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Sheet1!$A$1:$AE$590</definedName>
  </definedNames>
  <calcPr calcId="152511"/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G134" i="1"/>
  <c r="H134" i="1" s="1"/>
  <c r="G135" i="1"/>
  <c r="H135" i="1" s="1"/>
  <c r="G136" i="1"/>
  <c r="H136" i="1" s="1"/>
  <c r="G137" i="1"/>
  <c r="H137" i="1" s="1"/>
  <c r="G138" i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G357" i="1"/>
  <c r="H357" i="1" s="1"/>
  <c r="G358" i="1"/>
  <c r="H358" i="1" s="1"/>
  <c r="G359" i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2" i="1"/>
  <c r="H2" i="1" s="1"/>
  <c r="P2" i="1" l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2" i="1"/>
  <c r="Y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2" i="1"/>
</calcChain>
</file>

<file path=xl/sharedStrings.xml><?xml version="1.0" encoding="utf-8"?>
<sst xmlns="http://schemas.openxmlformats.org/spreadsheetml/2006/main" count="8277" uniqueCount="1149">
  <si>
    <t>AccountNumber</t>
  </si>
  <si>
    <t>AccountName</t>
  </si>
  <si>
    <t>LegalStructure</t>
  </si>
  <si>
    <t>AccountPostalCode</t>
  </si>
  <si>
    <t>PayrollYear</t>
  </si>
  <si>
    <t>CoverageType</t>
  </si>
  <si>
    <t>EmployerSize</t>
  </si>
  <si>
    <t>Rate</t>
  </si>
  <si>
    <t>PreventionPortfolio</t>
  </si>
  <si>
    <t>Industry</t>
  </si>
  <si>
    <t>IndustrySubSector</t>
  </si>
  <si>
    <t>IndustrySector</t>
  </si>
  <si>
    <t>SafetyAssociation</t>
  </si>
  <si>
    <t>IndustryRelationship</t>
  </si>
  <si>
    <t>ClearanceStatus</t>
  </si>
  <si>
    <t>FinancialStatus</t>
  </si>
  <si>
    <t>LatePaymentInterestSuppressionOverride</t>
  </si>
  <si>
    <t>Canadian Pacific Railway Company</t>
  </si>
  <si>
    <t>Corporation</t>
  </si>
  <si>
    <t>T2C 4X9</t>
  </si>
  <si>
    <t>Mandatory</t>
  </si>
  <si>
    <t>Not Applicable</t>
  </si>
  <si>
    <t>Public</t>
  </si>
  <si>
    <t>Self Insured</t>
  </si>
  <si>
    <t>Railway</t>
  </si>
  <si>
    <t>Transportation</t>
  </si>
  <si>
    <t>Self-Insured</t>
  </si>
  <si>
    <t>Naturally Aligned</t>
  </si>
  <si>
    <t>Good Standing</t>
  </si>
  <si>
    <t>Current</t>
  </si>
  <si>
    <t>No Late Payment Interest Suppression Override</t>
  </si>
  <si>
    <t>Penner International Inc</t>
  </si>
  <si>
    <t>R5G 1B7</t>
  </si>
  <si>
    <t>Large</t>
  </si>
  <si>
    <t>Infrastructure</t>
  </si>
  <si>
    <t>AAP Reporting - Trucking</t>
  </si>
  <si>
    <t>Trucking</t>
  </si>
  <si>
    <t>RPM Trucking Industry Safety</t>
  </si>
  <si>
    <t>Levied</t>
  </si>
  <si>
    <t>Rural Municipality Of Coldwell</t>
  </si>
  <si>
    <t>Other</t>
  </si>
  <si>
    <t>R0C 1Y0</t>
  </si>
  <si>
    <t>Small</t>
  </si>
  <si>
    <t>Municipal Operations</t>
  </si>
  <si>
    <t>Public Administration</t>
  </si>
  <si>
    <t>Manitoba Heavy Construction Association</t>
  </si>
  <si>
    <t>Enns Brothers Ltd.</t>
  </si>
  <si>
    <t>R4G 0B1</t>
  </si>
  <si>
    <t>Service</t>
  </si>
  <si>
    <t>Heavy Industrial Equipment Sales &amp; Service</t>
  </si>
  <si>
    <t>Automotive Related</t>
  </si>
  <si>
    <t>Trade</t>
  </si>
  <si>
    <t>Sales &amp; Service Safety Association</t>
  </si>
  <si>
    <t>Duha Color Services Limited</t>
  </si>
  <si>
    <t>R3H 0N3</t>
  </si>
  <si>
    <t>Production</t>
  </si>
  <si>
    <t>Printing &amp; Lettering</t>
  </si>
  <si>
    <t>Paper &amp; Printing</t>
  </si>
  <si>
    <t>Manufacturing</t>
  </si>
  <si>
    <t>Made Safe</t>
  </si>
  <si>
    <t>Cadorath Plating Co. Ltd.</t>
  </si>
  <si>
    <t>R2R 0H9</t>
  </si>
  <si>
    <t>Medium</t>
  </si>
  <si>
    <t>Aircraft Repair</t>
  </si>
  <si>
    <t>Aircraft Manufacturing and Repair</t>
  </si>
  <si>
    <t>Weston Bakeries Limited/ Boulangeries Weston Limitee</t>
  </si>
  <si>
    <t>M8Z 1T3</t>
  </si>
  <si>
    <t>Commercial Bakeries</t>
  </si>
  <si>
    <t>Food &amp; Beverage Processing</t>
  </si>
  <si>
    <t>Deemed Worker</t>
  </si>
  <si>
    <t>Manitoba Hydro</t>
  </si>
  <si>
    <t>R3C 0G8</t>
  </si>
  <si>
    <t>Utilities</t>
  </si>
  <si>
    <t>Antex Western Ltd.</t>
  </si>
  <si>
    <t>R2X 1G4</t>
  </si>
  <si>
    <t>Flooring &amp; Tiling</t>
  </si>
  <si>
    <t>Building Construction</t>
  </si>
  <si>
    <t>Construction</t>
  </si>
  <si>
    <t>Construction Safety Association of Manitoba</t>
  </si>
  <si>
    <t>Rural Municipality Of Lac Du Bonnet</t>
  </si>
  <si>
    <t>R0E 1A0</t>
  </si>
  <si>
    <t>B.A. Robinson Co. Ltd.</t>
  </si>
  <si>
    <t>R3H 1H8</t>
  </si>
  <si>
    <t>Wholesaling Parts &amp; Hardware</t>
  </si>
  <si>
    <t>Wholesaling</t>
  </si>
  <si>
    <t>Transx Ltd.</t>
  </si>
  <si>
    <t>R3C 2E6</t>
  </si>
  <si>
    <t>Interprovincial Trucking Administration</t>
  </si>
  <si>
    <t>St. Boniface General Hospital/ L'Hopital General Saint-Boniface</t>
  </si>
  <si>
    <t>R2H 2A6</t>
  </si>
  <si>
    <t>Health Services</t>
  </si>
  <si>
    <t>Healthcare</t>
  </si>
  <si>
    <t>Healthcare &amp; Education</t>
  </si>
  <si>
    <t>Canada Post Corporation</t>
  </si>
  <si>
    <t>K1A 0J2</t>
  </si>
  <si>
    <t>Postal Service &amp; Courier</t>
  </si>
  <si>
    <t>Vale Canada Limited /Vale Canada Limitee</t>
  </si>
  <si>
    <t>P0M 1N0</t>
  </si>
  <si>
    <t>Mining, Exploration &amp; Prospecting</t>
  </si>
  <si>
    <t>Mining</t>
  </si>
  <si>
    <t>Natural Resources</t>
  </si>
  <si>
    <t>Boundary Consumers Cooperative Limited</t>
  </si>
  <si>
    <t>R0K 0E0</t>
  </si>
  <si>
    <t>General Retail Sales</t>
  </si>
  <si>
    <t>Supermarket &amp; Department Stores</t>
  </si>
  <si>
    <t>YRC Freight Canada Company</t>
  </si>
  <si>
    <t>R2X 1R1</t>
  </si>
  <si>
    <t>Price Industries Limited</t>
  </si>
  <si>
    <t>R2K 3Z9</t>
  </si>
  <si>
    <t>Manufacturing Light Metal Products</t>
  </si>
  <si>
    <t>Light Manufacturing</t>
  </si>
  <si>
    <t>Emergency Firefighters</t>
  </si>
  <si>
    <t>Gardewine Group Limited Partnership</t>
  </si>
  <si>
    <t>R2R 1V5</t>
  </si>
  <si>
    <t>Interprovincial Cooperative Limited/</t>
  </si>
  <si>
    <t>R2J 0K7</t>
  </si>
  <si>
    <t>Manufacturing Corrosive Chemicals</t>
  </si>
  <si>
    <t>Manufacturing Chemicals/Paint</t>
  </si>
  <si>
    <t>3M Canada Company /Compagnie 3M Canada</t>
  </si>
  <si>
    <t>N6A 4T1</t>
  </si>
  <si>
    <t>Wholesaling, NEC</t>
  </si>
  <si>
    <t>Personal</t>
  </si>
  <si>
    <t>316291 Alberta Ltd.</t>
  </si>
  <si>
    <t>T1W 2P9</t>
  </si>
  <si>
    <t>Manufacturing Beams &amp; Trusses</t>
  </si>
  <si>
    <t>Wood &amp; Millwork</t>
  </si>
  <si>
    <t>Hugh Munro Construction Ltd.</t>
  </si>
  <si>
    <t>R3P 2S2</t>
  </si>
  <si>
    <t>Roadwork</t>
  </si>
  <si>
    <t>Heavy Construction</t>
  </si>
  <si>
    <t>Revera Long Term Care Inc.</t>
  </si>
  <si>
    <t>L4W 0E4</t>
  </si>
  <si>
    <t>Denray Tire Ltd.</t>
  </si>
  <si>
    <t>R2R 1V1</t>
  </si>
  <si>
    <t>Automotive Sales &amp; Repair</t>
  </si>
  <si>
    <t>Arnason Industries Ltd.</t>
  </si>
  <si>
    <t>New Directions For Children, Youth, Adults And Families Inc.</t>
  </si>
  <si>
    <t>R3G 2V9</t>
  </si>
  <si>
    <t>Social Services</t>
  </si>
  <si>
    <t>All-Fab Building Components LP</t>
  </si>
  <si>
    <t>R2J 0H3</t>
  </si>
  <si>
    <t>Loblaws Inc</t>
  </si>
  <si>
    <t>N5Z 4R3</t>
  </si>
  <si>
    <t>Grocery Chains</t>
  </si>
  <si>
    <t>Purolator Inc.</t>
  </si>
  <si>
    <t>Local &amp; Long-haul Trucking</t>
  </si>
  <si>
    <t>Eastside Collision Repairs Ltd.</t>
  </si>
  <si>
    <t>R2J 0K4</t>
  </si>
  <si>
    <t>Automotive Body Shops</t>
  </si>
  <si>
    <t>Southside Electric Ltd.</t>
  </si>
  <si>
    <t>R4A 5A4</t>
  </si>
  <si>
    <t>Electrical Contracting</t>
  </si>
  <si>
    <t>Cascades Canada ULC</t>
  </si>
  <si>
    <t>J0A 1B0</t>
  </si>
  <si>
    <t>Manufacturing Paper Boxes &amp; Bags</t>
  </si>
  <si>
    <t>Pratts Limited</t>
  </si>
  <si>
    <t>R2X 2V4</t>
  </si>
  <si>
    <t>Nelson River Construction Inc.</t>
  </si>
  <si>
    <t>R2J 0S6</t>
  </si>
  <si>
    <t>Gravel &amp; Stone Pits</t>
  </si>
  <si>
    <t>Simpson's Transfer &amp; Feed Ltd.</t>
  </si>
  <si>
    <t>R3E 1G7</t>
  </si>
  <si>
    <t>Janzen Builders (1963) Holdings Limited</t>
  </si>
  <si>
    <t>R2G 1E6</t>
  </si>
  <si>
    <t>Property Management</t>
  </si>
  <si>
    <t>Facilities Services</t>
  </si>
  <si>
    <t>Paul's Hauling Ltd.</t>
  </si>
  <si>
    <t>Plating, Engraving, Coating &amp; Manufacturing Paint</t>
  </si>
  <si>
    <t>T. &amp; T. Seeds Limited</t>
  </si>
  <si>
    <t>R3C 3P6</t>
  </si>
  <si>
    <t>Specialty Retail Stores</t>
  </si>
  <si>
    <t>Canada Bread Company, Limited /Boulangerie Canada Bread, Limitee</t>
  </si>
  <si>
    <t>M9W 1A2</t>
  </si>
  <si>
    <t>Maple Leaf Construction Ltd.</t>
  </si>
  <si>
    <t>R3G 2W2</t>
  </si>
  <si>
    <t>Sewer &amp; Water Construction</t>
  </si>
  <si>
    <t>Amsted Canada Inc.</t>
  </si>
  <si>
    <t>R2C 3A4</t>
  </si>
  <si>
    <t>Foundries</t>
  </si>
  <si>
    <t>Heavy Metal Working</t>
  </si>
  <si>
    <t>The River East Transcona School Division</t>
  </si>
  <si>
    <t>R2K 2P7</t>
  </si>
  <si>
    <t>Schools &amp; School Divisions</t>
  </si>
  <si>
    <t>Educational Institutions</t>
  </si>
  <si>
    <t>Keir Plumbing &amp; Heating Ltd.</t>
  </si>
  <si>
    <t>R3E 2S9</t>
  </si>
  <si>
    <t>Plumbing, Insulating &amp; Mechanical</t>
  </si>
  <si>
    <t>Zenith Paving Ltd.</t>
  </si>
  <si>
    <t>R7A 7G1</t>
  </si>
  <si>
    <t>M.J. Roofing &amp; Supply Ltd.</t>
  </si>
  <si>
    <t>R2X 0A1</t>
  </si>
  <si>
    <t>Roofing &amp; Eavestroughing</t>
  </si>
  <si>
    <t>Harris Holdings Ltd.</t>
  </si>
  <si>
    <t>R3N 2A8</t>
  </si>
  <si>
    <t>Cancade Restoration Ltd.</t>
  </si>
  <si>
    <t>R7A 7E2</t>
  </si>
  <si>
    <t>PCL Constructors Canada Inc.</t>
  </si>
  <si>
    <t>R3T 1N6</t>
  </si>
  <si>
    <t>Acryl Design Ltd.</t>
  </si>
  <si>
    <t>R2W 3A8</t>
  </si>
  <si>
    <t>Manufacturing Fibreglass &amp; Extruded Plastics</t>
  </si>
  <si>
    <t>Plastic Manufacturing</t>
  </si>
  <si>
    <t>In Default</t>
  </si>
  <si>
    <t>The Maitland B. Steinkopf Residence</t>
  </si>
  <si>
    <t>R2H 1J2</t>
  </si>
  <si>
    <t>Specialized Homes</t>
  </si>
  <si>
    <t>K. Sleva Contracting Ltd.</t>
  </si>
  <si>
    <t>R3E 3A1</t>
  </si>
  <si>
    <t>Drywall &amp; Stucco Contracting</t>
  </si>
  <si>
    <t>Viterra Canada Inc.</t>
  </si>
  <si>
    <t>S4T 7T9</t>
  </si>
  <si>
    <t>Operating Grain Elevators</t>
  </si>
  <si>
    <t>Warehousing</t>
  </si>
  <si>
    <t>Chesterfield Housing Development Inc.</t>
  </si>
  <si>
    <t>R2M 1T6</t>
  </si>
  <si>
    <t>Prairie Liquid Feeds (Manitoba) Ltd.</t>
  </si>
  <si>
    <t>R7A 7V2</t>
  </si>
  <si>
    <t>Flour &amp; Feed</t>
  </si>
  <si>
    <t>Agriculture Manufacturing</t>
  </si>
  <si>
    <t>Direct Action In Support Of Community Homes Incorporated</t>
  </si>
  <si>
    <t>R3G 1K6</t>
  </si>
  <si>
    <t>Overhead Door of Winnipeg Ltd.</t>
  </si>
  <si>
    <t>R2H 2P4</t>
  </si>
  <si>
    <t>Installing Metal Products</t>
  </si>
  <si>
    <t>United Church Halfway Homes Inc.</t>
  </si>
  <si>
    <t>R3M 0R6</t>
  </si>
  <si>
    <t>Len Dubois Trucking Inc.</t>
  </si>
  <si>
    <t>R3E 2E6</t>
  </si>
  <si>
    <t>CertainTeed Canada, Inc.</t>
  </si>
  <si>
    <t>L5J 1K4</t>
  </si>
  <si>
    <t>Industrial Manufacturing, NEC</t>
  </si>
  <si>
    <t>The City Of Flin Flon</t>
  </si>
  <si>
    <t>R8A 0T7</t>
  </si>
  <si>
    <t>Pitney Bowes Of Canada Ltd. /Pitney Bowes Du Canada Ltee.</t>
  </si>
  <si>
    <t>K.K. Penner Tire Centers Inc.</t>
  </si>
  <si>
    <t>R0A 0C0</t>
  </si>
  <si>
    <t>B. Vermette Back-Hoe Service Ltd.</t>
  </si>
  <si>
    <t>R5H 1C1</t>
  </si>
  <si>
    <t>Paul's Hauling Ltd , Westcan Bulk Transport Ltd , et al</t>
  </si>
  <si>
    <t>Limited Partnership</t>
  </si>
  <si>
    <t>Kitchen Craft of Canada</t>
  </si>
  <si>
    <t>R2G 4L6</t>
  </si>
  <si>
    <t>Manufacturing Millwork &amp; Furniture</t>
  </si>
  <si>
    <t>Bee-Clean Co. (Brandon) Ltd.</t>
  </si>
  <si>
    <t>R7A 7A8</t>
  </si>
  <si>
    <t>Janitorial Services</t>
  </si>
  <si>
    <t>Black &amp; McDonald Limited</t>
  </si>
  <si>
    <t>R3E 3H4</t>
  </si>
  <si>
    <t>Westrock Battery &amp; Auto Supply Ltd.</t>
  </si>
  <si>
    <t>R3A 0S6</t>
  </si>
  <si>
    <t>Cambrian Excavators Ltd.</t>
  </si>
  <si>
    <t>R2J 4B3</t>
  </si>
  <si>
    <t>Pepsico Canada ULC</t>
  </si>
  <si>
    <t>L4W 0G2</t>
  </si>
  <si>
    <t>Industrial Truck Service Ltd.</t>
  </si>
  <si>
    <t>R2J 3T1</t>
  </si>
  <si>
    <t>Roofmart Prairies Ltd.</t>
  </si>
  <si>
    <t>L6W 3R5</t>
  </si>
  <si>
    <t>Maple Leaf Drilling Ltd.</t>
  </si>
  <si>
    <t>R5R 0J3</t>
  </si>
  <si>
    <t>Recycling</t>
  </si>
  <si>
    <t>Other Manufacturing</t>
  </si>
  <si>
    <t>City of Winnipeg</t>
  </si>
  <si>
    <t>R3B 3G8</t>
  </si>
  <si>
    <t>Waste Management, Snow Removal &amp; Towing</t>
  </si>
  <si>
    <t>Other Transportation</t>
  </si>
  <si>
    <t>Coco Paving (Canada) Inc. , 8587272 Canada Inc.</t>
  </si>
  <si>
    <t>M3K 1G2</t>
  </si>
  <si>
    <t>Tall Timber Lodge Ltd.</t>
  </si>
  <si>
    <t>Resorts &amp; Lodges</t>
  </si>
  <si>
    <t>Accommodation and Restaurants</t>
  </si>
  <si>
    <t>R M Of Portage La Prairie</t>
  </si>
  <si>
    <t>R1N 1W7</t>
  </si>
  <si>
    <t>Canadian National Railway Company</t>
  </si>
  <si>
    <t>T5E 0B9</t>
  </si>
  <si>
    <t>The City Of Brandon</t>
  </si>
  <si>
    <t>R7A 6A2</t>
  </si>
  <si>
    <t>Winnipeg Winter Club</t>
  </si>
  <si>
    <t>R3L 0B2</t>
  </si>
  <si>
    <t>Optional</t>
  </si>
  <si>
    <t>Recreational Clubs &amp; Rinks</t>
  </si>
  <si>
    <t>New Flyer Industries Canada ULC</t>
  </si>
  <si>
    <t>R2C 3T4</t>
  </si>
  <si>
    <t>Manufacturing Vehicles</t>
  </si>
  <si>
    <t>Vehicle Manufacturing</t>
  </si>
  <si>
    <t>Province of Manitoba</t>
  </si>
  <si>
    <t>R3C 3H8</t>
  </si>
  <si>
    <t>Manitoba Liquor &amp; Lotteries</t>
  </si>
  <si>
    <t>R3C 2X1</t>
  </si>
  <si>
    <t>Other Trade</t>
  </si>
  <si>
    <t>MacDon Industries Ltd.</t>
  </si>
  <si>
    <t>R3J 3S3</t>
  </si>
  <si>
    <t>Manufacturing Agricultural Equipment</t>
  </si>
  <si>
    <t>Freed &amp; Freed International Ltd.</t>
  </si>
  <si>
    <t>R2X 2Y1</t>
  </si>
  <si>
    <t>Manufacturing Clothing &amp; Textiles, Taxidermy</t>
  </si>
  <si>
    <t>Clothing/ Textile Manufacturing</t>
  </si>
  <si>
    <t>Rexel Canada Electrical Inc./ Rexel Canada Electrique Inc.</t>
  </si>
  <si>
    <t>L5R 3G3</t>
  </si>
  <si>
    <t>Beaver Air Services Limited Partnership</t>
  </si>
  <si>
    <t>R9A 1M3</t>
  </si>
  <si>
    <t>Aviation Services</t>
  </si>
  <si>
    <t>Aviation</t>
  </si>
  <si>
    <t>Dfs Ventures Inc.</t>
  </si>
  <si>
    <t>R0A 0L0</t>
  </si>
  <si>
    <t>Willow Park Housing Co-Op Ltd.</t>
  </si>
  <si>
    <t>R2X 2R8</t>
  </si>
  <si>
    <t>Harvest Manitoba Inc.</t>
  </si>
  <si>
    <t>R3E 0S2</t>
  </si>
  <si>
    <t>Epic Opportunities Inc.</t>
  </si>
  <si>
    <t>R3J 3W7</t>
  </si>
  <si>
    <t>The North West Company LP</t>
  </si>
  <si>
    <t>R3C 2R1</t>
  </si>
  <si>
    <t>Industrial Trailer Sales Ltd.</t>
  </si>
  <si>
    <t>R5T 0E1</t>
  </si>
  <si>
    <t>Heavy Industrial Equipment Rental Services</t>
  </si>
  <si>
    <t>Bayview Construction Ltd.</t>
  </si>
  <si>
    <t>R4G 0B5</t>
  </si>
  <si>
    <t>Nu West Decorating Inc.</t>
  </si>
  <si>
    <t>R3E 2Z9</t>
  </si>
  <si>
    <t>Painting &amp; Decorating</t>
  </si>
  <si>
    <t>Winners Merchants International L P</t>
  </si>
  <si>
    <t>L5R 0G1</t>
  </si>
  <si>
    <t>3031632 Manitoba Inc.</t>
  </si>
  <si>
    <t>R3C 0R3</t>
  </si>
  <si>
    <t>Hotels &amp; Motels</t>
  </si>
  <si>
    <t>Gee Tee Holdings Inc.</t>
  </si>
  <si>
    <t>R5R 0C1</t>
  </si>
  <si>
    <t>Sara Riel Inc.</t>
  </si>
  <si>
    <t>R2M 2C4</t>
  </si>
  <si>
    <t>Non-Profit Volunteers</t>
  </si>
  <si>
    <t>Other Service</t>
  </si>
  <si>
    <t>Sun Gro Horticulture Canada Ltd.</t>
  </si>
  <si>
    <t>E8P 1B5</t>
  </si>
  <si>
    <t>Drilling, Quarries &amp; Peat Moss</t>
  </si>
  <si>
    <t>Other Mining</t>
  </si>
  <si>
    <t>Vista Park Lodge</t>
  </si>
  <si>
    <t>L3R 9W2</t>
  </si>
  <si>
    <t>Valley Gardens N.A.S.P. Inc.</t>
  </si>
  <si>
    <t>R2K 3L2</t>
  </si>
  <si>
    <t>Day Cares &amp; Programs</t>
  </si>
  <si>
    <t>Personal Services</t>
  </si>
  <si>
    <t>Peerless Garments Gp Inc. , Peerless Garments Limited</t>
  </si>
  <si>
    <t>R3B 1R9</t>
  </si>
  <si>
    <t>Atlas Graham Furgale Ltd.</t>
  </si>
  <si>
    <t>R3C 3R3</t>
  </si>
  <si>
    <t>Manufacturing Brooms, Brushes &amp; Plastic Material</t>
  </si>
  <si>
    <t>Concordia Hospital</t>
  </si>
  <si>
    <t>R2K 3S8</t>
  </si>
  <si>
    <t>Holy Family Home, Inc.</t>
  </si>
  <si>
    <t>R2W 1T9</t>
  </si>
  <si>
    <t>Pipeline Construction</t>
  </si>
  <si>
    <t>Millcosteel Ltd.</t>
  </si>
  <si>
    <t>R7A 7A4</t>
  </si>
  <si>
    <t>Kindersley Transport Ltd.</t>
  </si>
  <si>
    <t>S7K 4J2</t>
  </si>
  <si>
    <t>Maxim Transportation Services Inc.</t>
  </si>
  <si>
    <t>EBD Enterprises Inc.</t>
  </si>
  <si>
    <t>Paddock Drilling Ltd.</t>
  </si>
  <si>
    <t>R7A 7P8</t>
  </si>
  <si>
    <t>Sodexo Canada Ltd.</t>
  </si>
  <si>
    <t>L7L 6C7</t>
  </si>
  <si>
    <t>Lumber One Building Supplies Ltd.</t>
  </si>
  <si>
    <t>R0E 0N0</t>
  </si>
  <si>
    <t>Gerdau Ameristeel Corporation</t>
  </si>
  <si>
    <t>Rolling Mills</t>
  </si>
  <si>
    <t>B &amp; B Landscape &amp; Cartage Inc.</t>
  </si>
  <si>
    <t>R2P 0G5</t>
  </si>
  <si>
    <t>C.L. Malach Company (1997) Ltd.</t>
  </si>
  <si>
    <t>Shorty's Plumbing &amp; Heating Inc.</t>
  </si>
  <si>
    <t>R3S 1A8</t>
  </si>
  <si>
    <t>3728111 Manitoba Ltd.</t>
  </si>
  <si>
    <t>R5R 0E8</t>
  </si>
  <si>
    <t>Foot Locker Canada Co.</t>
  </si>
  <si>
    <t>Arne's Welding Ltd.</t>
  </si>
  <si>
    <t>R2J 0A4</t>
  </si>
  <si>
    <t>New Paradise Restaurant Incorporated</t>
  </si>
  <si>
    <t>R2V 3N7</t>
  </si>
  <si>
    <t>Restaurants &amp; Food Services</t>
  </si>
  <si>
    <t>Opportunities For Independence, Inc.</t>
  </si>
  <si>
    <t>R3G 0S3</t>
  </si>
  <si>
    <t>Nor-Tec Group Ltd.</t>
  </si>
  <si>
    <t>R2X 1R2</t>
  </si>
  <si>
    <t>M 3 Contracting Ltd.</t>
  </si>
  <si>
    <t>R5R 0J5</t>
  </si>
  <si>
    <t>Coca-Cola Canada Bottling Limited</t>
  </si>
  <si>
    <t>Manufacturing Soft Drinks</t>
  </si>
  <si>
    <t>Wholesaling Food Products</t>
  </si>
  <si>
    <t>Trenching &amp; Drainage</t>
  </si>
  <si>
    <t>Courier Services</t>
  </si>
  <si>
    <t>Haywood Concrete Products Ltd.</t>
  </si>
  <si>
    <t>R0G 0W0</t>
  </si>
  <si>
    <t>Manufacturing Bricks &amp; Blocks</t>
  </si>
  <si>
    <t>Construction Manufacturing</t>
  </si>
  <si>
    <t>Elmhurst Lathing and Drywall Ltd.</t>
  </si>
  <si>
    <t>R3S 1A7</t>
  </si>
  <si>
    <t>Mid West Packaging Limited</t>
  </si>
  <si>
    <t>R2J 3R4</t>
  </si>
  <si>
    <t>Transcona Roofing Ltd.</t>
  </si>
  <si>
    <t>R2J 0G9</t>
  </si>
  <si>
    <t>Marwest Construction Ltd.</t>
  </si>
  <si>
    <t>R3C 0A5</t>
  </si>
  <si>
    <t>Cordite Transport Ltd.</t>
  </si>
  <si>
    <t>R5T 0B3</t>
  </si>
  <si>
    <t>S &amp; J Construction Ltd.</t>
  </si>
  <si>
    <t>R2P 2W5</t>
  </si>
  <si>
    <t>Manufacturing Food Products</t>
  </si>
  <si>
    <t>ALS Canada Ltd.</t>
  </si>
  <si>
    <t>T1Y 7B5</t>
  </si>
  <si>
    <t>Laboratories</t>
  </si>
  <si>
    <t>Major Drilling Group International Inc.</t>
  </si>
  <si>
    <t>E1C 1T7</t>
  </si>
  <si>
    <t>Capitol Steel Corporation</t>
  </si>
  <si>
    <t>R3E 3K4</t>
  </si>
  <si>
    <t>Metal Working Plants</t>
  </si>
  <si>
    <t>Spar Roofing &amp; Metal Supplies Limited</t>
  </si>
  <si>
    <t>M6H 1P2</t>
  </si>
  <si>
    <t>Orloff Enterprises Ltd.</t>
  </si>
  <si>
    <t>R2W 5H8</t>
  </si>
  <si>
    <t>Scrap Metal &amp; Salvage</t>
  </si>
  <si>
    <t>Saputo Dairy Products Canada G.P.</t>
  </si>
  <si>
    <t>L7G 4B3</t>
  </si>
  <si>
    <t>Manufacturing Dairy Products</t>
  </si>
  <si>
    <t>Installing Case Goods &amp; Fixtures</t>
  </si>
  <si>
    <t>Armatas Painting &amp; Decorating Ltd.</t>
  </si>
  <si>
    <t>R3R 1G4</t>
  </si>
  <si>
    <t>Homenko Builders Inc.</t>
  </si>
  <si>
    <t>R5R 0E7</t>
  </si>
  <si>
    <t>AG Shield Ltd.</t>
  </si>
  <si>
    <t>R0L 0C0</t>
  </si>
  <si>
    <t>A. Drain Doctor Ltd.</t>
  </si>
  <si>
    <t>R5R 0C9</t>
  </si>
  <si>
    <t>Mat-Master Inc.</t>
  </si>
  <si>
    <t>R3H 0E2</t>
  </si>
  <si>
    <t>Light Commercial Equipment Rental Services</t>
  </si>
  <si>
    <t>Blue Water Wash Ltd.</t>
  </si>
  <si>
    <t>Retail Gas &amp; Car Wash</t>
  </si>
  <si>
    <t>FP Canadian Newspapers Limited Partnership</t>
  </si>
  <si>
    <t>R2X 3B6</t>
  </si>
  <si>
    <t>Prairie Harvest Farms Inc.</t>
  </si>
  <si>
    <t>R0A 1E0</t>
  </si>
  <si>
    <t>Hog &amp; Poultry Farming</t>
  </si>
  <si>
    <t>Agriculture</t>
  </si>
  <si>
    <t>Joe Marinelli</t>
  </si>
  <si>
    <t>Sole Proprietor</t>
  </si>
  <si>
    <t>R5N 0K7</t>
  </si>
  <si>
    <t>Rocky Road Recycling Limited</t>
  </si>
  <si>
    <t>83north Inc.</t>
  </si>
  <si>
    <t>R0L 1Z0</t>
  </si>
  <si>
    <t>Quality Management Ltd.</t>
  </si>
  <si>
    <t>R3C 2J3</t>
  </si>
  <si>
    <t>Concrete Work</t>
  </si>
  <si>
    <t>Costco Wholesale Canada Ltd.</t>
  </si>
  <si>
    <t>K2E 1C5</t>
  </si>
  <si>
    <t>Towers Realty Group Ltd.</t>
  </si>
  <si>
    <t>R3N 1Y6</t>
  </si>
  <si>
    <t>Murray Chev Olds Cadillac Brandon</t>
  </si>
  <si>
    <t>R7A 7E3</t>
  </si>
  <si>
    <t>Scotty's Wash Inc.</t>
  </si>
  <si>
    <t>R3K 0E1</t>
  </si>
  <si>
    <t>Alex Macintyre &amp; Associates Limited</t>
  </si>
  <si>
    <t>P2N 3J5</t>
  </si>
  <si>
    <t>R.S. Harris Transport Ltd.</t>
  </si>
  <si>
    <t>Warehouse &amp; Storage Facilities</t>
  </si>
  <si>
    <t>Telexperts (Manitoba) Limited</t>
  </si>
  <si>
    <t>R3G 2T6</t>
  </si>
  <si>
    <t>Audio Visual Services</t>
  </si>
  <si>
    <t>Business Services</t>
  </si>
  <si>
    <t>Action Power Brandon Ltd.</t>
  </si>
  <si>
    <t>R7C 1A4</t>
  </si>
  <si>
    <t>Power Equipment Sales &amp; Service</t>
  </si>
  <si>
    <t>K-Tec Earthmovers Inc.</t>
  </si>
  <si>
    <t>R0G 1W0</t>
  </si>
  <si>
    <t>Braunsdale Holsteins Ltd.</t>
  </si>
  <si>
    <t>Farming Livestock NEC</t>
  </si>
  <si>
    <t>Northwest Decorating &amp; Sandblasting Ltd.</t>
  </si>
  <si>
    <t>R5A 1H7</t>
  </si>
  <si>
    <t>Rainbow Day Nursery Inc.</t>
  </si>
  <si>
    <t>R2J 3Z7</t>
  </si>
  <si>
    <t>Direct Limited Partnership</t>
  </si>
  <si>
    <t>T2C 2X8</t>
  </si>
  <si>
    <t>Labour Ready Temporary Services Ltd.</t>
  </si>
  <si>
    <t>General Labour Supply</t>
  </si>
  <si>
    <t>Mikisew Trading Co. Ltd.</t>
  </si>
  <si>
    <t>R3G 2V6</t>
  </si>
  <si>
    <t>Pioneer Window &amp; Door Mfg. Ltd.</t>
  </si>
  <si>
    <t>R4H 1B2</t>
  </si>
  <si>
    <t>Bresara Window Cleaning Ltd.</t>
  </si>
  <si>
    <t>R3E 1G5</t>
  </si>
  <si>
    <t>Window Cleaning</t>
  </si>
  <si>
    <t>Kinetic Machine Works Ltd.</t>
  </si>
  <si>
    <t>R1A 2B2</t>
  </si>
  <si>
    <t>Altima Cabinet Works Ltd.</t>
  </si>
  <si>
    <t>Anika Holdings Inc.</t>
  </si>
  <si>
    <t>R3T 5V7</t>
  </si>
  <si>
    <t>Murray Auto Group Winnipeg Ltd. , Seville Enterprises Ltd.</t>
  </si>
  <si>
    <t>Greencut Environmental Service Ltd.</t>
  </si>
  <si>
    <t>R2J 4L6</t>
  </si>
  <si>
    <t>Yard Maintenance &amp; Pest Control</t>
  </si>
  <si>
    <t>Amsco Cast Products (Canada) Inc.</t>
  </si>
  <si>
    <t>R1A 4L4</t>
  </si>
  <si>
    <t>GFL Environmental Inc.</t>
  </si>
  <si>
    <t>L4K 0H9</t>
  </si>
  <si>
    <t>Andrews Street Family Centre, Inc.</t>
  </si>
  <si>
    <t>R2W 4T1</t>
  </si>
  <si>
    <t>Progressive Machine &amp; Mechanical Service Ltd.</t>
  </si>
  <si>
    <t>R5R 0J7</t>
  </si>
  <si>
    <t>Brad Suchy</t>
  </si>
  <si>
    <t>R0C 1B0</t>
  </si>
  <si>
    <t>4911319 Manitoba Ltd.</t>
  </si>
  <si>
    <t>R2E 1J6</t>
  </si>
  <si>
    <t>Cyr Drilling International Ltd.</t>
  </si>
  <si>
    <t>McCain Foods Limited</t>
  </si>
  <si>
    <t>E7L 1B2</t>
  </si>
  <si>
    <t>Dr. Hook Towing Services Ltd.</t>
  </si>
  <si>
    <t>R3P 0T3</t>
  </si>
  <si>
    <t>Colin's Mechanical Service Ltd.</t>
  </si>
  <si>
    <t>R5R 0C7</t>
  </si>
  <si>
    <t>Pro-Jer Construction Ltd.</t>
  </si>
  <si>
    <t>Burron Lumber (1990) Ltd.</t>
  </si>
  <si>
    <t>R2J 0V1</t>
  </si>
  <si>
    <t>Canyon Contracting Ltd.</t>
  </si>
  <si>
    <t>R7A 5Y5</t>
  </si>
  <si>
    <t>Equipment Contracting</t>
  </si>
  <si>
    <t>Lady Of The Lake Trading Company Inc.</t>
  </si>
  <si>
    <t>R7A 1G6</t>
  </si>
  <si>
    <t>Tavern United-Powerhouse Ltd.</t>
  </si>
  <si>
    <t>R2P 1W1</t>
  </si>
  <si>
    <t>5174245 Manitoba Ltd.</t>
  </si>
  <si>
    <t>R3B 0A5</t>
  </si>
  <si>
    <t>Dragan Technologies Inc.</t>
  </si>
  <si>
    <t>R2R 2V2</t>
  </si>
  <si>
    <t>Manufacturing Electronics</t>
  </si>
  <si>
    <t>Capital Homes Inc.</t>
  </si>
  <si>
    <t>R2E 0C2</t>
  </si>
  <si>
    <t>Flynn Canada Ltd.</t>
  </si>
  <si>
    <t>R3E 2V7</t>
  </si>
  <si>
    <t>Keystone Western Inc.</t>
  </si>
  <si>
    <t>R0A 0T0</t>
  </si>
  <si>
    <t>Maple Leaf Foods Inc. /Les Aliments Maple Leaf Inc.</t>
  </si>
  <si>
    <t>R0A 0X0</t>
  </si>
  <si>
    <t>General Mills Canada Corporation/ Corporation General Mills Canada</t>
  </si>
  <si>
    <t>Project Management Group (P.M.G) Inc.</t>
  </si>
  <si>
    <t>R2V 4G8</t>
  </si>
  <si>
    <t>In Collections</t>
  </si>
  <si>
    <t>Tcb Plumbing Ltd.</t>
  </si>
  <si>
    <t>R9A 1M6</t>
  </si>
  <si>
    <t>Deemed Worker - In Default</t>
  </si>
  <si>
    <t>Freezerco Inc.</t>
  </si>
  <si>
    <t>R0J 1H0</t>
  </si>
  <si>
    <t>Cold Storage Facilities</t>
  </si>
  <si>
    <t>Lonestar Vacuum Inc.</t>
  </si>
  <si>
    <t>T9E 7P6</t>
  </si>
  <si>
    <t>Pillar Property Management Inc.</t>
  </si>
  <si>
    <t>R2R 0H3</t>
  </si>
  <si>
    <t>Precision Well Servicing, A Div Of P.L.P.</t>
  </si>
  <si>
    <t>T4N 5E9</t>
  </si>
  <si>
    <t>Oil &amp; Gas Wells</t>
  </si>
  <si>
    <t>4007948 Manitoba Inc.</t>
  </si>
  <si>
    <t>R2V 4S3</t>
  </si>
  <si>
    <t>Wintec Building Services Inc.</t>
  </si>
  <si>
    <t>R5T 0E2</t>
  </si>
  <si>
    <t>4626975 Manitoba Ltd.</t>
  </si>
  <si>
    <t>R2W 3P9</t>
  </si>
  <si>
    <t>M.R.B. Masonry Ltd.</t>
  </si>
  <si>
    <t>R2N 0J4</t>
  </si>
  <si>
    <t>United Parcel Service Canada Ltd.</t>
  </si>
  <si>
    <t>H8T 3H2</t>
  </si>
  <si>
    <t>Jerry A Watson</t>
  </si>
  <si>
    <t>R2M 2R6</t>
  </si>
  <si>
    <t>Recycling Fuel Products</t>
  </si>
  <si>
    <t>Triple M Furniture Ltd.</t>
  </si>
  <si>
    <t>R7B 2L8</t>
  </si>
  <si>
    <t>Correia Transport Ltd.</t>
  </si>
  <si>
    <t>R2P 2T6</t>
  </si>
  <si>
    <t>Spud Plains Farms Ltd.</t>
  </si>
  <si>
    <t>R0K 2H0</t>
  </si>
  <si>
    <t>Farming - Crop Production</t>
  </si>
  <si>
    <t>Erosioncontrolblanket.Com Inc.</t>
  </si>
  <si>
    <t>R0C 2R0</t>
  </si>
  <si>
    <t>DMS Industrial Constructors Inc.</t>
  </si>
  <si>
    <t>C &amp; R Sheetmetal Ltd.</t>
  </si>
  <si>
    <t>Simaril Inc.</t>
  </si>
  <si>
    <t>R3M 2M7</t>
  </si>
  <si>
    <t>Wal-Mart Canada Corp./ La Compagnie Wal-Mart Du Canada</t>
  </si>
  <si>
    <t>L5N 1P9</t>
  </si>
  <si>
    <t>Ensign Drilling Inc.</t>
  </si>
  <si>
    <t>T2P 0L6</t>
  </si>
  <si>
    <t>Brandt Tractor Ltd.</t>
  </si>
  <si>
    <t>S4P 3R8</t>
  </si>
  <si>
    <t>Winnipeg Environmental Remediations Inc.</t>
  </si>
  <si>
    <t>R4A 1A7</t>
  </si>
  <si>
    <t>Landscaping</t>
  </si>
  <si>
    <t>Inspecting &amp; Testing</t>
  </si>
  <si>
    <t>Skyline Harvest Corporation</t>
  </si>
  <si>
    <t>R0A 0C1</t>
  </si>
  <si>
    <t>Manufacturing Fertilizer &amp; Potting Soil</t>
  </si>
  <si>
    <t>Balmoral Hall - School For Girls</t>
  </si>
  <si>
    <t>R3C 3S1</t>
  </si>
  <si>
    <t>5794723 Manitoba Ltd.</t>
  </si>
  <si>
    <t>R3Y 0K3</t>
  </si>
  <si>
    <t>MSP Starch Products Inc.</t>
  </si>
  <si>
    <t>R0K 0H0</t>
  </si>
  <si>
    <t>Allaire Custom Metal Ltd.</t>
  </si>
  <si>
    <t>R2J 0L1</t>
  </si>
  <si>
    <t>Gentek Building Products Limited Partnership</t>
  </si>
  <si>
    <t>L7L 5V5</t>
  </si>
  <si>
    <t>324007 Alberta Ltd.</t>
  </si>
  <si>
    <t>T8N 3X4</t>
  </si>
  <si>
    <t>Stockyards</t>
  </si>
  <si>
    <t>Cementation Canada Inc.</t>
  </si>
  <si>
    <t>P1B 7S1</t>
  </si>
  <si>
    <t>Halton Recycling Ltd.</t>
  </si>
  <si>
    <t>V3S 3C4</t>
  </si>
  <si>
    <t>2712270 Manitoba Ltd.</t>
  </si>
  <si>
    <t>R0J 1W0</t>
  </si>
  <si>
    <t>Tayside Community Group Inc.</t>
  </si>
  <si>
    <t>R1A 2B1</t>
  </si>
  <si>
    <t>Miller Environmental Corporation</t>
  </si>
  <si>
    <t>R0G 2B0</t>
  </si>
  <si>
    <t>Kletke Seed Farm Ltd.</t>
  </si>
  <si>
    <t>R0C 3B0</t>
  </si>
  <si>
    <t>Seed Cleaning &amp; Flax Processing</t>
  </si>
  <si>
    <t>KNR Paving Co. Ltd.</t>
  </si>
  <si>
    <t>R2J 3P9</t>
  </si>
  <si>
    <t>Freedom Concepts Inc.</t>
  </si>
  <si>
    <t>R5R 0C8</t>
  </si>
  <si>
    <t>Home Depot Of Canada Inc.</t>
  </si>
  <si>
    <t>M8X 2X3</t>
  </si>
  <si>
    <t>RC Hotels Manitoba Ltd.</t>
  </si>
  <si>
    <t>R3H 0S5</t>
  </si>
  <si>
    <t>Stuart Olson Industrial Constructors Inc.</t>
  </si>
  <si>
    <t>T6X 0P7</t>
  </si>
  <si>
    <t>Hi-Flyer Food (Canada) Inc.</t>
  </si>
  <si>
    <t>T2E 6N9</t>
  </si>
  <si>
    <t>Matula Roofing Inc.</t>
  </si>
  <si>
    <t>R4H 0A1</t>
  </si>
  <si>
    <t>6644270 Manitoba Ltd.</t>
  </si>
  <si>
    <t>R0C 0E0</t>
  </si>
  <si>
    <t>Baco Hvac Services Inc.</t>
  </si>
  <si>
    <t>Reseau Compassion Network</t>
  </si>
  <si>
    <t>K&amp;S Electronics &amp; Security Inc.</t>
  </si>
  <si>
    <t>The International Pallet Company Ltd.</t>
  </si>
  <si>
    <t>R2X 1V6</t>
  </si>
  <si>
    <t>Manufacturing Rough-Cut Wood Products</t>
  </si>
  <si>
    <t>Dominion Construction Company Inc.</t>
  </si>
  <si>
    <t>Tundra Oil &amp; Gas Limited</t>
  </si>
  <si>
    <t>R3B 0X3</t>
  </si>
  <si>
    <t>Lakehead Freightways Inc.</t>
  </si>
  <si>
    <t>P0P 1H0</t>
  </si>
  <si>
    <t>J. C. Paving Ltd.</t>
  </si>
  <si>
    <t>R2V 4T2</t>
  </si>
  <si>
    <t>Provincial Pole Specialists Incorporated</t>
  </si>
  <si>
    <t>S4L 1B7</t>
  </si>
  <si>
    <t>FPM Peat Moss Company Ltd. /La Compagnie De Tourbe FPM Ltee.</t>
  </si>
  <si>
    <t>L5N 3C9</t>
  </si>
  <si>
    <t>Vertex Resource Services Ltd.</t>
  </si>
  <si>
    <t>T8H 0G2</t>
  </si>
  <si>
    <t>NAC Constructors Ltd.</t>
  </si>
  <si>
    <t>N0B 2C0</t>
  </si>
  <si>
    <t>Wiebe's Steel Structures Ltd.</t>
  </si>
  <si>
    <t>R6M 1Y4</t>
  </si>
  <si>
    <t>Constructing Dams, Wharves, Bridges &amp; Steel</t>
  </si>
  <si>
    <t>Doug Fyfe</t>
  </si>
  <si>
    <t>R2H 1S4</t>
  </si>
  <si>
    <t>Starbucks Coffee Canada, Inc.</t>
  </si>
  <si>
    <t>M2N 6L7</t>
  </si>
  <si>
    <t>Power Roofing Ltd.</t>
  </si>
  <si>
    <t>R0E 0C0</t>
  </si>
  <si>
    <t>Grace Krawchuk</t>
  </si>
  <si>
    <t>R2G 0J4</t>
  </si>
  <si>
    <t>Aseneskak Casino Limited Partnership</t>
  </si>
  <si>
    <t>R0B 2J0</t>
  </si>
  <si>
    <t>Gaming</t>
  </si>
  <si>
    <t>CBRE Limited</t>
  </si>
  <si>
    <t>Juliana Manufacturing Ltd.</t>
  </si>
  <si>
    <t>Vandaele Logistics Ltd.</t>
  </si>
  <si>
    <t>R7B 2Y9</t>
  </si>
  <si>
    <t>Kroeker Farms Limited</t>
  </si>
  <si>
    <t>R6W 0K7</t>
  </si>
  <si>
    <t>International Pipe Inc.</t>
  </si>
  <si>
    <t>Darling International Canada Inc.</t>
  </si>
  <si>
    <t>N1T 0A6</t>
  </si>
  <si>
    <t>Treesolve Inc.</t>
  </si>
  <si>
    <t>R0G 1N0</t>
  </si>
  <si>
    <t>Mehreen Enterprises Ltd.</t>
  </si>
  <si>
    <t>R3W 1S5</t>
  </si>
  <si>
    <t>BNM Works Inc.</t>
  </si>
  <si>
    <t>R2X 0L9</t>
  </si>
  <si>
    <t>Choi Kim Enterprises Ltd.</t>
  </si>
  <si>
    <t>R3X 0B7</t>
  </si>
  <si>
    <t>M. D. Steele Construction Ltd.</t>
  </si>
  <si>
    <t>Camster Construction Limited</t>
  </si>
  <si>
    <t>R2G 1P1</t>
  </si>
  <si>
    <t>Hudson Bay Railway Corporation</t>
  </si>
  <si>
    <t>R9A 1L8</t>
  </si>
  <si>
    <t>Operating Railways</t>
  </si>
  <si>
    <t>Agassiz Trailers Inc.</t>
  </si>
  <si>
    <t>R6W 4A5</t>
  </si>
  <si>
    <t>JSD Holdings Ltd.</t>
  </si>
  <si>
    <t>R3T 1Y3</t>
  </si>
  <si>
    <t>Tantive Enterprises Ltd.</t>
  </si>
  <si>
    <t>R3P 0Y4</t>
  </si>
  <si>
    <t>Universal Rail Contractors Ltd.</t>
  </si>
  <si>
    <t>T8H 2B6</t>
  </si>
  <si>
    <t>Railway Construction</t>
  </si>
  <si>
    <t>Penner Trailers (2005) Inc.</t>
  </si>
  <si>
    <t>R5G 0W3</t>
  </si>
  <si>
    <t>Turtle Mountain Seed Co. Ltd.</t>
  </si>
  <si>
    <t>R0M 0M0</t>
  </si>
  <si>
    <t>Good Guy's Builders Group Inc.</t>
  </si>
  <si>
    <t>R3M 3S7</t>
  </si>
  <si>
    <t>Titan Building Maintenance Ltd.</t>
  </si>
  <si>
    <t>R2W 3V2</t>
  </si>
  <si>
    <t>5315051 Manitoba Ltd.</t>
  </si>
  <si>
    <t>R4A 7A6</t>
  </si>
  <si>
    <t>Excavation, Foundations, Installing Pools &amp; Tanks</t>
  </si>
  <si>
    <t>Waste Connections of Canada Inc.</t>
  </si>
  <si>
    <t>L4H 4G3</t>
  </si>
  <si>
    <t>Heart-Fab Ltd</t>
  </si>
  <si>
    <t>R5M 0A3</t>
  </si>
  <si>
    <t>6284681 Manitoba Ltd.</t>
  </si>
  <si>
    <t>R2M 3E2</t>
  </si>
  <si>
    <t>Veterinary &amp; Pet Services</t>
  </si>
  <si>
    <t>Brodi Food Services Ltd.</t>
  </si>
  <si>
    <t>P9N 1L9</t>
  </si>
  <si>
    <t>Canmec Industriel Inc.</t>
  </si>
  <si>
    <t>G7K 1H7</t>
  </si>
  <si>
    <t>6381023 Manitoba Ltd.</t>
  </si>
  <si>
    <t>R0G 0J0</t>
  </si>
  <si>
    <t>Meat Packing</t>
  </si>
  <si>
    <t>Meat Processing</t>
  </si>
  <si>
    <t>Sunrise Poultry Processors Ltd.</t>
  </si>
  <si>
    <t>R3T 0P2</t>
  </si>
  <si>
    <t>Poultry Processing</t>
  </si>
  <si>
    <t>Borland Construction Inc.</t>
  </si>
  <si>
    <t>R2J 0T8</t>
  </si>
  <si>
    <t>Champion Ironworks Ltd.</t>
  </si>
  <si>
    <t>R2J 1M1</t>
  </si>
  <si>
    <t>Teresa McIntosh</t>
  </si>
  <si>
    <t>R3G 2E3</t>
  </si>
  <si>
    <t>Domestic Services</t>
  </si>
  <si>
    <t>Sysco Food Services Of Canada Inc</t>
  </si>
  <si>
    <t>M9B 6J8</t>
  </si>
  <si>
    <t>AAA Thomas Restoration Inc.</t>
  </si>
  <si>
    <t>DSB Kaye Enterprises Inc.</t>
  </si>
  <si>
    <t>R3L 2A2</t>
  </si>
  <si>
    <t>4893132 Manitoba Ltd.</t>
  </si>
  <si>
    <t>R2M 5E5</t>
  </si>
  <si>
    <t>Affinity Welding &amp; Design Ltd.</t>
  </si>
  <si>
    <t>We Care Health Services L. P. , We Care Health Services G. P. Inc.</t>
  </si>
  <si>
    <t>M8X 2X2</t>
  </si>
  <si>
    <t>AlumaSafway, Inc.</t>
  </si>
  <si>
    <t>T6P 0C1</t>
  </si>
  <si>
    <t>Richard Doering , Pamelia Csincsa</t>
  </si>
  <si>
    <t>Partnership</t>
  </si>
  <si>
    <t>R2X 2K6</t>
  </si>
  <si>
    <t>Eclipse Advantage Canada ULC</t>
  </si>
  <si>
    <t>Prairie Insulation Inc.</t>
  </si>
  <si>
    <t>R3T 1Y5</t>
  </si>
  <si>
    <t>Uppal Bro's Construction Ltd.</t>
  </si>
  <si>
    <t>R2N 4A8</t>
  </si>
  <si>
    <t>Atria Management Canada, Ulc</t>
  </si>
  <si>
    <t>Hylife Ltd. , Hylife Foods Inc.</t>
  </si>
  <si>
    <t>Custom Harvesting</t>
  </si>
  <si>
    <t>GCS Energy Services Ltd.</t>
  </si>
  <si>
    <t>T0B 1V0</t>
  </si>
  <si>
    <t>Cabernet Farms Ltd.</t>
  </si>
  <si>
    <t>R0A 0W0</t>
  </si>
  <si>
    <t>Arctic Steelworks Inc.</t>
  </si>
  <si>
    <t>Installing Heavy Machinery</t>
  </si>
  <si>
    <t>Agcon Equipment Ltd.</t>
  </si>
  <si>
    <t>Winnipeg Sewer &amp; Drain (2015) Ltd.</t>
  </si>
  <si>
    <t>R2V 2A4</t>
  </si>
  <si>
    <t>7347848 Manitoba Ltd.</t>
  </si>
  <si>
    <t>Undetermined</t>
  </si>
  <si>
    <t>7383470 Manitoba Ltd.</t>
  </si>
  <si>
    <t>YWG Inc.</t>
  </si>
  <si>
    <t>R3H 1C2</t>
  </si>
  <si>
    <t>Parking Lots &amp; Airports</t>
  </si>
  <si>
    <t>Gladstone Veterinary Corporation</t>
  </si>
  <si>
    <t>R0J 0T0</t>
  </si>
  <si>
    <t>Weidner Investment Services, Inc.</t>
  </si>
  <si>
    <t>S.S.S. Drywall Inc.</t>
  </si>
  <si>
    <t>R5T 0A4</t>
  </si>
  <si>
    <t>Cobblestone Homes Inc.</t>
  </si>
  <si>
    <t>Sunshine Maintenance &amp; Landscaping Ltd.</t>
  </si>
  <si>
    <t>R2J 4K8</t>
  </si>
  <si>
    <t>Tiber River Naturals Incorporated</t>
  </si>
  <si>
    <t>R3J 3T2</t>
  </si>
  <si>
    <t>6367501 Manitoba Ltd.</t>
  </si>
  <si>
    <t>R0C 2Z0</t>
  </si>
  <si>
    <t>VIP Home Care Inc.</t>
  </si>
  <si>
    <t>R2C 4P1</t>
  </si>
  <si>
    <t>Hudbay Minerals Inc.</t>
  </si>
  <si>
    <t>R8A 1N9</t>
  </si>
  <si>
    <t>Powertec Electric Inc.</t>
  </si>
  <si>
    <t>Low Construction Ltd.</t>
  </si>
  <si>
    <t>R1A 2A8</t>
  </si>
  <si>
    <t>5203597 Manitoba Ltd.</t>
  </si>
  <si>
    <t>R2J 0Y4</t>
  </si>
  <si>
    <t>Capital Industrial Sales &amp; Service Ltd.</t>
  </si>
  <si>
    <t>T6P 1S9</t>
  </si>
  <si>
    <t>4964901 Manitoba Inc.</t>
  </si>
  <si>
    <t>R2L 1C2</t>
  </si>
  <si>
    <t>FWS Industrial Projects Canada Ltd.</t>
  </si>
  <si>
    <t>R3P 1B3</t>
  </si>
  <si>
    <t>East Side Ventilation Ltd.</t>
  </si>
  <si>
    <t>Manufacturing Doors &amp; Windows</t>
  </si>
  <si>
    <t>R &amp; R Trading Co. Ltd.</t>
  </si>
  <si>
    <t>V4G 1B9</t>
  </si>
  <si>
    <t>Davey Tree Expert Co. of Canada Limited</t>
  </si>
  <si>
    <t>L9G 4V5</t>
  </si>
  <si>
    <t>The Jakel Corp.</t>
  </si>
  <si>
    <t>R3G 0W4</t>
  </si>
  <si>
    <t>Rona Inc.</t>
  </si>
  <si>
    <t>J4B 8H7</t>
  </si>
  <si>
    <t>Concrete Concepts &amp; Stone Ltd.</t>
  </si>
  <si>
    <t>R3A 1A3</t>
  </si>
  <si>
    <t>Shirley Sabovitch</t>
  </si>
  <si>
    <t>R2E 0H1</t>
  </si>
  <si>
    <t>Republic Architecture Inc.</t>
  </si>
  <si>
    <t>R3C 0N1</t>
  </si>
  <si>
    <t>Architects &amp; Engineers</t>
  </si>
  <si>
    <t>Truss Fab Inc.</t>
  </si>
  <si>
    <t>R2G 3S8</t>
  </si>
  <si>
    <t>AJ's Concrete Inc.</t>
  </si>
  <si>
    <t>R4A 0A1</t>
  </si>
  <si>
    <t>Trimac Transportation Services Inc.</t>
  </si>
  <si>
    <t>T2P 2P9</t>
  </si>
  <si>
    <t>Ed's Tire Ltd.</t>
  </si>
  <si>
    <t>Brightscape Endeavours Ltd.</t>
  </si>
  <si>
    <t>R7A 5Y1</t>
  </si>
  <si>
    <t>Big Freight Systems Inc.</t>
  </si>
  <si>
    <t>R5G 1A6</t>
  </si>
  <si>
    <t>10003141 Manitoba Ltd.</t>
  </si>
  <si>
    <t>R0C 0H0</t>
  </si>
  <si>
    <t>TransDirect Freightlines Inc.</t>
  </si>
  <si>
    <t>R3Y 0S2</t>
  </si>
  <si>
    <t>Crystal Properties Ltd.</t>
  </si>
  <si>
    <t>R2K 2K5</t>
  </si>
  <si>
    <t>5380309 Manitoba Ltd.</t>
  </si>
  <si>
    <t>R2L 0W9</t>
  </si>
  <si>
    <t>Bailey Homes Ltd.</t>
  </si>
  <si>
    <t>R1N 4A5</t>
  </si>
  <si>
    <t>5581576 Manitoba Ltd.</t>
  </si>
  <si>
    <t>R6W 0L7</t>
  </si>
  <si>
    <t>Ultra-Span Technologies Inc.</t>
  </si>
  <si>
    <t>R3T 0M6</t>
  </si>
  <si>
    <t>Perfect Pierogies Ltd.</t>
  </si>
  <si>
    <t>R0E 0R0</t>
  </si>
  <si>
    <t>Allied Roofing Inc.</t>
  </si>
  <si>
    <t>R3E 2S4</t>
  </si>
  <si>
    <t>Associated Veterinary Corporation</t>
  </si>
  <si>
    <t>R3R 0E3</t>
  </si>
  <si>
    <t>Paladin Security Group Ltd.</t>
  </si>
  <si>
    <t>V5G 4W3</t>
  </si>
  <si>
    <t>Security Services</t>
  </si>
  <si>
    <t>6044698 Manitoba Ltd.</t>
  </si>
  <si>
    <t>R2R 0K2</t>
  </si>
  <si>
    <t>Metis Child, Family And Community Services Agency Inc.</t>
  </si>
  <si>
    <t>R3B 0J7</t>
  </si>
  <si>
    <t>Pentagon Manufacturing Corporation</t>
  </si>
  <si>
    <t>Chisick Metal (2000) Ltd , Chisick Investment , Wintuk Investments Inc</t>
  </si>
  <si>
    <t>R2J 0G5</t>
  </si>
  <si>
    <t>L5N 0A1</t>
  </si>
  <si>
    <t>Lcg Equipment Sales Ltd.</t>
  </si>
  <si>
    <t>R0G 0A1</t>
  </si>
  <si>
    <t>MDS Aerotest Corporation</t>
  </si>
  <si>
    <t>K1B 3V3</t>
  </si>
  <si>
    <t>Derek Dottavio</t>
  </si>
  <si>
    <t>5969086 Manitoba Ltd.</t>
  </si>
  <si>
    <t>6251129 Manitoba Ltd.</t>
  </si>
  <si>
    <t>R2P 2X9</t>
  </si>
  <si>
    <t>HBZ Construction Inc.</t>
  </si>
  <si>
    <t>Armour Plumbing &amp; Mechanical Ltd.</t>
  </si>
  <si>
    <t>R0E 0A0</t>
  </si>
  <si>
    <t>Gull Harbour Marina Inc.</t>
  </si>
  <si>
    <t>Smith Personnel Staffing Solutions Ltd.</t>
  </si>
  <si>
    <t>R3C 1H9</t>
  </si>
  <si>
    <t>Remcan Projects GP Inc. , RPYP Holdings Limited Partnership</t>
  </si>
  <si>
    <t>V1M 3G4</t>
  </si>
  <si>
    <t>UC Trailers on 59 Inc.</t>
  </si>
  <si>
    <t>R0E 0M0</t>
  </si>
  <si>
    <t>7057963 Manitoba Ltd.</t>
  </si>
  <si>
    <t>R2R 2Z7</t>
  </si>
  <si>
    <t>Hyde Park Construction Ltd.</t>
  </si>
  <si>
    <t>R3L 1M4</t>
  </si>
  <si>
    <t>McMunn &amp; Yates Building Supplies (Lumber) Ltd.</t>
  </si>
  <si>
    <t>R7N 2V4</t>
  </si>
  <si>
    <t>4Refuel Canada LP</t>
  </si>
  <si>
    <t>L6H 7S8</t>
  </si>
  <si>
    <t>6274862 Canada Ltd. , Thorwin Holdings Ltd.</t>
  </si>
  <si>
    <t>R2J 0Z3</t>
  </si>
  <si>
    <t>Trades Labour (Winnipeg) Corporation</t>
  </si>
  <si>
    <t>V7H 0A6</t>
  </si>
  <si>
    <t>Eagle Custom Homes Ltd.</t>
  </si>
  <si>
    <t>R2J 3T7</t>
  </si>
  <si>
    <t>True North Transportation Ltd.</t>
  </si>
  <si>
    <t>R5M 0E2</t>
  </si>
  <si>
    <t>Prairie Mountain Health</t>
  </si>
  <si>
    <t>Fox Lake Construction Limited Partnership</t>
  </si>
  <si>
    <t>R3H 0V3</t>
  </si>
  <si>
    <t>Precision ADM Inc.</t>
  </si>
  <si>
    <t>R3T 1L9</t>
  </si>
  <si>
    <t>Haul All Industries Ltd.</t>
  </si>
  <si>
    <t>Rustic Scrap Metal Ltd.</t>
  </si>
  <si>
    <t>Victoria Vivian David</t>
  </si>
  <si>
    <t>R3E 3R7</t>
  </si>
  <si>
    <t>5660433 Manitoba Inc.</t>
  </si>
  <si>
    <t>R3L 2R4</t>
  </si>
  <si>
    <t>CMT Truck Repairs Inc.</t>
  </si>
  <si>
    <t>R1A 2V1</t>
  </si>
  <si>
    <t>Hick's Business Ventures Ltd. , Dyck Developments Ltd.</t>
  </si>
  <si>
    <t>Simplot Canada (II) Limited</t>
  </si>
  <si>
    <t>Renaissance Transport Ltd.</t>
  </si>
  <si>
    <t>Five Star Lawns Inc.</t>
  </si>
  <si>
    <t>R2V 4V2</t>
  </si>
  <si>
    <t>Top Dog Courier Inc</t>
  </si>
  <si>
    <t>Southeast Collegiate Inc.</t>
  </si>
  <si>
    <t>R3T 5W8</t>
  </si>
  <si>
    <t>Education &amp; Instruction</t>
  </si>
  <si>
    <t>Sundance Farms Ltd.</t>
  </si>
  <si>
    <t>R7B 4E7</t>
  </si>
  <si>
    <t>Hancor of Canada Inc.</t>
  </si>
  <si>
    <t>N0M 2P0</t>
  </si>
  <si>
    <t>Skipthedishes Restaurant Services Inc.</t>
  </si>
  <si>
    <t>R3C 0T8</t>
  </si>
  <si>
    <t>Genesis Construction Ltd.</t>
  </si>
  <si>
    <t>R2K 2Y7</t>
  </si>
  <si>
    <t>Sobeys Capital Incorporated</t>
  </si>
  <si>
    <t>B0K 1S0</t>
  </si>
  <si>
    <t>McCare Global Healthcare Services Inc.</t>
  </si>
  <si>
    <t>R2V 1Y2</t>
  </si>
  <si>
    <t>Legal</t>
  </si>
  <si>
    <t>RM of Oakview</t>
  </si>
  <si>
    <t>R0K 1T0</t>
  </si>
  <si>
    <t>Emergency Ambulance Workers</t>
  </si>
  <si>
    <t>6881549 Manitoba Inc.</t>
  </si>
  <si>
    <t>R5G 1V5</t>
  </si>
  <si>
    <t>Auctions, Appraisals, Picture Framing &amp; Rental Stores</t>
  </si>
  <si>
    <t>Banister Pipelines Limited Partnership</t>
  </si>
  <si>
    <t>T9E 8G3</t>
  </si>
  <si>
    <t>Canadian Nuclear Laboratories Ltd.</t>
  </si>
  <si>
    <t>K0J 1J0</t>
  </si>
  <si>
    <t>7031912 Manitoba Ltd.</t>
  </si>
  <si>
    <t>N4S 5S1</t>
  </si>
  <si>
    <t>Family</t>
  </si>
  <si>
    <t>B&amp;N Interiors Ltd.</t>
  </si>
  <si>
    <t>R3T 1V5</t>
  </si>
  <si>
    <t>Philgo Farms Ltd.</t>
  </si>
  <si>
    <t>R0G 1Z0</t>
  </si>
  <si>
    <t>Sport Manitoba Inc.</t>
  </si>
  <si>
    <t>R3B 2Z6</t>
  </si>
  <si>
    <t>Museums &amp; Galleries</t>
  </si>
  <si>
    <t>4732449 Manitoba Ltd.</t>
  </si>
  <si>
    <t>R5R 0L8</t>
  </si>
  <si>
    <t>7227061 Manitoba Ltd.</t>
  </si>
  <si>
    <t>R3K 1E7</t>
  </si>
  <si>
    <t>Cassidy Cook</t>
  </si>
  <si>
    <t>R0L 0H0</t>
  </si>
  <si>
    <t>Sean David Eggie , Brandy Dawn Eggie</t>
  </si>
  <si>
    <t>Greenhouses, Nurseries &amp; Market Gardening</t>
  </si>
  <si>
    <t>Ag Growth International Inc.</t>
  </si>
  <si>
    <t>R3P 0Z6</t>
  </si>
  <si>
    <t>Solar Solutions Canada Inc.</t>
  </si>
  <si>
    <t>R3E 3R3</t>
  </si>
  <si>
    <t>Goodlife Fitness Centres Inc.</t>
  </si>
  <si>
    <t>N6H 5G5</t>
  </si>
  <si>
    <t>Wellness Facilities</t>
  </si>
  <si>
    <t>Stahltek Enterprises Ltd.</t>
  </si>
  <si>
    <t>R4H 1B8</t>
  </si>
  <si>
    <t>Voith Hydro Inc.</t>
  </si>
  <si>
    <t>J4Z 3V5</t>
  </si>
  <si>
    <t>Tower &amp; Energy Construction</t>
  </si>
  <si>
    <t>Unison Design Inc.</t>
  </si>
  <si>
    <t>R2M 2X2</t>
  </si>
  <si>
    <t>Marwest Beliveau Ltd.</t>
  </si>
  <si>
    <t>VH Footwear Incorporated</t>
  </si>
  <si>
    <t>R3P 1C8</t>
  </si>
  <si>
    <t>Nabella Food Company Limited</t>
  </si>
  <si>
    <t>R2Y 1C6</t>
  </si>
  <si>
    <t>Independent Grocery Stores</t>
  </si>
  <si>
    <t>Hagemeister Hauling Ltd.</t>
  </si>
  <si>
    <t>St. James Hospitality Corp Ltd.</t>
  </si>
  <si>
    <t>Advertising &amp; Marketing</t>
  </si>
  <si>
    <t>Swag Transport Ltd.</t>
  </si>
  <si>
    <t>Voltage Power Ltd.</t>
  </si>
  <si>
    <t>M9W 7K6</t>
  </si>
  <si>
    <t>Glass 8 Inc.</t>
  </si>
  <si>
    <t>R3T 1C6</t>
  </si>
  <si>
    <t>Installing Doors &amp; Windows</t>
  </si>
  <si>
    <t>BBE Hydro Constructors Limited Partnership</t>
  </si>
  <si>
    <t>R3C 3Z5</t>
  </si>
  <si>
    <t>Graphic Packaging International Canada, Ulc</t>
  </si>
  <si>
    <t>R2K 2T9</t>
  </si>
  <si>
    <t>W.J. Pariseau Sales Ltd.</t>
  </si>
  <si>
    <t>R3G 3J7</t>
  </si>
  <si>
    <t>7250909 Manitoba Ltd.</t>
  </si>
  <si>
    <t>R2C 5C6</t>
  </si>
  <si>
    <t>Maple Grove Equine Ranch Ltd.</t>
  </si>
  <si>
    <t>R1A 3N3</t>
  </si>
  <si>
    <t>Bus Lines &amp; Depots</t>
  </si>
  <si>
    <t>7489928 Manitoba Ltd.</t>
  </si>
  <si>
    <t>Epiroc Canada Inc.</t>
  </si>
  <si>
    <t>L5T 1W5</t>
  </si>
  <si>
    <t>AXR Operating (National) GP Inc. , Revera Ltc Managing GP Inc. et al</t>
  </si>
  <si>
    <t>Jim Roznowski</t>
  </si>
  <si>
    <t>R3K 2B1</t>
  </si>
  <si>
    <t>Kyle James Sprung</t>
  </si>
  <si>
    <t>R0G 1G0</t>
  </si>
  <si>
    <t>European &amp; Domestic Service Center 2017 LTD.</t>
  </si>
  <si>
    <t>R3T 1N4</t>
  </si>
  <si>
    <t>Liske Bros Electric Ltd.</t>
  </si>
  <si>
    <t>R0L 1P0</t>
  </si>
  <si>
    <t>D &amp; L Guitard Sales Inc.</t>
  </si>
  <si>
    <t>R3M 2A4</t>
  </si>
  <si>
    <t>Wilfried Froese</t>
  </si>
  <si>
    <t>R5J 0B6</t>
  </si>
  <si>
    <t>Decisive Farming Corp.</t>
  </si>
  <si>
    <t>T0M 1B0</t>
  </si>
  <si>
    <t>Agricultural Services</t>
  </si>
  <si>
    <t>Opulence Staffing Solutions Inc.</t>
  </si>
  <si>
    <t>R3L 0R6</t>
  </si>
  <si>
    <t>Clerical Labour Supply</t>
  </si>
  <si>
    <t>7097591 Manitoba Ltd.</t>
  </si>
  <si>
    <t>R3E 2R1</t>
  </si>
  <si>
    <t>Deliveryforce Inc.</t>
  </si>
  <si>
    <t>R2P 1M7</t>
  </si>
  <si>
    <t>7540150 Manitoba Ltd.</t>
  </si>
  <si>
    <t>R0K 1G0</t>
  </si>
  <si>
    <t>South West Bulk Express Inc.</t>
  </si>
  <si>
    <t>T1Y 6R6</t>
  </si>
  <si>
    <t>Hipperson Construction , Partnership</t>
  </si>
  <si>
    <t>S4P 2H8</t>
  </si>
  <si>
    <t>SA Energy Group</t>
  </si>
  <si>
    <t>L7B 1K5</t>
  </si>
  <si>
    <t>Mighty Environmental Containers Inc.</t>
  </si>
  <si>
    <t>R6W 0H2</t>
  </si>
  <si>
    <t>Cosmopolitan Florists Ltd.</t>
  </si>
  <si>
    <t>R2W 3P7</t>
  </si>
  <si>
    <t>C.P. Loewen Enterprises Ltd.</t>
  </si>
  <si>
    <t>R5G 1B2</t>
  </si>
  <si>
    <t>Advance Paper Box Ltd.</t>
  </si>
  <si>
    <t>R2J 0S1</t>
  </si>
  <si>
    <t>Dustrial Plastic &amp; Steel Ltd.</t>
  </si>
  <si>
    <t>The Convention Centre Corporation</t>
  </si>
  <si>
    <t>R3C 3J3</t>
  </si>
  <si>
    <t>South End Lumber (1978) Ltd.</t>
  </si>
  <si>
    <t>R7A 4S8</t>
  </si>
  <si>
    <t>Uni-Jet Industrial Pipe Ltd.</t>
  </si>
  <si>
    <t>R2R 1V7</t>
  </si>
  <si>
    <t>Manufacturing Equipment &amp; Appliances</t>
  </si>
  <si>
    <t>Phoenix Enterprises Ltd.</t>
  </si>
  <si>
    <t>R3G 3J4</t>
  </si>
  <si>
    <t>3352391 Manitoba Ltd.</t>
  </si>
  <si>
    <t>R0G 2V0</t>
  </si>
  <si>
    <t>LKQ Canada Auto Parts Inc.</t>
  </si>
  <si>
    <t>Interlake Salvage &amp; Recycling Inc.</t>
  </si>
  <si>
    <t>Leon's Furniture Limited /Meubles Leon Ltee.</t>
  </si>
  <si>
    <t>M9N 3X3</t>
  </si>
  <si>
    <t>Minty's Moving Ltd.</t>
  </si>
  <si>
    <t>R0J 1N0</t>
  </si>
  <si>
    <t>Valour Decorating (1988) Ltd.</t>
  </si>
  <si>
    <t>R3G 2T9</t>
  </si>
  <si>
    <t>New Hope Transport Ltd.</t>
  </si>
  <si>
    <t>R4G 0A5</t>
  </si>
  <si>
    <t>Ron Penner</t>
  </si>
  <si>
    <t>R5G 0C5</t>
  </si>
  <si>
    <t>Team Auto Parts (1993) Ltd.</t>
  </si>
  <si>
    <t>R2C 5C7</t>
  </si>
  <si>
    <t>Veert Landscaping Inc.</t>
  </si>
  <si>
    <t>R2N 4J8</t>
  </si>
  <si>
    <t>Normandeau Roofing Ltd.</t>
  </si>
  <si>
    <t>R2J 1B5</t>
  </si>
  <si>
    <t>W S Machining &amp; Fabrication Inc.</t>
  </si>
  <si>
    <t>R5G 2G7</t>
  </si>
  <si>
    <t>Ergoback Solutions Inc.</t>
  </si>
  <si>
    <t>R3G 0S2</t>
  </si>
  <si>
    <t>Mack Sales &amp; Service of Manitoba Ltd.</t>
  </si>
  <si>
    <t>Kal Tire Et Al</t>
  </si>
  <si>
    <t>V1T 6V2</t>
  </si>
  <si>
    <t>James Gutknecht</t>
  </si>
  <si>
    <t>R3P 1L3</t>
  </si>
  <si>
    <t>Pristine Home Renovations Ltd.</t>
  </si>
  <si>
    <t>R3L 0S2</t>
  </si>
  <si>
    <t>KMJ Builders Ltd.</t>
  </si>
  <si>
    <t>Red River Galvanizing Inc.</t>
  </si>
  <si>
    <t>R5R 0H9</t>
  </si>
  <si>
    <t>North Hill Plumbing and Heating Ltd.</t>
  </si>
  <si>
    <t>R7A 6J3</t>
  </si>
  <si>
    <t>Universal Protection Service of Canada Corporation</t>
  </si>
  <si>
    <t>M3C 3E5</t>
  </si>
  <si>
    <t>6683313 Manitoba Ltd.</t>
  </si>
  <si>
    <t>R2G 2P5</t>
  </si>
  <si>
    <t>6342893 Manitoba Ltd.</t>
  </si>
  <si>
    <t>R7A 1X9</t>
  </si>
  <si>
    <t>Neustar Manufacturing Inc.</t>
  </si>
  <si>
    <t>R3T 3N9</t>
  </si>
  <si>
    <t>J-Roc Construction Ltd.</t>
  </si>
  <si>
    <t>R5G 0G3</t>
  </si>
  <si>
    <t>Arthur Cabacungan</t>
  </si>
  <si>
    <t>R2R 0S1</t>
  </si>
  <si>
    <t>River City Ford Sales Ltd.</t>
  </si>
  <si>
    <t>S4X 3Z8</t>
  </si>
  <si>
    <t>Cummins Canada , ULC</t>
  </si>
  <si>
    <t>V4N 3P8</t>
  </si>
  <si>
    <t>World Wide Transport Inc.</t>
  </si>
  <si>
    <t>L7E 1K4</t>
  </si>
  <si>
    <t>Thalman Logistics Inc.</t>
  </si>
  <si>
    <t>R4A 3A3</t>
  </si>
  <si>
    <t>Service Right Now Ltd.</t>
  </si>
  <si>
    <t>R2V 4M5</t>
  </si>
  <si>
    <t>Flatiron Constructors Canada Limited</t>
  </si>
  <si>
    <t>V6V 2N2</t>
  </si>
  <si>
    <t>6586856 Canada Inc , TFI Holdings Limited LP</t>
  </si>
  <si>
    <t>L6T 5S6</t>
  </si>
  <si>
    <t>Indigo Park Canada Inc. /Indigo Parc Canada Inc.</t>
  </si>
  <si>
    <t>R3B 3C5</t>
  </si>
  <si>
    <t>Surge Electric Ltd.</t>
  </si>
  <si>
    <t>Short Line Moving Solutions Inc.</t>
  </si>
  <si>
    <t>R2X 0A3</t>
  </si>
  <si>
    <t>S.W. Business Solutions Canada Inc.</t>
  </si>
  <si>
    <t>R3J 0T4</t>
  </si>
  <si>
    <t>Perfect Delivery Canada Co</t>
  </si>
  <si>
    <t>T2E 7J5</t>
  </si>
  <si>
    <t>7048786 Manitoba Ltd.</t>
  </si>
  <si>
    <t>R2M 3L3</t>
  </si>
  <si>
    <t>Smack Pet Food Inc.</t>
  </si>
  <si>
    <t>R3H 0K2</t>
  </si>
  <si>
    <t>Allen &amp; Bolack Excavating Ltd.</t>
  </si>
  <si>
    <t>Acquisto Holdings Ltd.</t>
  </si>
  <si>
    <t>Miller Waste Systems Inc.</t>
  </si>
  <si>
    <t>L3R 2N8</t>
  </si>
  <si>
    <t>Structure_mod</t>
  </si>
  <si>
    <t>CoverageType_Mod</t>
  </si>
  <si>
    <t>Size_Mod</t>
  </si>
  <si>
    <t>Rate_Mod</t>
  </si>
  <si>
    <t>Industry_Mod</t>
  </si>
  <si>
    <t>Levied_Mod</t>
  </si>
  <si>
    <t>ClearanceStatus_Mod</t>
  </si>
  <si>
    <t>FinancialStatus_Mod</t>
  </si>
  <si>
    <t>LatePayment_Mod</t>
  </si>
  <si>
    <t>Suppression_Mod</t>
  </si>
  <si>
    <t>Rate_Mod2</t>
  </si>
  <si>
    <t>Location</t>
  </si>
  <si>
    <t>PostalCode_3digits</t>
  </si>
  <si>
    <t>Out of MB</t>
  </si>
  <si>
    <t>Location_Mod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</si>
</sst>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0"/>
  <sheetViews>
    <sheetView tabSelected="1" workbookViewId="0">
      <selection activeCell="I10" sqref="I10"/>
    </sheetView>
  </sheetViews>
  <sheetFormatPr defaultRowHeight="15" x14ac:dyDescent="0.25"/>
  <cols>
    <col min="1" max="1" width="15.5703125" bestFit="1" customWidth="1"/>
    <col min="2" max="2" width="19.28515625" bestFit="1" customWidth="1"/>
    <col min="3" max="3" width="64" bestFit="1" customWidth="1"/>
    <col min="4" max="4" width="18.7109375" bestFit="1" customWidth="1"/>
    <col min="5" max="5" width="18.7109375" customWidth="1"/>
    <col min="6" max="7" width="18.42578125" bestFit="1" customWidth="1"/>
    <col min="8" max="8" width="45" bestFit="1" customWidth="1"/>
    <col min="9" max="9" width="15.85546875" bestFit="1" customWidth="1"/>
    <col min="10" max="10" width="11" bestFit="1" customWidth="1"/>
    <col min="11" max="11" width="13.7109375" bestFit="1" customWidth="1"/>
    <col min="12" max="12" width="13.7109375" customWidth="1"/>
    <col min="13" max="13" width="14.28515625" bestFit="1" customWidth="1"/>
    <col min="14" max="14" width="14.28515625" customWidth="1"/>
    <col min="15" max="15" width="7.28515625" bestFit="1" customWidth="1"/>
    <col min="16" max="16" width="12.28515625" bestFit="1" customWidth="1"/>
    <col min="17" max="17" width="12.28515625" customWidth="1"/>
    <col min="18" max="18" width="19" bestFit="1" customWidth="1"/>
    <col min="19" max="19" width="49" bestFit="1" customWidth="1"/>
    <col min="20" max="20" width="15.7109375" bestFit="1" customWidth="1"/>
    <col min="21" max="21" width="32.140625" bestFit="1" customWidth="1"/>
    <col min="22" max="22" width="20.42578125" bestFit="1" customWidth="1"/>
    <col min="23" max="23" width="41" bestFit="1" customWidth="1"/>
    <col min="24" max="24" width="19.7109375" bestFit="1" customWidth="1"/>
    <col min="25" max="25" width="19.7109375" customWidth="1"/>
    <col min="26" max="26" width="26.42578125" bestFit="1" customWidth="1"/>
    <col min="27" max="27" width="22.7109375" bestFit="1" customWidth="1"/>
    <col min="28" max="28" width="16.7109375" bestFit="1" customWidth="1"/>
    <col min="29" max="29" width="16.7109375" customWidth="1"/>
    <col min="30" max="30" width="44.140625" bestFit="1" customWidth="1"/>
    <col min="31" max="31" width="20.140625" bestFit="1" customWidth="1"/>
  </cols>
  <sheetData>
    <row r="1" spans="1:31" x14ac:dyDescent="0.25">
      <c r="A1" t="s">
        <v>0</v>
      </c>
      <c r="B1" t="s">
        <v>1143</v>
      </c>
      <c r="C1" t="s">
        <v>1</v>
      </c>
      <c r="D1" t="s">
        <v>2</v>
      </c>
      <c r="E1" t="s">
        <v>1134</v>
      </c>
      <c r="F1" t="s">
        <v>3</v>
      </c>
      <c r="G1" t="s">
        <v>1146</v>
      </c>
      <c r="H1" t="s">
        <v>1145</v>
      </c>
      <c r="I1" t="s">
        <v>1148</v>
      </c>
      <c r="J1" t="s">
        <v>4</v>
      </c>
      <c r="K1" t="s">
        <v>5</v>
      </c>
      <c r="L1" t="s">
        <v>1135</v>
      </c>
      <c r="M1" t="s">
        <v>6</v>
      </c>
      <c r="N1" t="s">
        <v>1136</v>
      </c>
      <c r="O1" t="s">
        <v>7</v>
      </c>
      <c r="P1" t="s">
        <v>1137</v>
      </c>
      <c r="Q1" t="s">
        <v>1144</v>
      </c>
      <c r="R1" t="s">
        <v>8</v>
      </c>
      <c r="S1" t="s">
        <v>9</v>
      </c>
      <c r="T1" t="s">
        <v>1138</v>
      </c>
      <c r="U1" t="s">
        <v>10</v>
      </c>
      <c r="V1" t="s">
        <v>11</v>
      </c>
      <c r="W1" t="s">
        <v>12</v>
      </c>
      <c r="X1" t="s">
        <v>13</v>
      </c>
      <c r="Y1" t="s">
        <v>1139</v>
      </c>
      <c r="Z1" t="s">
        <v>14</v>
      </c>
      <c r="AA1" t="s">
        <v>1140</v>
      </c>
      <c r="AB1" t="s">
        <v>15</v>
      </c>
      <c r="AC1" t="s">
        <v>1141</v>
      </c>
      <c r="AD1" t="s">
        <v>16</v>
      </c>
      <c r="AE1" t="s">
        <v>1142</v>
      </c>
    </row>
    <row r="2" spans="1:31" x14ac:dyDescent="0.25">
      <c r="A2">
        <v>50013</v>
      </c>
      <c r="B2">
        <v>1</v>
      </c>
      <c r="C2" t="s">
        <v>17</v>
      </c>
      <c r="D2" t="s">
        <v>18</v>
      </c>
      <c r="E2">
        <f>IF(D2="Sole Proprietorship",1,IF(OR(D2="Partnership",D2="Limited Partnership"),2,IF(D2="Corporation",3,4)))</f>
        <v>3</v>
      </c>
      <c r="F2" t="s">
        <v>19</v>
      </c>
      <c r="G2" t="str">
        <f>LEFT(F2,3)</f>
        <v>T2C</v>
      </c>
      <c r="H2" t="str">
        <f>IF(OR(G2="R0G",G2="r6m",G2="r6w"),"South Central Manitoba, Morden and Winkler",IF(OR(G2="R0A",G2="r5g",G2="r5h"),"Steinbach and South Eastern Manitoba",IF(OR(G2="R7A",G2="r7b",G2="r7c"),"Brandon",IF(OR(G2="R0E",G2="r1a"),"Selkirk and Eastern Manitoba",IF(G2="R0c","North Interlake",IF(OR(G2="R0h",G2="r1n",G2="r4k",G2="r4l"),"Portage la Prairie, Southern interlake and 
other",IF(G2="R0k","Brandon region",IF(OR(G2="R7n",G2="r0l"),"Dauphin and Western Manitoba",IF(G2="R0j","Riding Mountain",IF(G2="R0m","South Western Manitoba",IF(OR(G2="r4h",G2="r4j"),"Headingly",IF(G2="R0B","Northern Manitoba",IF(G2="R8n","Thompson",IF(G2="R8a","Flin Flon",IF(G2="R9a","The Pas","Winnipeg")))))))))))))))</f>
        <v>Winnipeg</v>
      </c>
      <c r="I2">
        <v>3</v>
      </c>
      <c r="J2">
        <v>2021</v>
      </c>
      <c r="K2" t="s">
        <v>20</v>
      </c>
      <c r="L2">
        <f>IF(K2="Mandatory",3,IF(OR(K2="Personal",K2="Family"),2,1))</f>
        <v>3</v>
      </c>
      <c r="M2" t="s">
        <v>21</v>
      </c>
      <c r="N2">
        <f>IF(M2="Small",4,IF(M2="Medium",3,IF(M2="Large",2,1)))</f>
        <v>1</v>
      </c>
      <c r="O2">
        <v>0</v>
      </c>
      <c r="P2">
        <f>IF(O2&lt;0.95,1,2)</f>
        <v>1</v>
      </c>
      <c r="Q2">
        <f>IF(O2=0,1,IF(O2&lt;0.95,2,IF(O2&lt;1.9,3,4)))</f>
        <v>1</v>
      </c>
      <c r="R2" t="s">
        <v>22</v>
      </c>
      <c r="S2" t="s">
        <v>23</v>
      </c>
      <c r="T2">
        <f>IF(S2="Emergency Firefighters",1,0)</f>
        <v>0</v>
      </c>
      <c r="U2" t="s">
        <v>24</v>
      </c>
      <c r="V2" t="s">
        <v>25</v>
      </c>
      <c r="W2" t="s">
        <v>26</v>
      </c>
      <c r="X2" t="s">
        <v>27</v>
      </c>
      <c r="Y2">
        <f>IF(X2="Levied",0,1)</f>
        <v>1</v>
      </c>
      <c r="Z2" t="s">
        <v>28</v>
      </c>
      <c r="AA2">
        <f>IF(OR(Z2="Good Standing",Z2="Deemed Worker"),0,1)</f>
        <v>0</v>
      </c>
      <c r="AB2" t="s">
        <v>29</v>
      </c>
      <c r="AC2">
        <f>IF(AB2="Current",0,1)</f>
        <v>0</v>
      </c>
      <c r="AD2" t="s">
        <v>30</v>
      </c>
      <c r="AE2">
        <f>IF(AD2="Legal",1,0)</f>
        <v>0</v>
      </c>
    </row>
    <row r="3" spans="1:31" x14ac:dyDescent="0.25">
      <c r="A3">
        <v>130773</v>
      </c>
      <c r="B3">
        <v>0</v>
      </c>
      <c r="C3" t="s">
        <v>31</v>
      </c>
      <c r="D3" t="s">
        <v>18</v>
      </c>
      <c r="E3">
        <f t="shared" ref="E3:E66" si="0">IF(D3="Sole Proprietorship",1,IF(OR(D3="Partnership",D3="Limited Partnership"),2,IF(D3="Corporation",3,4)))</f>
        <v>3</v>
      </c>
      <c r="F3" t="s">
        <v>32</v>
      </c>
      <c r="G3" t="str">
        <f t="shared" ref="G3:G66" si="1">LEFT(F3,3)</f>
        <v>R5G</v>
      </c>
      <c r="H3" t="str">
        <f t="shared" ref="H3:H66" si="2">IF(OR(G3="R0G",G3="r6m",G3="r6w"),"South Central Manitoba, Morden and Winkler",IF(OR(G3="R0A",G3="r5g",G3="r5h"),"Steinbach and South Eastern Manitoba",IF(OR(G3="R7A",G3="r7b",G3="r7c"),"Brandon",IF(OR(G3="R0E",G3="r1a"),"Selkirk and Eastern Manitoba",IF(G3="R0c","North Interlake",IF(OR(G3="R0h",G3="r1n",G3="r4k",G3="r4l"),"Portage la Prairie, Southern interlake and 
other",IF(G3="R0k","Brandon region",IF(OR(G3="R7n",G3="r0l"),"Dauphin and Western Manitoba",IF(G3="R0j","Riding Mountain",IF(G3="R0m","South Western Manitoba",IF(OR(G3="r4h",G3="r4j"),"Headingly",IF(G3="R0B","Northern Manitoba",IF(G3="R8n","Thompson",IF(G3="R8a","Flin Flon",IF(G3="R9a","The Pas","Winnipeg")))))))))))))))</f>
        <v>Steinbach and South Eastern Manitoba</v>
      </c>
      <c r="I3">
        <v>2</v>
      </c>
      <c r="J3">
        <v>2021</v>
      </c>
      <c r="K3" t="s">
        <v>20</v>
      </c>
      <c r="L3">
        <f t="shared" ref="L3:L66" si="3">IF(K3="Mandatory",3,IF(OR(K3="Personal",K3="Family"),2,1))</f>
        <v>3</v>
      </c>
      <c r="M3" t="s">
        <v>33</v>
      </c>
      <c r="N3">
        <f t="shared" ref="N3:N66" si="4">IF(M3="Small",4,IF(M3="Medium",3,IF(M3="Large",2,1)))</f>
        <v>2</v>
      </c>
      <c r="O3">
        <v>2.72</v>
      </c>
      <c r="P3">
        <f t="shared" ref="P3:P66" si="5">IF(O3&lt;0.95,1,2)</f>
        <v>2</v>
      </c>
      <c r="Q3">
        <f t="shared" ref="Q3:Q66" si="6">IF(O3=0,1,IF(O3&lt;0.95,2,IF(O3&lt;1.9,3,4)))</f>
        <v>4</v>
      </c>
      <c r="R3" t="s">
        <v>34</v>
      </c>
      <c r="S3" t="s">
        <v>35</v>
      </c>
      <c r="T3">
        <f t="shared" ref="T3:T66" si="7">IF(S3="Emergency Firefighters",1,0)</f>
        <v>0</v>
      </c>
      <c r="U3" t="s">
        <v>36</v>
      </c>
      <c r="V3" t="s">
        <v>25</v>
      </c>
      <c r="W3" t="s">
        <v>37</v>
      </c>
      <c r="X3" t="s">
        <v>38</v>
      </c>
      <c r="Y3">
        <f t="shared" ref="Y3:Y66" si="8">IF(X3="Levied",0,1)</f>
        <v>0</v>
      </c>
      <c r="Z3" t="s">
        <v>28</v>
      </c>
      <c r="AA3">
        <f t="shared" ref="AA3:AA66" si="9">IF(OR(Z3="Good Standing",Z3="Deemed Worker"),0,1)</f>
        <v>0</v>
      </c>
      <c r="AB3" t="s">
        <v>29</v>
      </c>
      <c r="AC3">
        <f t="shared" ref="AC3:AC66" si="10">IF(AB3="Current",0,1)</f>
        <v>0</v>
      </c>
      <c r="AD3" t="s">
        <v>30</v>
      </c>
      <c r="AE3">
        <f t="shared" ref="AE3:AE66" si="11">IF(AD3="Legal",1,0)</f>
        <v>0</v>
      </c>
    </row>
    <row r="4" spans="1:31" x14ac:dyDescent="0.25">
      <c r="A4">
        <v>231225</v>
      </c>
      <c r="B4">
        <v>1</v>
      </c>
      <c r="C4" t="s">
        <v>39</v>
      </c>
      <c r="D4" t="s">
        <v>40</v>
      </c>
      <c r="E4">
        <f t="shared" si="0"/>
        <v>4</v>
      </c>
      <c r="F4" t="s">
        <v>41</v>
      </c>
      <c r="G4" t="str">
        <f t="shared" si="1"/>
        <v>R0C</v>
      </c>
      <c r="H4" t="str">
        <f t="shared" si="2"/>
        <v>North Interlake</v>
      </c>
      <c r="I4">
        <v>2</v>
      </c>
      <c r="J4">
        <v>2021</v>
      </c>
      <c r="K4" t="s">
        <v>20</v>
      </c>
      <c r="L4">
        <f t="shared" si="3"/>
        <v>3</v>
      </c>
      <c r="M4" t="s">
        <v>42</v>
      </c>
      <c r="N4">
        <f t="shared" si="4"/>
        <v>4</v>
      </c>
      <c r="O4">
        <v>0.66</v>
      </c>
      <c r="P4">
        <f t="shared" si="5"/>
        <v>1</v>
      </c>
      <c r="Q4">
        <f t="shared" si="6"/>
        <v>2</v>
      </c>
      <c r="R4" t="s">
        <v>22</v>
      </c>
      <c r="S4" t="s">
        <v>43</v>
      </c>
      <c r="T4">
        <f t="shared" si="7"/>
        <v>0</v>
      </c>
      <c r="U4" t="s">
        <v>44</v>
      </c>
      <c r="V4" t="s">
        <v>44</v>
      </c>
      <c r="W4" t="s">
        <v>45</v>
      </c>
      <c r="X4" t="s">
        <v>27</v>
      </c>
      <c r="Y4">
        <f t="shared" si="8"/>
        <v>1</v>
      </c>
      <c r="Z4" t="s">
        <v>28</v>
      </c>
      <c r="AA4">
        <f t="shared" si="9"/>
        <v>0</v>
      </c>
      <c r="AB4" t="s">
        <v>29</v>
      </c>
      <c r="AC4">
        <f t="shared" si="10"/>
        <v>0</v>
      </c>
      <c r="AD4" t="s">
        <v>30</v>
      </c>
      <c r="AE4">
        <f t="shared" si="11"/>
        <v>0</v>
      </c>
    </row>
    <row r="5" spans="1:31" x14ac:dyDescent="0.25">
      <c r="A5">
        <v>316562</v>
      </c>
      <c r="B5">
        <v>0</v>
      </c>
      <c r="C5" t="s">
        <v>46</v>
      </c>
      <c r="D5" t="s">
        <v>18</v>
      </c>
      <c r="E5">
        <f t="shared" si="0"/>
        <v>3</v>
      </c>
      <c r="F5" t="s">
        <v>47</v>
      </c>
      <c r="G5" t="str">
        <f t="shared" si="1"/>
        <v>R4G</v>
      </c>
      <c r="H5" t="str">
        <f t="shared" si="2"/>
        <v>Winnipeg</v>
      </c>
      <c r="I5">
        <v>3</v>
      </c>
      <c r="J5">
        <v>2021</v>
      </c>
      <c r="K5" t="s">
        <v>20</v>
      </c>
      <c r="L5">
        <f t="shared" si="3"/>
        <v>3</v>
      </c>
      <c r="M5" t="s">
        <v>33</v>
      </c>
      <c r="N5">
        <f t="shared" si="4"/>
        <v>2</v>
      </c>
      <c r="O5">
        <v>0.72</v>
      </c>
      <c r="P5">
        <f t="shared" si="5"/>
        <v>1</v>
      </c>
      <c r="Q5">
        <f t="shared" si="6"/>
        <v>2</v>
      </c>
      <c r="R5" t="s">
        <v>48</v>
      </c>
      <c r="S5" t="s">
        <v>49</v>
      </c>
      <c r="T5">
        <f t="shared" si="7"/>
        <v>0</v>
      </c>
      <c r="U5" t="s">
        <v>50</v>
      </c>
      <c r="V5" t="s">
        <v>51</v>
      </c>
      <c r="W5" t="s">
        <v>52</v>
      </c>
      <c r="X5" t="s">
        <v>38</v>
      </c>
      <c r="Y5">
        <f t="shared" si="8"/>
        <v>0</v>
      </c>
      <c r="Z5" t="s">
        <v>28</v>
      </c>
      <c r="AA5">
        <f t="shared" si="9"/>
        <v>0</v>
      </c>
      <c r="AB5" t="s">
        <v>29</v>
      </c>
      <c r="AC5">
        <f t="shared" si="10"/>
        <v>0</v>
      </c>
      <c r="AD5" t="s">
        <v>30</v>
      </c>
      <c r="AE5">
        <f t="shared" si="11"/>
        <v>0</v>
      </c>
    </row>
    <row r="6" spans="1:31" x14ac:dyDescent="0.25">
      <c r="A6">
        <v>321042</v>
      </c>
      <c r="B6">
        <v>0</v>
      </c>
      <c r="C6" t="s">
        <v>53</v>
      </c>
      <c r="D6" t="s">
        <v>18</v>
      </c>
      <c r="E6">
        <f t="shared" si="0"/>
        <v>3</v>
      </c>
      <c r="F6" t="s">
        <v>54</v>
      </c>
      <c r="G6" t="str">
        <f t="shared" si="1"/>
        <v>R3H</v>
      </c>
      <c r="H6" t="str">
        <f t="shared" si="2"/>
        <v>Winnipeg</v>
      </c>
      <c r="I6">
        <v>3</v>
      </c>
      <c r="J6">
        <v>2021</v>
      </c>
      <c r="K6" t="s">
        <v>20</v>
      </c>
      <c r="L6">
        <f t="shared" si="3"/>
        <v>3</v>
      </c>
      <c r="M6" t="s">
        <v>33</v>
      </c>
      <c r="N6">
        <f t="shared" si="4"/>
        <v>2</v>
      </c>
      <c r="O6">
        <v>0.64</v>
      </c>
      <c r="P6">
        <f t="shared" si="5"/>
        <v>1</v>
      </c>
      <c r="Q6">
        <f t="shared" si="6"/>
        <v>2</v>
      </c>
      <c r="R6" t="s">
        <v>55</v>
      </c>
      <c r="S6" t="s">
        <v>56</v>
      </c>
      <c r="T6">
        <f t="shared" si="7"/>
        <v>0</v>
      </c>
      <c r="U6" t="s">
        <v>57</v>
      </c>
      <c r="V6" t="s">
        <v>58</v>
      </c>
      <c r="W6" t="s">
        <v>59</v>
      </c>
      <c r="X6" t="s">
        <v>27</v>
      </c>
      <c r="Y6">
        <f t="shared" si="8"/>
        <v>1</v>
      </c>
      <c r="Z6" t="s">
        <v>28</v>
      </c>
      <c r="AA6">
        <f t="shared" si="9"/>
        <v>0</v>
      </c>
      <c r="AB6" t="s">
        <v>29</v>
      </c>
      <c r="AC6">
        <f t="shared" si="10"/>
        <v>0</v>
      </c>
      <c r="AD6" t="s">
        <v>30</v>
      </c>
      <c r="AE6">
        <f t="shared" si="11"/>
        <v>0</v>
      </c>
    </row>
    <row r="7" spans="1:31" x14ac:dyDescent="0.25">
      <c r="A7">
        <v>359059</v>
      </c>
      <c r="B7">
        <v>0</v>
      </c>
      <c r="C7" t="s">
        <v>60</v>
      </c>
      <c r="D7" t="s">
        <v>18</v>
      </c>
      <c r="E7">
        <f t="shared" si="0"/>
        <v>3</v>
      </c>
      <c r="F7" t="s">
        <v>61</v>
      </c>
      <c r="G7" t="str">
        <f t="shared" si="1"/>
        <v>R2R</v>
      </c>
      <c r="H7" t="str">
        <f t="shared" si="2"/>
        <v>Winnipeg</v>
      </c>
      <c r="I7">
        <v>3</v>
      </c>
      <c r="J7">
        <v>2021</v>
      </c>
      <c r="K7" t="s">
        <v>20</v>
      </c>
      <c r="L7">
        <f t="shared" si="3"/>
        <v>3</v>
      </c>
      <c r="M7" t="s">
        <v>62</v>
      </c>
      <c r="N7">
        <f t="shared" si="4"/>
        <v>3</v>
      </c>
      <c r="O7">
        <v>0.27</v>
      </c>
      <c r="P7">
        <f t="shared" si="5"/>
        <v>1</v>
      </c>
      <c r="Q7">
        <f t="shared" si="6"/>
        <v>2</v>
      </c>
      <c r="R7" t="s">
        <v>55</v>
      </c>
      <c r="S7" t="s">
        <v>63</v>
      </c>
      <c r="T7">
        <f t="shared" si="7"/>
        <v>0</v>
      </c>
      <c r="U7" t="s">
        <v>64</v>
      </c>
      <c r="V7" t="s">
        <v>58</v>
      </c>
      <c r="W7" t="s">
        <v>59</v>
      </c>
      <c r="X7" t="s">
        <v>38</v>
      </c>
      <c r="Y7">
        <f t="shared" si="8"/>
        <v>0</v>
      </c>
      <c r="Z7" t="s">
        <v>28</v>
      </c>
      <c r="AA7">
        <f t="shared" si="9"/>
        <v>0</v>
      </c>
      <c r="AB7" t="s">
        <v>29</v>
      </c>
      <c r="AC7">
        <f t="shared" si="10"/>
        <v>0</v>
      </c>
      <c r="AD7" t="s">
        <v>30</v>
      </c>
      <c r="AE7">
        <f t="shared" si="11"/>
        <v>0</v>
      </c>
    </row>
    <row r="8" spans="1:31" x14ac:dyDescent="0.25">
      <c r="A8">
        <v>463</v>
      </c>
      <c r="B8">
        <v>0</v>
      </c>
      <c r="C8" t="s">
        <v>65</v>
      </c>
      <c r="D8" t="s">
        <v>18</v>
      </c>
      <c r="E8">
        <f t="shared" si="0"/>
        <v>3</v>
      </c>
      <c r="F8" t="s">
        <v>66</v>
      </c>
      <c r="G8" t="str">
        <f t="shared" si="1"/>
        <v>M8Z</v>
      </c>
      <c r="H8" t="str">
        <f t="shared" si="2"/>
        <v>Winnipeg</v>
      </c>
      <c r="I8">
        <v>3</v>
      </c>
      <c r="J8">
        <v>2021</v>
      </c>
      <c r="K8" t="s">
        <v>20</v>
      </c>
      <c r="L8">
        <f t="shared" si="3"/>
        <v>3</v>
      </c>
      <c r="M8" t="s">
        <v>62</v>
      </c>
      <c r="N8">
        <f t="shared" si="4"/>
        <v>3</v>
      </c>
      <c r="O8">
        <v>1.57</v>
      </c>
      <c r="P8">
        <f t="shared" si="5"/>
        <v>2</v>
      </c>
      <c r="Q8">
        <f t="shared" si="6"/>
        <v>3</v>
      </c>
      <c r="R8" t="s">
        <v>55</v>
      </c>
      <c r="S8" t="s">
        <v>67</v>
      </c>
      <c r="T8">
        <f t="shared" si="7"/>
        <v>0</v>
      </c>
      <c r="U8" t="s">
        <v>68</v>
      </c>
      <c r="V8" t="s">
        <v>58</v>
      </c>
      <c r="W8" t="s">
        <v>59</v>
      </c>
      <c r="X8" t="s">
        <v>27</v>
      </c>
      <c r="Y8">
        <f t="shared" si="8"/>
        <v>1</v>
      </c>
      <c r="Z8" t="s">
        <v>69</v>
      </c>
      <c r="AA8">
        <f t="shared" si="9"/>
        <v>0</v>
      </c>
      <c r="AB8" t="s">
        <v>29</v>
      </c>
      <c r="AC8">
        <f t="shared" si="10"/>
        <v>0</v>
      </c>
      <c r="AD8" t="s">
        <v>30</v>
      </c>
      <c r="AE8">
        <f t="shared" si="11"/>
        <v>0</v>
      </c>
    </row>
    <row r="9" spans="1:31" x14ac:dyDescent="0.25">
      <c r="A9">
        <v>50229</v>
      </c>
      <c r="B9">
        <v>0</v>
      </c>
      <c r="C9" t="s">
        <v>70</v>
      </c>
      <c r="D9" t="s">
        <v>18</v>
      </c>
      <c r="E9">
        <f t="shared" si="0"/>
        <v>3</v>
      </c>
      <c r="F9" t="s">
        <v>71</v>
      </c>
      <c r="G9" t="str">
        <f t="shared" si="1"/>
        <v>R3C</v>
      </c>
      <c r="H9" t="str">
        <f t="shared" si="2"/>
        <v>Winnipeg</v>
      </c>
      <c r="I9">
        <v>3</v>
      </c>
      <c r="J9">
        <v>2021</v>
      </c>
      <c r="K9" t="s">
        <v>20</v>
      </c>
      <c r="L9">
        <f t="shared" si="3"/>
        <v>3</v>
      </c>
      <c r="M9" t="s">
        <v>21</v>
      </c>
      <c r="N9">
        <f t="shared" si="4"/>
        <v>1</v>
      </c>
      <c r="O9">
        <v>0</v>
      </c>
      <c r="P9">
        <f t="shared" si="5"/>
        <v>1</v>
      </c>
      <c r="Q9">
        <f t="shared" si="6"/>
        <v>1</v>
      </c>
      <c r="R9" t="s">
        <v>22</v>
      </c>
      <c r="S9" t="s">
        <v>23</v>
      </c>
      <c r="T9">
        <f t="shared" si="7"/>
        <v>0</v>
      </c>
      <c r="U9" t="s">
        <v>72</v>
      </c>
      <c r="V9" t="s">
        <v>25</v>
      </c>
      <c r="W9" t="s">
        <v>26</v>
      </c>
      <c r="X9" t="s">
        <v>27</v>
      </c>
      <c r="Y9">
        <f t="shared" si="8"/>
        <v>1</v>
      </c>
      <c r="Z9" t="s">
        <v>28</v>
      </c>
      <c r="AA9">
        <f t="shared" si="9"/>
        <v>0</v>
      </c>
      <c r="AB9" t="s">
        <v>29</v>
      </c>
      <c r="AC9">
        <f t="shared" si="10"/>
        <v>0</v>
      </c>
      <c r="AD9" t="s">
        <v>30</v>
      </c>
      <c r="AE9">
        <f t="shared" si="11"/>
        <v>0</v>
      </c>
    </row>
    <row r="10" spans="1:31" x14ac:dyDescent="0.25">
      <c r="A10">
        <v>99986</v>
      </c>
      <c r="B10">
        <v>0</v>
      </c>
      <c r="C10" t="s">
        <v>73</v>
      </c>
      <c r="D10" t="s">
        <v>18</v>
      </c>
      <c r="E10">
        <f t="shared" si="0"/>
        <v>3</v>
      </c>
      <c r="F10" t="s">
        <v>74</v>
      </c>
      <c r="G10" t="str">
        <f t="shared" si="1"/>
        <v>R2X</v>
      </c>
      <c r="H10" t="str">
        <f t="shared" si="2"/>
        <v>Winnipeg</v>
      </c>
      <c r="I10">
        <v>3</v>
      </c>
      <c r="J10">
        <v>2021</v>
      </c>
      <c r="K10" t="s">
        <v>20</v>
      </c>
      <c r="L10">
        <f t="shared" si="3"/>
        <v>3</v>
      </c>
      <c r="M10" t="s">
        <v>62</v>
      </c>
      <c r="N10">
        <f t="shared" si="4"/>
        <v>3</v>
      </c>
      <c r="O10">
        <v>1.81</v>
      </c>
      <c r="P10">
        <f t="shared" si="5"/>
        <v>2</v>
      </c>
      <c r="Q10">
        <f t="shared" si="6"/>
        <v>3</v>
      </c>
      <c r="R10" t="s">
        <v>34</v>
      </c>
      <c r="S10" t="s">
        <v>75</v>
      </c>
      <c r="T10">
        <f t="shared" si="7"/>
        <v>0</v>
      </c>
      <c r="U10" t="s">
        <v>76</v>
      </c>
      <c r="V10" t="s">
        <v>77</v>
      </c>
      <c r="W10" t="s">
        <v>78</v>
      </c>
      <c r="X10" t="s">
        <v>38</v>
      </c>
      <c r="Y10">
        <f t="shared" si="8"/>
        <v>0</v>
      </c>
      <c r="Z10" t="s">
        <v>28</v>
      </c>
      <c r="AA10">
        <f t="shared" si="9"/>
        <v>0</v>
      </c>
      <c r="AB10" t="s">
        <v>29</v>
      </c>
      <c r="AC10">
        <f t="shared" si="10"/>
        <v>0</v>
      </c>
      <c r="AD10" t="s">
        <v>30</v>
      </c>
      <c r="AE10">
        <f t="shared" si="11"/>
        <v>0</v>
      </c>
    </row>
    <row r="11" spans="1:31" x14ac:dyDescent="0.25">
      <c r="A11">
        <v>146407</v>
      </c>
      <c r="B11">
        <v>0</v>
      </c>
      <c r="C11" t="s">
        <v>79</v>
      </c>
      <c r="D11" t="s">
        <v>40</v>
      </c>
      <c r="E11">
        <f t="shared" si="0"/>
        <v>4</v>
      </c>
      <c r="F11" t="s">
        <v>80</v>
      </c>
      <c r="G11" t="str">
        <f t="shared" si="1"/>
        <v>R0E</v>
      </c>
      <c r="H11" t="str">
        <f t="shared" si="2"/>
        <v>Selkirk and Eastern Manitoba</v>
      </c>
      <c r="I11">
        <v>2</v>
      </c>
      <c r="J11">
        <v>2021</v>
      </c>
      <c r="K11" t="s">
        <v>20</v>
      </c>
      <c r="L11">
        <f t="shared" si="3"/>
        <v>3</v>
      </c>
      <c r="M11" t="s">
        <v>62</v>
      </c>
      <c r="N11">
        <f t="shared" si="4"/>
        <v>3</v>
      </c>
      <c r="O11">
        <v>0.98</v>
      </c>
      <c r="P11">
        <f t="shared" si="5"/>
        <v>2</v>
      </c>
      <c r="Q11">
        <f t="shared" si="6"/>
        <v>3</v>
      </c>
      <c r="R11" t="s">
        <v>22</v>
      </c>
      <c r="S11" t="s">
        <v>43</v>
      </c>
      <c r="T11">
        <f t="shared" si="7"/>
        <v>0</v>
      </c>
      <c r="U11" t="s">
        <v>44</v>
      </c>
      <c r="V11" t="s">
        <v>44</v>
      </c>
      <c r="W11" t="s">
        <v>45</v>
      </c>
      <c r="X11" t="s">
        <v>27</v>
      </c>
      <c r="Y11">
        <f t="shared" si="8"/>
        <v>1</v>
      </c>
      <c r="Z11" t="s">
        <v>28</v>
      </c>
      <c r="AA11">
        <f t="shared" si="9"/>
        <v>0</v>
      </c>
      <c r="AB11" t="s">
        <v>29</v>
      </c>
      <c r="AC11">
        <f t="shared" si="10"/>
        <v>0</v>
      </c>
      <c r="AD11" t="s">
        <v>30</v>
      </c>
      <c r="AE11">
        <f t="shared" si="11"/>
        <v>0</v>
      </c>
    </row>
    <row r="12" spans="1:31" x14ac:dyDescent="0.25">
      <c r="A12">
        <v>198945</v>
      </c>
      <c r="B12">
        <v>0</v>
      </c>
      <c r="C12" t="s">
        <v>81</v>
      </c>
      <c r="D12" t="s">
        <v>18</v>
      </c>
      <c r="E12">
        <f t="shared" si="0"/>
        <v>3</v>
      </c>
      <c r="F12" t="s">
        <v>82</v>
      </c>
      <c r="G12" t="str">
        <f t="shared" si="1"/>
        <v>R3H</v>
      </c>
      <c r="H12" t="str">
        <f t="shared" si="2"/>
        <v>Winnipeg</v>
      </c>
      <c r="I12">
        <v>3</v>
      </c>
      <c r="J12">
        <v>2021</v>
      </c>
      <c r="K12" t="s">
        <v>20</v>
      </c>
      <c r="L12">
        <f t="shared" si="3"/>
        <v>3</v>
      </c>
      <c r="M12" t="s">
        <v>33</v>
      </c>
      <c r="N12">
        <f t="shared" si="4"/>
        <v>2</v>
      </c>
      <c r="O12">
        <v>0.49</v>
      </c>
      <c r="P12">
        <f t="shared" si="5"/>
        <v>1</v>
      </c>
      <c r="Q12">
        <f t="shared" si="6"/>
        <v>2</v>
      </c>
      <c r="R12" t="s">
        <v>48</v>
      </c>
      <c r="S12" t="s">
        <v>83</v>
      </c>
      <c r="T12">
        <f t="shared" si="7"/>
        <v>0</v>
      </c>
      <c r="U12" t="s">
        <v>84</v>
      </c>
      <c r="V12" t="s">
        <v>51</v>
      </c>
      <c r="W12" t="s">
        <v>52</v>
      </c>
      <c r="X12" t="s">
        <v>27</v>
      </c>
      <c r="Y12">
        <f t="shared" si="8"/>
        <v>1</v>
      </c>
      <c r="Z12" t="s">
        <v>28</v>
      </c>
      <c r="AA12">
        <f t="shared" si="9"/>
        <v>0</v>
      </c>
      <c r="AB12" t="s">
        <v>29</v>
      </c>
      <c r="AC12">
        <f t="shared" si="10"/>
        <v>0</v>
      </c>
      <c r="AD12" t="s">
        <v>30</v>
      </c>
      <c r="AE12">
        <f t="shared" si="11"/>
        <v>0</v>
      </c>
    </row>
    <row r="13" spans="1:31" x14ac:dyDescent="0.25">
      <c r="A13">
        <v>500074</v>
      </c>
      <c r="B13">
        <v>0</v>
      </c>
      <c r="C13" t="s">
        <v>85</v>
      </c>
      <c r="D13" t="s">
        <v>18</v>
      </c>
      <c r="E13">
        <f t="shared" si="0"/>
        <v>3</v>
      </c>
      <c r="F13" t="s">
        <v>86</v>
      </c>
      <c r="G13" t="str">
        <f t="shared" si="1"/>
        <v>R3C</v>
      </c>
      <c r="H13" t="str">
        <f t="shared" si="2"/>
        <v>Winnipeg</v>
      </c>
      <c r="I13">
        <v>3</v>
      </c>
      <c r="J13">
        <v>2021</v>
      </c>
      <c r="K13" t="s">
        <v>20</v>
      </c>
      <c r="L13">
        <f t="shared" si="3"/>
        <v>3</v>
      </c>
      <c r="M13" t="s">
        <v>62</v>
      </c>
      <c r="N13">
        <f t="shared" si="4"/>
        <v>3</v>
      </c>
      <c r="O13">
        <v>0.21</v>
      </c>
      <c r="P13">
        <f t="shared" si="5"/>
        <v>1</v>
      </c>
      <c r="Q13">
        <f t="shared" si="6"/>
        <v>2</v>
      </c>
      <c r="R13" t="s">
        <v>34</v>
      </c>
      <c r="S13" t="s">
        <v>87</v>
      </c>
      <c r="T13">
        <f t="shared" si="7"/>
        <v>0</v>
      </c>
      <c r="U13" t="s">
        <v>36</v>
      </c>
      <c r="V13" t="s">
        <v>25</v>
      </c>
      <c r="W13" t="s">
        <v>37</v>
      </c>
      <c r="X13" t="s">
        <v>38</v>
      </c>
      <c r="Y13">
        <f t="shared" si="8"/>
        <v>0</v>
      </c>
      <c r="Z13" t="s">
        <v>28</v>
      </c>
      <c r="AA13">
        <f t="shared" si="9"/>
        <v>0</v>
      </c>
      <c r="AB13" t="s">
        <v>29</v>
      </c>
      <c r="AC13">
        <f t="shared" si="10"/>
        <v>0</v>
      </c>
      <c r="AD13" t="s">
        <v>30</v>
      </c>
      <c r="AE13">
        <f t="shared" si="11"/>
        <v>0</v>
      </c>
    </row>
    <row r="14" spans="1:31" x14ac:dyDescent="0.25">
      <c r="A14">
        <v>6254</v>
      </c>
      <c r="B14">
        <v>0</v>
      </c>
      <c r="C14" t="s">
        <v>88</v>
      </c>
      <c r="D14" t="s">
        <v>18</v>
      </c>
      <c r="E14">
        <f t="shared" si="0"/>
        <v>3</v>
      </c>
      <c r="F14" t="s">
        <v>89</v>
      </c>
      <c r="G14" t="str">
        <f t="shared" si="1"/>
        <v>R2H</v>
      </c>
      <c r="H14" t="str">
        <f t="shared" si="2"/>
        <v>Winnipeg</v>
      </c>
      <c r="I14">
        <v>3</v>
      </c>
      <c r="J14">
        <v>2021</v>
      </c>
      <c r="K14" t="s">
        <v>20</v>
      </c>
      <c r="L14">
        <f t="shared" si="3"/>
        <v>3</v>
      </c>
      <c r="M14" t="s">
        <v>33</v>
      </c>
      <c r="N14">
        <f t="shared" si="4"/>
        <v>2</v>
      </c>
      <c r="O14">
        <v>1.36</v>
      </c>
      <c r="P14">
        <f t="shared" si="5"/>
        <v>2</v>
      </c>
      <c r="Q14">
        <f t="shared" si="6"/>
        <v>3</v>
      </c>
      <c r="R14" t="s">
        <v>22</v>
      </c>
      <c r="S14" t="s">
        <v>90</v>
      </c>
      <c r="T14">
        <f t="shared" si="7"/>
        <v>0</v>
      </c>
      <c r="U14" t="s">
        <v>91</v>
      </c>
      <c r="V14" t="s">
        <v>91</v>
      </c>
      <c r="W14" t="s">
        <v>92</v>
      </c>
      <c r="X14" t="s">
        <v>27</v>
      </c>
      <c r="Y14">
        <f t="shared" si="8"/>
        <v>1</v>
      </c>
      <c r="Z14" t="s">
        <v>28</v>
      </c>
      <c r="AA14">
        <f t="shared" si="9"/>
        <v>0</v>
      </c>
      <c r="AB14" t="s">
        <v>29</v>
      </c>
      <c r="AC14">
        <f t="shared" si="10"/>
        <v>0</v>
      </c>
      <c r="AD14" t="s">
        <v>30</v>
      </c>
      <c r="AE14">
        <f t="shared" si="11"/>
        <v>0</v>
      </c>
    </row>
    <row r="15" spans="1:31" x14ac:dyDescent="0.25">
      <c r="A15">
        <v>50203</v>
      </c>
      <c r="B15">
        <v>0</v>
      </c>
      <c r="C15" t="s">
        <v>93</v>
      </c>
      <c r="D15" t="s">
        <v>18</v>
      </c>
      <c r="E15">
        <f t="shared" si="0"/>
        <v>3</v>
      </c>
      <c r="F15" t="s">
        <v>94</v>
      </c>
      <c r="G15" t="str">
        <f t="shared" si="1"/>
        <v>K1A</v>
      </c>
      <c r="H15" t="str">
        <f t="shared" si="2"/>
        <v>Winnipeg</v>
      </c>
      <c r="I15">
        <v>3</v>
      </c>
      <c r="J15">
        <v>2021</v>
      </c>
      <c r="K15" t="s">
        <v>20</v>
      </c>
      <c r="L15">
        <f t="shared" si="3"/>
        <v>3</v>
      </c>
      <c r="M15" t="s">
        <v>21</v>
      </c>
      <c r="N15">
        <f t="shared" si="4"/>
        <v>1</v>
      </c>
      <c r="O15">
        <v>0</v>
      </c>
      <c r="P15">
        <f t="shared" si="5"/>
        <v>1</v>
      </c>
      <c r="Q15">
        <f t="shared" si="6"/>
        <v>1</v>
      </c>
      <c r="R15" t="s">
        <v>22</v>
      </c>
      <c r="S15" t="s">
        <v>23</v>
      </c>
      <c r="T15">
        <f t="shared" si="7"/>
        <v>0</v>
      </c>
      <c r="U15" t="s">
        <v>95</v>
      </c>
      <c r="V15" t="s">
        <v>25</v>
      </c>
      <c r="W15" t="s">
        <v>26</v>
      </c>
      <c r="X15" t="s">
        <v>27</v>
      </c>
      <c r="Y15">
        <f t="shared" si="8"/>
        <v>1</v>
      </c>
      <c r="Z15" t="s">
        <v>28</v>
      </c>
      <c r="AA15">
        <f t="shared" si="9"/>
        <v>0</v>
      </c>
      <c r="AB15" t="s">
        <v>29</v>
      </c>
      <c r="AC15">
        <f t="shared" si="10"/>
        <v>0</v>
      </c>
      <c r="AD15" t="s">
        <v>30</v>
      </c>
      <c r="AE15">
        <f t="shared" si="11"/>
        <v>0</v>
      </c>
    </row>
    <row r="16" spans="1:31" x14ac:dyDescent="0.25">
      <c r="A16">
        <v>255182</v>
      </c>
      <c r="B16">
        <v>0</v>
      </c>
      <c r="C16" t="s">
        <v>96</v>
      </c>
      <c r="D16" t="s">
        <v>18</v>
      </c>
      <c r="E16">
        <f t="shared" si="0"/>
        <v>3</v>
      </c>
      <c r="F16" t="s">
        <v>97</v>
      </c>
      <c r="G16" t="str">
        <f t="shared" si="1"/>
        <v>P0M</v>
      </c>
      <c r="H16" t="str">
        <f t="shared" si="2"/>
        <v>Winnipeg</v>
      </c>
      <c r="I16">
        <v>3</v>
      </c>
      <c r="J16">
        <v>2021</v>
      </c>
      <c r="K16" t="s">
        <v>20</v>
      </c>
      <c r="L16">
        <f t="shared" si="3"/>
        <v>3</v>
      </c>
      <c r="M16" t="s">
        <v>33</v>
      </c>
      <c r="N16">
        <f t="shared" si="4"/>
        <v>2</v>
      </c>
      <c r="O16">
        <v>1.3</v>
      </c>
      <c r="P16">
        <f t="shared" si="5"/>
        <v>2</v>
      </c>
      <c r="Q16">
        <f t="shared" si="6"/>
        <v>3</v>
      </c>
      <c r="R16" t="s">
        <v>55</v>
      </c>
      <c r="S16" t="s">
        <v>98</v>
      </c>
      <c r="T16">
        <f t="shared" si="7"/>
        <v>0</v>
      </c>
      <c r="U16" t="s">
        <v>99</v>
      </c>
      <c r="V16" t="s">
        <v>100</v>
      </c>
      <c r="W16" t="s">
        <v>59</v>
      </c>
      <c r="X16" t="s">
        <v>27</v>
      </c>
      <c r="Y16">
        <f t="shared" si="8"/>
        <v>1</v>
      </c>
      <c r="Z16" t="s">
        <v>28</v>
      </c>
      <c r="AA16">
        <f t="shared" si="9"/>
        <v>0</v>
      </c>
      <c r="AB16" t="s">
        <v>29</v>
      </c>
      <c r="AC16">
        <f t="shared" si="10"/>
        <v>0</v>
      </c>
      <c r="AD16" t="s">
        <v>30</v>
      </c>
      <c r="AE16">
        <f t="shared" si="11"/>
        <v>0</v>
      </c>
    </row>
    <row r="17" spans="1:31" x14ac:dyDescent="0.25">
      <c r="A17">
        <v>316752</v>
      </c>
      <c r="B17">
        <v>0</v>
      </c>
      <c r="C17" t="s">
        <v>101</v>
      </c>
      <c r="D17" t="s">
        <v>18</v>
      </c>
      <c r="E17">
        <f t="shared" si="0"/>
        <v>3</v>
      </c>
      <c r="F17" t="s">
        <v>102</v>
      </c>
      <c r="G17" t="str">
        <f t="shared" si="1"/>
        <v>R0K</v>
      </c>
      <c r="H17" t="str">
        <f t="shared" si="2"/>
        <v>Brandon region</v>
      </c>
      <c r="I17">
        <v>1</v>
      </c>
      <c r="J17">
        <v>2021</v>
      </c>
      <c r="K17" t="s">
        <v>20</v>
      </c>
      <c r="L17">
        <f t="shared" si="3"/>
        <v>3</v>
      </c>
      <c r="M17" t="s">
        <v>62</v>
      </c>
      <c r="N17">
        <f t="shared" si="4"/>
        <v>3</v>
      </c>
      <c r="O17">
        <v>0.55000000000000004</v>
      </c>
      <c r="P17">
        <f t="shared" si="5"/>
        <v>1</v>
      </c>
      <c r="Q17">
        <f t="shared" si="6"/>
        <v>2</v>
      </c>
      <c r="R17" t="s">
        <v>48</v>
      </c>
      <c r="S17" t="s">
        <v>103</v>
      </c>
      <c r="T17">
        <f t="shared" si="7"/>
        <v>0</v>
      </c>
      <c r="U17" t="s">
        <v>104</v>
      </c>
      <c r="V17" t="s">
        <v>51</v>
      </c>
      <c r="W17" t="s">
        <v>52</v>
      </c>
      <c r="X17" t="s">
        <v>27</v>
      </c>
      <c r="Y17">
        <f t="shared" si="8"/>
        <v>1</v>
      </c>
      <c r="Z17" t="s">
        <v>28</v>
      </c>
      <c r="AA17">
        <f t="shared" si="9"/>
        <v>0</v>
      </c>
      <c r="AB17" t="s">
        <v>29</v>
      </c>
      <c r="AC17">
        <f t="shared" si="10"/>
        <v>0</v>
      </c>
      <c r="AD17" t="s">
        <v>30</v>
      </c>
      <c r="AE17">
        <f t="shared" si="11"/>
        <v>0</v>
      </c>
    </row>
    <row r="18" spans="1:31" x14ac:dyDescent="0.25">
      <c r="A18">
        <v>323311</v>
      </c>
      <c r="B18">
        <v>1</v>
      </c>
      <c r="C18" t="s">
        <v>105</v>
      </c>
      <c r="D18" t="s">
        <v>18</v>
      </c>
      <c r="E18">
        <f t="shared" si="0"/>
        <v>3</v>
      </c>
      <c r="F18" t="s">
        <v>106</v>
      </c>
      <c r="G18" t="str">
        <f t="shared" si="1"/>
        <v>R2X</v>
      </c>
      <c r="H18" t="str">
        <f t="shared" si="2"/>
        <v>Winnipeg</v>
      </c>
      <c r="I18">
        <v>3</v>
      </c>
      <c r="J18">
        <v>2021</v>
      </c>
      <c r="K18" t="s">
        <v>20</v>
      </c>
      <c r="L18">
        <f t="shared" si="3"/>
        <v>3</v>
      </c>
      <c r="M18" t="s">
        <v>62</v>
      </c>
      <c r="N18">
        <f t="shared" si="4"/>
        <v>3</v>
      </c>
      <c r="O18">
        <v>0.62</v>
      </c>
      <c r="P18">
        <f t="shared" si="5"/>
        <v>1</v>
      </c>
      <c r="Q18">
        <f t="shared" si="6"/>
        <v>2</v>
      </c>
      <c r="R18" t="s">
        <v>48</v>
      </c>
      <c r="S18" t="s">
        <v>49</v>
      </c>
      <c r="T18">
        <f t="shared" si="7"/>
        <v>0</v>
      </c>
      <c r="U18" t="s">
        <v>50</v>
      </c>
      <c r="V18" t="s">
        <v>51</v>
      </c>
      <c r="W18" t="s">
        <v>52</v>
      </c>
      <c r="X18" t="s">
        <v>38</v>
      </c>
      <c r="Y18">
        <f t="shared" si="8"/>
        <v>0</v>
      </c>
      <c r="Z18" t="s">
        <v>28</v>
      </c>
      <c r="AA18">
        <f t="shared" si="9"/>
        <v>0</v>
      </c>
      <c r="AB18" t="s">
        <v>29</v>
      </c>
      <c r="AC18">
        <f t="shared" si="10"/>
        <v>0</v>
      </c>
      <c r="AD18" t="s">
        <v>30</v>
      </c>
      <c r="AE18">
        <f t="shared" si="11"/>
        <v>0</v>
      </c>
    </row>
    <row r="19" spans="1:31" x14ac:dyDescent="0.25">
      <c r="A19">
        <v>335521</v>
      </c>
      <c r="B19">
        <v>1</v>
      </c>
      <c r="C19" t="s">
        <v>107</v>
      </c>
      <c r="D19" t="s">
        <v>18</v>
      </c>
      <c r="E19">
        <f t="shared" si="0"/>
        <v>3</v>
      </c>
      <c r="F19" t="s">
        <v>108</v>
      </c>
      <c r="G19" t="str">
        <f t="shared" si="1"/>
        <v>R2K</v>
      </c>
      <c r="H19" t="str">
        <f t="shared" si="2"/>
        <v>Winnipeg</v>
      </c>
      <c r="I19">
        <v>3</v>
      </c>
      <c r="J19">
        <v>2021</v>
      </c>
      <c r="K19" t="s">
        <v>20</v>
      </c>
      <c r="L19">
        <f t="shared" si="3"/>
        <v>3</v>
      </c>
      <c r="M19" t="s">
        <v>33</v>
      </c>
      <c r="N19">
        <f t="shared" si="4"/>
        <v>2</v>
      </c>
      <c r="O19">
        <v>0.41</v>
      </c>
      <c r="P19">
        <f t="shared" si="5"/>
        <v>1</v>
      </c>
      <c r="Q19">
        <f t="shared" si="6"/>
        <v>2</v>
      </c>
      <c r="R19" t="s">
        <v>55</v>
      </c>
      <c r="S19" t="s">
        <v>109</v>
      </c>
      <c r="T19">
        <f t="shared" si="7"/>
        <v>0</v>
      </c>
      <c r="U19" t="s">
        <v>110</v>
      </c>
      <c r="V19" t="s">
        <v>58</v>
      </c>
      <c r="W19" t="s">
        <v>59</v>
      </c>
      <c r="X19" t="s">
        <v>38</v>
      </c>
      <c r="Y19">
        <f t="shared" si="8"/>
        <v>0</v>
      </c>
      <c r="Z19" t="s">
        <v>28</v>
      </c>
      <c r="AA19">
        <f t="shared" si="9"/>
        <v>0</v>
      </c>
      <c r="AB19" t="s">
        <v>29</v>
      </c>
      <c r="AC19">
        <f t="shared" si="10"/>
        <v>0</v>
      </c>
      <c r="AD19" t="s">
        <v>30</v>
      </c>
      <c r="AE19">
        <f t="shared" si="11"/>
        <v>0</v>
      </c>
    </row>
    <row r="20" spans="1:31" x14ac:dyDescent="0.25">
      <c r="A20">
        <v>99986</v>
      </c>
      <c r="B20">
        <v>0</v>
      </c>
      <c r="C20" t="s">
        <v>73</v>
      </c>
      <c r="D20" t="s">
        <v>18</v>
      </c>
      <c r="E20">
        <f t="shared" si="0"/>
        <v>3</v>
      </c>
      <c r="F20" t="s">
        <v>74</v>
      </c>
      <c r="G20" t="str">
        <f t="shared" si="1"/>
        <v>R2X</v>
      </c>
      <c r="H20" t="str">
        <f t="shared" si="2"/>
        <v>Winnipeg</v>
      </c>
      <c r="I20">
        <v>3</v>
      </c>
      <c r="J20">
        <v>2021</v>
      </c>
      <c r="K20" t="s">
        <v>20</v>
      </c>
      <c r="L20">
        <f t="shared" si="3"/>
        <v>3</v>
      </c>
      <c r="M20" t="s">
        <v>62</v>
      </c>
      <c r="N20">
        <f t="shared" si="4"/>
        <v>3</v>
      </c>
      <c r="O20">
        <v>2.21</v>
      </c>
      <c r="P20">
        <f t="shared" si="5"/>
        <v>2</v>
      </c>
      <c r="Q20">
        <f t="shared" si="6"/>
        <v>4</v>
      </c>
      <c r="R20" t="s">
        <v>34</v>
      </c>
      <c r="S20" t="s">
        <v>76</v>
      </c>
      <c r="T20">
        <f t="shared" si="7"/>
        <v>0</v>
      </c>
      <c r="U20" t="s">
        <v>76</v>
      </c>
      <c r="V20" t="s">
        <v>77</v>
      </c>
      <c r="W20" t="s">
        <v>78</v>
      </c>
      <c r="X20" t="s">
        <v>38</v>
      </c>
      <c r="Y20">
        <f t="shared" si="8"/>
        <v>0</v>
      </c>
      <c r="Z20" t="s">
        <v>28</v>
      </c>
      <c r="AA20">
        <f t="shared" si="9"/>
        <v>0</v>
      </c>
      <c r="AB20" t="s">
        <v>29</v>
      </c>
      <c r="AC20">
        <f t="shared" si="10"/>
        <v>0</v>
      </c>
      <c r="AD20" t="s">
        <v>30</v>
      </c>
      <c r="AE20">
        <f t="shared" si="11"/>
        <v>0</v>
      </c>
    </row>
    <row r="21" spans="1:31" x14ac:dyDescent="0.25">
      <c r="A21">
        <v>146407</v>
      </c>
      <c r="B21">
        <v>0</v>
      </c>
      <c r="C21" t="s">
        <v>79</v>
      </c>
      <c r="D21" t="s">
        <v>40</v>
      </c>
      <c r="E21">
        <f t="shared" si="0"/>
        <v>4</v>
      </c>
      <c r="F21" t="s">
        <v>80</v>
      </c>
      <c r="G21" t="str">
        <f t="shared" si="1"/>
        <v>R0E</v>
      </c>
      <c r="H21" t="str">
        <f t="shared" si="2"/>
        <v>Selkirk and Eastern Manitoba</v>
      </c>
      <c r="I21">
        <v>2</v>
      </c>
      <c r="J21">
        <v>2021</v>
      </c>
      <c r="K21" t="s">
        <v>20</v>
      </c>
      <c r="L21">
        <f t="shared" si="3"/>
        <v>3</v>
      </c>
      <c r="M21" t="s">
        <v>21</v>
      </c>
      <c r="N21">
        <f t="shared" si="4"/>
        <v>1</v>
      </c>
      <c r="O21">
        <v>25</v>
      </c>
      <c r="P21">
        <f t="shared" si="5"/>
        <v>2</v>
      </c>
      <c r="Q21">
        <f t="shared" si="6"/>
        <v>4</v>
      </c>
      <c r="R21" t="s">
        <v>22</v>
      </c>
      <c r="S21" t="s">
        <v>111</v>
      </c>
      <c r="T21">
        <f t="shared" si="7"/>
        <v>1</v>
      </c>
      <c r="U21" t="s">
        <v>44</v>
      </c>
      <c r="V21" t="s">
        <v>44</v>
      </c>
      <c r="W21" t="s">
        <v>92</v>
      </c>
      <c r="X21" t="s">
        <v>27</v>
      </c>
      <c r="Y21">
        <f t="shared" si="8"/>
        <v>1</v>
      </c>
      <c r="Z21" t="s">
        <v>28</v>
      </c>
      <c r="AA21">
        <f t="shared" si="9"/>
        <v>0</v>
      </c>
      <c r="AB21" t="s">
        <v>29</v>
      </c>
      <c r="AC21">
        <f t="shared" si="10"/>
        <v>0</v>
      </c>
      <c r="AD21" t="s">
        <v>30</v>
      </c>
      <c r="AE21">
        <f t="shared" si="11"/>
        <v>0</v>
      </c>
    </row>
    <row r="22" spans="1:31" x14ac:dyDescent="0.25">
      <c r="A22">
        <v>199141</v>
      </c>
      <c r="B22">
        <v>0</v>
      </c>
      <c r="C22" t="s">
        <v>112</v>
      </c>
      <c r="D22" t="s">
        <v>18</v>
      </c>
      <c r="E22">
        <f t="shared" si="0"/>
        <v>3</v>
      </c>
      <c r="F22" t="s">
        <v>113</v>
      </c>
      <c r="G22" t="str">
        <f t="shared" si="1"/>
        <v>R2R</v>
      </c>
      <c r="H22" t="str">
        <f t="shared" si="2"/>
        <v>Winnipeg</v>
      </c>
      <c r="I22">
        <v>3</v>
      </c>
      <c r="J22">
        <v>2021</v>
      </c>
      <c r="K22" t="s">
        <v>20</v>
      </c>
      <c r="L22">
        <f t="shared" si="3"/>
        <v>3</v>
      </c>
      <c r="M22" t="s">
        <v>33</v>
      </c>
      <c r="N22">
        <f t="shared" si="4"/>
        <v>2</v>
      </c>
      <c r="O22">
        <v>1.72</v>
      </c>
      <c r="P22">
        <f t="shared" si="5"/>
        <v>2</v>
      </c>
      <c r="Q22">
        <f t="shared" si="6"/>
        <v>3</v>
      </c>
      <c r="R22" t="s">
        <v>34</v>
      </c>
      <c r="S22" t="s">
        <v>35</v>
      </c>
      <c r="T22">
        <f t="shared" si="7"/>
        <v>0</v>
      </c>
      <c r="U22" t="s">
        <v>36</v>
      </c>
      <c r="V22" t="s">
        <v>25</v>
      </c>
      <c r="W22" t="s">
        <v>37</v>
      </c>
      <c r="X22" t="s">
        <v>38</v>
      </c>
      <c r="Y22">
        <f t="shared" si="8"/>
        <v>0</v>
      </c>
      <c r="Z22" t="s">
        <v>28</v>
      </c>
      <c r="AA22">
        <f t="shared" si="9"/>
        <v>0</v>
      </c>
      <c r="AB22" t="s">
        <v>29</v>
      </c>
      <c r="AC22">
        <f t="shared" si="10"/>
        <v>0</v>
      </c>
      <c r="AD22" t="s">
        <v>30</v>
      </c>
      <c r="AE22">
        <f t="shared" si="11"/>
        <v>0</v>
      </c>
    </row>
    <row r="23" spans="1:31" x14ac:dyDescent="0.25">
      <c r="A23">
        <v>231225</v>
      </c>
      <c r="B23">
        <v>1</v>
      </c>
      <c r="C23" t="s">
        <v>39</v>
      </c>
      <c r="D23" t="s">
        <v>40</v>
      </c>
      <c r="E23">
        <f t="shared" si="0"/>
        <v>4</v>
      </c>
      <c r="F23" t="s">
        <v>41</v>
      </c>
      <c r="G23" t="str">
        <f t="shared" si="1"/>
        <v>R0C</v>
      </c>
      <c r="H23" t="str">
        <f t="shared" si="2"/>
        <v>North Interlake</v>
      </c>
      <c r="I23">
        <v>2</v>
      </c>
      <c r="J23">
        <v>2021</v>
      </c>
      <c r="K23" t="s">
        <v>20</v>
      </c>
      <c r="L23">
        <f t="shared" si="3"/>
        <v>3</v>
      </c>
      <c r="M23" t="s">
        <v>21</v>
      </c>
      <c r="N23">
        <f t="shared" si="4"/>
        <v>1</v>
      </c>
      <c r="O23">
        <v>25</v>
      </c>
      <c r="P23">
        <f t="shared" si="5"/>
        <v>2</v>
      </c>
      <c r="Q23">
        <f t="shared" si="6"/>
        <v>4</v>
      </c>
      <c r="R23" t="s">
        <v>22</v>
      </c>
      <c r="S23" t="s">
        <v>111</v>
      </c>
      <c r="T23">
        <f t="shared" si="7"/>
        <v>1</v>
      </c>
      <c r="U23" t="s">
        <v>44</v>
      </c>
      <c r="V23" t="s">
        <v>44</v>
      </c>
      <c r="W23" t="s">
        <v>92</v>
      </c>
      <c r="X23" t="s">
        <v>27</v>
      </c>
      <c r="Y23">
        <f t="shared" si="8"/>
        <v>1</v>
      </c>
      <c r="Z23" t="s">
        <v>28</v>
      </c>
      <c r="AA23">
        <f t="shared" si="9"/>
        <v>0</v>
      </c>
      <c r="AB23" t="s">
        <v>29</v>
      </c>
      <c r="AC23">
        <f t="shared" si="10"/>
        <v>0</v>
      </c>
      <c r="AD23" t="s">
        <v>30</v>
      </c>
      <c r="AE23">
        <f t="shared" si="11"/>
        <v>0</v>
      </c>
    </row>
    <row r="24" spans="1:31" x14ac:dyDescent="0.25">
      <c r="A24">
        <v>330761</v>
      </c>
      <c r="B24">
        <v>0</v>
      </c>
      <c r="C24" t="s">
        <v>114</v>
      </c>
      <c r="D24" t="s">
        <v>18</v>
      </c>
      <c r="E24">
        <f t="shared" si="0"/>
        <v>3</v>
      </c>
      <c r="F24" t="s">
        <v>115</v>
      </c>
      <c r="G24" t="str">
        <f t="shared" si="1"/>
        <v>R2J</v>
      </c>
      <c r="H24" t="str">
        <f t="shared" si="2"/>
        <v>Winnipeg</v>
      </c>
      <c r="I24">
        <v>3</v>
      </c>
      <c r="J24">
        <v>2021</v>
      </c>
      <c r="K24" t="s">
        <v>20</v>
      </c>
      <c r="L24">
        <f t="shared" si="3"/>
        <v>3</v>
      </c>
      <c r="M24" t="s">
        <v>62</v>
      </c>
      <c r="N24">
        <f t="shared" si="4"/>
        <v>3</v>
      </c>
      <c r="O24">
        <v>0.41</v>
      </c>
      <c r="P24">
        <f t="shared" si="5"/>
        <v>1</v>
      </c>
      <c r="Q24">
        <f t="shared" si="6"/>
        <v>2</v>
      </c>
      <c r="R24" t="s">
        <v>55</v>
      </c>
      <c r="S24" t="s">
        <v>116</v>
      </c>
      <c r="T24">
        <f t="shared" si="7"/>
        <v>0</v>
      </c>
      <c r="U24" t="s">
        <v>117</v>
      </c>
      <c r="V24" t="s">
        <v>58</v>
      </c>
      <c r="W24" t="s">
        <v>59</v>
      </c>
      <c r="X24" t="s">
        <v>38</v>
      </c>
      <c r="Y24">
        <f t="shared" si="8"/>
        <v>0</v>
      </c>
      <c r="Z24" t="s">
        <v>28</v>
      </c>
      <c r="AA24">
        <f t="shared" si="9"/>
        <v>0</v>
      </c>
      <c r="AB24" t="s">
        <v>29</v>
      </c>
      <c r="AC24">
        <f t="shared" si="10"/>
        <v>0</v>
      </c>
      <c r="AD24" t="s">
        <v>30</v>
      </c>
      <c r="AE24">
        <f t="shared" si="11"/>
        <v>0</v>
      </c>
    </row>
    <row r="25" spans="1:31" x14ac:dyDescent="0.25">
      <c r="A25">
        <v>386649</v>
      </c>
      <c r="B25">
        <v>0</v>
      </c>
      <c r="C25" t="s">
        <v>118</v>
      </c>
      <c r="D25" t="s">
        <v>18</v>
      </c>
      <c r="E25">
        <f t="shared" si="0"/>
        <v>3</v>
      </c>
      <c r="F25" t="s">
        <v>119</v>
      </c>
      <c r="G25" t="str">
        <f t="shared" si="1"/>
        <v>N6A</v>
      </c>
      <c r="H25" t="str">
        <f t="shared" si="2"/>
        <v>Winnipeg</v>
      </c>
      <c r="I25">
        <v>3</v>
      </c>
      <c r="J25">
        <v>2021</v>
      </c>
      <c r="K25" t="s">
        <v>20</v>
      </c>
      <c r="L25">
        <f t="shared" si="3"/>
        <v>3</v>
      </c>
      <c r="M25" t="s">
        <v>62</v>
      </c>
      <c r="N25">
        <f t="shared" si="4"/>
        <v>3</v>
      </c>
      <c r="O25">
        <v>0.31</v>
      </c>
      <c r="P25">
        <f t="shared" si="5"/>
        <v>1</v>
      </c>
      <c r="Q25">
        <f t="shared" si="6"/>
        <v>2</v>
      </c>
      <c r="R25" t="s">
        <v>48</v>
      </c>
      <c r="S25" t="s">
        <v>120</v>
      </c>
      <c r="T25">
        <f t="shared" si="7"/>
        <v>0</v>
      </c>
      <c r="U25" t="s">
        <v>84</v>
      </c>
      <c r="V25" t="s">
        <v>51</v>
      </c>
      <c r="W25" t="s">
        <v>52</v>
      </c>
      <c r="X25" t="s">
        <v>27</v>
      </c>
      <c r="Y25">
        <f t="shared" si="8"/>
        <v>1</v>
      </c>
      <c r="Z25" t="s">
        <v>28</v>
      </c>
      <c r="AA25">
        <f t="shared" si="9"/>
        <v>0</v>
      </c>
      <c r="AB25" t="s">
        <v>29</v>
      </c>
      <c r="AC25">
        <f t="shared" si="10"/>
        <v>0</v>
      </c>
      <c r="AD25" t="s">
        <v>30</v>
      </c>
      <c r="AE25">
        <f t="shared" si="11"/>
        <v>0</v>
      </c>
    </row>
    <row r="26" spans="1:31" x14ac:dyDescent="0.25">
      <c r="A26">
        <v>359059</v>
      </c>
      <c r="B26">
        <v>0</v>
      </c>
      <c r="C26" t="s">
        <v>60</v>
      </c>
      <c r="D26" t="s">
        <v>18</v>
      </c>
      <c r="E26">
        <f t="shared" si="0"/>
        <v>3</v>
      </c>
      <c r="F26" t="s">
        <v>61</v>
      </c>
      <c r="G26" t="str">
        <f t="shared" si="1"/>
        <v>R2R</v>
      </c>
      <c r="H26" t="str">
        <f t="shared" si="2"/>
        <v>Winnipeg</v>
      </c>
      <c r="I26">
        <v>3</v>
      </c>
      <c r="J26">
        <v>2021</v>
      </c>
      <c r="K26" t="s">
        <v>121</v>
      </c>
      <c r="L26">
        <f t="shared" si="3"/>
        <v>2</v>
      </c>
      <c r="M26" t="s">
        <v>62</v>
      </c>
      <c r="N26">
        <f t="shared" si="4"/>
        <v>3</v>
      </c>
      <c r="O26">
        <v>0.27</v>
      </c>
      <c r="P26">
        <f t="shared" si="5"/>
        <v>1</v>
      </c>
      <c r="Q26">
        <f t="shared" si="6"/>
        <v>2</v>
      </c>
      <c r="R26" t="s">
        <v>55</v>
      </c>
      <c r="S26" t="s">
        <v>63</v>
      </c>
      <c r="T26">
        <f t="shared" si="7"/>
        <v>0</v>
      </c>
      <c r="U26" t="s">
        <v>64</v>
      </c>
      <c r="V26" t="s">
        <v>58</v>
      </c>
      <c r="W26" t="s">
        <v>59</v>
      </c>
      <c r="X26" t="s">
        <v>38</v>
      </c>
      <c r="Y26">
        <f t="shared" si="8"/>
        <v>0</v>
      </c>
      <c r="Z26" t="s">
        <v>28</v>
      </c>
      <c r="AA26">
        <f t="shared" si="9"/>
        <v>0</v>
      </c>
      <c r="AB26" t="s">
        <v>29</v>
      </c>
      <c r="AC26">
        <f t="shared" si="10"/>
        <v>0</v>
      </c>
      <c r="AD26" t="s">
        <v>30</v>
      </c>
      <c r="AE26">
        <f t="shared" si="11"/>
        <v>0</v>
      </c>
    </row>
    <row r="27" spans="1:31" x14ac:dyDescent="0.25">
      <c r="A27">
        <v>464305</v>
      </c>
      <c r="B27">
        <v>0</v>
      </c>
      <c r="C27" t="s">
        <v>122</v>
      </c>
      <c r="D27" t="s">
        <v>18</v>
      </c>
      <c r="E27">
        <f t="shared" si="0"/>
        <v>3</v>
      </c>
      <c r="F27" t="s">
        <v>123</v>
      </c>
      <c r="G27" t="str">
        <f t="shared" si="1"/>
        <v>T1W</v>
      </c>
      <c r="H27" t="str">
        <f t="shared" si="2"/>
        <v>Winnipeg</v>
      </c>
      <c r="I27">
        <v>3</v>
      </c>
      <c r="J27">
        <v>2021</v>
      </c>
      <c r="K27" t="s">
        <v>20</v>
      </c>
      <c r="L27">
        <f t="shared" si="3"/>
        <v>3</v>
      </c>
      <c r="M27" t="s">
        <v>62</v>
      </c>
      <c r="N27">
        <f t="shared" si="4"/>
        <v>3</v>
      </c>
      <c r="O27">
        <v>1.75</v>
      </c>
      <c r="P27">
        <f t="shared" si="5"/>
        <v>2</v>
      </c>
      <c r="Q27">
        <f t="shared" si="6"/>
        <v>3</v>
      </c>
      <c r="R27" t="s">
        <v>55</v>
      </c>
      <c r="S27" t="s">
        <v>124</v>
      </c>
      <c r="T27">
        <f t="shared" si="7"/>
        <v>0</v>
      </c>
      <c r="U27" t="s">
        <v>125</v>
      </c>
      <c r="V27" t="s">
        <v>58</v>
      </c>
      <c r="W27" t="s">
        <v>59</v>
      </c>
      <c r="X27" t="s">
        <v>38</v>
      </c>
      <c r="Y27">
        <f t="shared" si="8"/>
        <v>0</v>
      </c>
      <c r="Z27" t="s">
        <v>69</v>
      </c>
      <c r="AA27">
        <f t="shared" si="9"/>
        <v>0</v>
      </c>
      <c r="AB27" t="s">
        <v>29</v>
      </c>
      <c r="AC27">
        <f t="shared" si="10"/>
        <v>0</v>
      </c>
      <c r="AD27" t="s">
        <v>30</v>
      </c>
      <c r="AE27">
        <f t="shared" si="11"/>
        <v>0</v>
      </c>
    </row>
    <row r="28" spans="1:31" x14ac:dyDescent="0.25">
      <c r="A28">
        <v>477240</v>
      </c>
      <c r="B28">
        <v>0</v>
      </c>
      <c r="C28" t="s">
        <v>126</v>
      </c>
      <c r="D28" t="s">
        <v>18</v>
      </c>
      <c r="E28">
        <f t="shared" si="0"/>
        <v>3</v>
      </c>
      <c r="F28" t="s">
        <v>127</v>
      </c>
      <c r="G28" t="str">
        <f t="shared" si="1"/>
        <v>R3P</v>
      </c>
      <c r="H28" t="str">
        <f t="shared" si="2"/>
        <v>Winnipeg</v>
      </c>
      <c r="I28">
        <v>3</v>
      </c>
      <c r="J28">
        <v>2021</v>
      </c>
      <c r="K28" t="s">
        <v>20</v>
      </c>
      <c r="L28">
        <f t="shared" si="3"/>
        <v>3</v>
      </c>
      <c r="M28" t="s">
        <v>33</v>
      </c>
      <c r="N28">
        <f t="shared" si="4"/>
        <v>2</v>
      </c>
      <c r="O28">
        <v>1.59</v>
      </c>
      <c r="P28">
        <f t="shared" si="5"/>
        <v>2</v>
      </c>
      <c r="Q28">
        <f t="shared" si="6"/>
        <v>3</v>
      </c>
      <c r="R28" t="s">
        <v>34</v>
      </c>
      <c r="S28" t="s">
        <v>128</v>
      </c>
      <c r="T28">
        <f t="shared" si="7"/>
        <v>0</v>
      </c>
      <c r="U28" t="s">
        <v>129</v>
      </c>
      <c r="V28" t="s">
        <v>77</v>
      </c>
      <c r="W28" t="s">
        <v>45</v>
      </c>
      <c r="X28" t="s">
        <v>38</v>
      </c>
      <c r="Y28">
        <f t="shared" si="8"/>
        <v>0</v>
      </c>
      <c r="Z28" t="s">
        <v>28</v>
      </c>
      <c r="AA28">
        <f t="shared" si="9"/>
        <v>0</v>
      </c>
      <c r="AB28" t="s">
        <v>29</v>
      </c>
      <c r="AC28">
        <f t="shared" si="10"/>
        <v>0</v>
      </c>
      <c r="AD28" t="s">
        <v>30</v>
      </c>
      <c r="AE28">
        <f t="shared" si="11"/>
        <v>0</v>
      </c>
    </row>
    <row r="29" spans="1:31" x14ac:dyDescent="0.25">
      <c r="A29">
        <v>513481</v>
      </c>
      <c r="B29">
        <v>0</v>
      </c>
      <c r="C29" t="s">
        <v>130</v>
      </c>
      <c r="D29" t="s">
        <v>18</v>
      </c>
      <c r="E29">
        <f t="shared" si="0"/>
        <v>3</v>
      </c>
      <c r="F29" t="s">
        <v>131</v>
      </c>
      <c r="G29" t="str">
        <f t="shared" si="1"/>
        <v>L4W</v>
      </c>
      <c r="H29" t="str">
        <f t="shared" si="2"/>
        <v>Winnipeg</v>
      </c>
      <c r="I29">
        <v>3</v>
      </c>
      <c r="J29">
        <v>2021</v>
      </c>
      <c r="K29" t="s">
        <v>20</v>
      </c>
      <c r="L29">
        <f t="shared" si="3"/>
        <v>3</v>
      </c>
      <c r="M29" t="s">
        <v>33</v>
      </c>
      <c r="N29">
        <f t="shared" si="4"/>
        <v>2</v>
      </c>
      <c r="O29">
        <v>0.65</v>
      </c>
      <c r="P29">
        <f t="shared" si="5"/>
        <v>1</v>
      </c>
      <c r="Q29">
        <f t="shared" si="6"/>
        <v>2</v>
      </c>
      <c r="R29" t="s">
        <v>22</v>
      </c>
      <c r="S29" t="s">
        <v>90</v>
      </c>
      <c r="T29">
        <f t="shared" si="7"/>
        <v>0</v>
      </c>
      <c r="U29" t="s">
        <v>91</v>
      </c>
      <c r="V29" t="s">
        <v>91</v>
      </c>
      <c r="W29" t="s">
        <v>92</v>
      </c>
      <c r="X29" t="s">
        <v>27</v>
      </c>
      <c r="Y29">
        <f t="shared" si="8"/>
        <v>1</v>
      </c>
      <c r="Z29" t="s">
        <v>28</v>
      </c>
      <c r="AA29">
        <f t="shared" si="9"/>
        <v>0</v>
      </c>
      <c r="AB29" t="s">
        <v>29</v>
      </c>
      <c r="AC29">
        <f t="shared" si="10"/>
        <v>0</v>
      </c>
      <c r="AD29" t="s">
        <v>30</v>
      </c>
      <c r="AE29">
        <f t="shared" si="11"/>
        <v>0</v>
      </c>
    </row>
    <row r="30" spans="1:31" x14ac:dyDescent="0.25">
      <c r="A30">
        <v>681429</v>
      </c>
      <c r="B30">
        <v>1</v>
      </c>
      <c r="C30" t="s">
        <v>132</v>
      </c>
      <c r="D30" t="s">
        <v>18</v>
      </c>
      <c r="E30">
        <f t="shared" si="0"/>
        <v>3</v>
      </c>
      <c r="F30" t="s">
        <v>133</v>
      </c>
      <c r="G30" t="str">
        <f t="shared" si="1"/>
        <v>R2R</v>
      </c>
      <c r="H30" t="str">
        <f t="shared" si="2"/>
        <v>Winnipeg</v>
      </c>
      <c r="I30">
        <v>3</v>
      </c>
      <c r="J30">
        <v>2021</v>
      </c>
      <c r="K30" t="s">
        <v>20</v>
      </c>
      <c r="L30">
        <f t="shared" si="3"/>
        <v>3</v>
      </c>
      <c r="M30" t="s">
        <v>62</v>
      </c>
      <c r="N30">
        <f t="shared" si="4"/>
        <v>3</v>
      </c>
      <c r="O30">
        <v>1.23</v>
      </c>
      <c r="P30">
        <f t="shared" si="5"/>
        <v>2</v>
      </c>
      <c r="Q30">
        <f t="shared" si="6"/>
        <v>3</v>
      </c>
      <c r="R30" t="s">
        <v>48</v>
      </c>
      <c r="S30" t="s">
        <v>134</v>
      </c>
      <c r="T30">
        <f t="shared" si="7"/>
        <v>0</v>
      </c>
      <c r="U30" t="s">
        <v>50</v>
      </c>
      <c r="V30" t="s">
        <v>51</v>
      </c>
      <c r="W30" t="s">
        <v>52</v>
      </c>
      <c r="X30" t="s">
        <v>38</v>
      </c>
      <c r="Y30">
        <f t="shared" si="8"/>
        <v>0</v>
      </c>
      <c r="Z30" t="s">
        <v>28</v>
      </c>
      <c r="AA30">
        <f t="shared" si="9"/>
        <v>0</v>
      </c>
      <c r="AB30" t="s">
        <v>29</v>
      </c>
      <c r="AC30">
        <f t="shared" si="10"/>
        <v>0</v>
      </c>
      <c r="AD30" t="s">
        <v>30</v>
      </c>
      <c r="AE30">
        <f t="shared" si="11"/>
        <v>0</v>
      </c>
    </row>
    <row r="31" spans="1:31" x14ac:dyDescent="0.25">
      <c r="A31">
        <v>736975</v>
      </c>
      <c r="B31">
        <v>0</v>
      </c>
      <c r="C31" t="s">
        <v>135</v>
      </c>
      <c r="D31" t="s">
        <v>18</v>
      </c>
      <c r="E31">
        <f t="shared" si="0"/>
        <v>3</v>
      </c>
      <c r="F31" t="s">
        <v>86</v>
      </c>
      <c r="G31" t="str">
        <f t="shared" si="1"/>
        <v>R3C</v>
      </c>
      <c r="H31" t="str">
        <f t="shared" si="2"/>
        <v>Winnipeg</v>
      </c>
      <c r="I31">
        <v>3</v>
      </c>
      <c r="J31">
        <v>2021</v>
      </c>
      <c r="K31" t="s">
        <v>20</v>
      </c>
      <c r="L31">
        <f t="shared" si="3"/>
        <v>3</v>
      </c>
      <c r="M31" t="s">
        <v>33</v>
      </c>
      <c r="N31">
        <f t="shared" si="4"/>
        <v>2</v>
      </c>
      <c r="O31">
        <v>0.9</v>
      </c>
      <c r="P31">
        <f t="shared" si="5"/>
        <v>1</v>
      </c>
      <c r="Q31">
        <f t="shared" si="6"/>
        <v>2</v>
      </c>
      <c r="R31" t="s">
        <v>34</v>
      </c>
      <c r="S31" t="s">
        <v>128</v>
      </c>
      <c r="T31">
        <f t="shared" si="7"/>
        <v>0</v>
      </c>
      <c r="U31" t="s">
        <v>129</v>
      </c>
      <c r="V31" t="s">
        <v>77</v>
      </c>
      <c r="W31" t="s">
        <v>45</v>
      </c>
      <c r="X31" t="s">
        <v>38</v>
      </c>
      <c r="Y31">
        <f t="shared" si="8"/>
        <v>0</v>
      </c>
      <c r="Z31" t="s">
        <v>28</v>
      </c>
      <c r="AA31">
        <f t="shared" si="9"/>
        <v>0</v>
      </c>
      <c r="AB31" t="s">
        <v>29</v>
      </c>
      <c r="AC31">
        <f t="shared" si="10"/>
        <v>0</v>
      </c>
      <c r="AD31" t="s">
        <v>30</v>
      </c>
      <c r="AE31">
        <f t="shared" si="11"/>
        <v>0</v>
      </c>
    </row>
    <row r="32" spans="1:31" x14ac:dyDescent="0.25">
      <c r="A32">
        <v>539452</v>
      </c>
      <c r="B32">
        <v>1</v>
      </c>
      <c r="C32" t="s">
        <v>136</v>
      </c>
      <c r="D32" t="s">
        <v>18</v>
      </c>
      <c r="E32">
        <f t="shared" si="0"/>
        <v>3</v>
      </c>
      <c r="F32" t="s">
        <v>137</v>
      </c>
      <c r="G32" t="str">
        <f t="shared" si="1"/>
        <v>R3G</v>
      </c>
      <c r="H32" t="str">
        <f t="shared" si="2"/>
        <v>Winnipeg</v>
      </c>
      <c r="I32">
        <v>3</v>
      </c>
      <c r="J32">
        <v>2021</v>
      </c>
      <c r="K32" t="s">
        <v>20</v>
      </c>
      <c r="L32">
        <f t="shared" si="3"/>
        <v>3</v>
      </c>
      <c r="M32" t="s">
        <v>33</v>
      </c>
      <c r="N32">
        <f t="shared" si="4"/>
        <v>2</v>
      </c>
      <c r="O32">
        <v>0.43</v>
      </c>
      <c r="P32">
        <f t="shared" si="5"/>
        <v>1</v>
      </c>
      <c r="Q32">
        <f t="shared" si="6"/>
        <v>2</v>
      </c>
      <c r="R32" t="s">
        <v>22</v>
      </c>
      <c r="S32" t="s">
        <v>138</v>
      </c>
      <c r="T32">
        <f t="shared" si="7"/>
        <v>0</v>
      </c>
      <c r="U32" t="s">
        <v>138</v>
      </c>
      <c r="V32" t="s">
        <v>48</v>
      </c>
      <c r="W32" t="s">
        <v>92</v>
      </c>
      <c r="X32" t="s">
        <v>27</v>
      </c>
      <c r="Y32">
        <f t="shared" si="8"/>
        <v>1</v>
      </c>
      <c r="Z32" t="s">
        <v>28</v>
      </c>
      <c r="AA32">
        <f t="shared" si="9"/>
        <v>0</v>
      </c>
      <c r="AB32" t="s">
        <v>29</v>
      </c>
      <c r="AC32">
        <f t="shared" si="10"/>
        <v>0</v>
      </c>
      <c r="AD32" t="s">
        <v>30</v>
      </c>
      <c r="AE32">
        <f t="shared" si="11"/>
        <v>0</v>
      </c>
    </row>
    <row r="33" spans="1:31" x14ac:dyDescent="0.25">
      <c r="A33">
        <v>604652</v>
      </c>
      <c r="B33">
        <v>0</v>
      </c>
      <c r="C33" t="s">
        <v>139</v>
      </c>
      <c r="D33" t="s">
        <v>40</v>
      </c>
      <c r="E33">
        <f t="shared" si="0"/>
        <v>4</v>
      </c>
      <c r="F33" t="s">
        <v>140</v>
      </c>
      <c r="G33" t="str">
        <f t="shared" si="1"/>
        <v>R2J</v>
      </c>
      <c r="H33" t="str">
        <f t="shared" si="2"/>
        <v>Winnipeg</v>
      </c>
      <c r="I33">
        <v>3</v>
      </c>
      <c r="J33">
        <v>2021</v>
      </c>
      <c r="K33" t="s">
        <v>20</v>
      </c>
      <c r="L33">
        <f t="shared" si="3"/>
        <v>3</v>
      </c>
      <c r="M33" t="s">
        <v>62</v>
      </c>
      <c r="N33">
        <f t="shared" si="4"/>
        <v>3</v>
      </c>
      <c r="O33">
        <v>1.18</v>
      </c>
      <c r="P33">
        <f t="shared" si="5"/>
        <v>2</v>
      </c>
      <c r="Q33">
        <f t="shared" si="6"/>
        <v>3</v>
      </c>
      <c r="R33" t="s">
        <v>55</v>
      </c>
      <c r="S33" t="s">
        <v>124</v>
      </c>
      <c r="T33">
        <f t="shared" si="7"/>
        <v>0</v>
      </c>
      <c r="U33" t="s">
        <v>125</v>
      </c>
      <c r="V33" t="s">
        <v>58</v>
      </c>
      <c r="W33" t="s">
        <v>59</v>
      </c>
      <c r="X33" t="s">
        <v>38</v>
      </c>
      <c r="Y33">
        <f t="shared" si="8"/>
        <v>0</v>
      </c>
      <c r="Z33" t="s">
        <v>28</v>
      </c>
      <c r="AA33">
        <f t="shared" si="9"/>
        <v>0</v>
      </c>
      <c r="AB33" t="s">
        <v>29</v>
      </c>
      <c r="AC33">
        <f t="shared" si="10"/>
        <v>0</v>
      </c>
      <c r="AD33" t="s">
        <v>30</v>
      </c>
      <c r="AE33">
        <f t="shared" si="11"/>
        <v>0</v>
      </c>
    </row>
    <row r="34" spans="1:31" x14ac:dyDescent="0.25">
      <c r="A34">
        <v>664144</v>
      </c>
      <c r="B34">
        <v>1</v>
      </c>
      <c r="C34" t="s">
        <v>141</v>
      </c>
      <c r="D34" t="s">
        <v>18</v>
      </c>
      <c r="E34">
        <f t="shared" si="0"/>
        <v>3</v>
      </c>
      <c r="F34" t="s">
        <v>142</v>
      </c>
      <c r="G34" t="str">
        <f t="shared" si="1"/>
        <v>N5Z</v>
      </c>
      <c r="H34" t="str">
        <f t="shared" si="2"/>
        <v>Winnipeg</v>
      </c>
      <c r="I34">
        <v>3</v>
      </c>
      <c r="J34">
        <v>2021</v>
      </c>
      <c r="K34" t="s">
        <v>20</v>
      </c>
      <c r="L34">
        <f t="shared" si="3"/>
        <v>3</v>
      </c>
      <c r="M34" t="s">
        <v>33</v>
      </c>
      <c r="N34">
        <f t="shared" si="4"/>
        <v>2</v>
      </c>
      <c r="O34">
        <v>0.79</v>
      </c>
      <c r="P34">
        <f t="shared" si="5"/>
        <v>1</v>
      </c>
      <c r="Q34">
        <f t="shared" si="6"/>
        <v>2</v>
      </c>
      <c r="R34" t="s">
        <v>48</v>
      </c>
      <c r="S34" t="s">
        <v>143</v>
      </c>
      <c r="T34">
        <f t="shared" si="7"/>
        <v>0</v>
      </c>
      <c r="U34" t="s">
        <v>104</v>
      </c>
      <c r="V34" t="s">
        <v>51</v>
      </c>
      <c r="W34" t="s">
        <v>52</v>
      </c>
      <c r="X34" t="s">
        <v>27</v>
      </c>
      <c r="Y34">
        <f t="shared" si="8"/>
        <v>1</v>
      </c>
      <c r="Z34" t="s">
        <v>28</v>
      </c>
      <c r="AA34">
        <f t="shared" si="9"/>
        <v>0</v>
      </c>
      <c r="AB34" t="s">
        <v>29</v>
      </c>
      <c r="AC34">
        <f t="shared" si="10"/>
        <v>0</v>
      </c>
      <c r="AD34" t="s">
        <v>30</v>
      </c>
      <c r="AE34">
        <f t="shared" si="11"/>
        <v>0</v>
      </c>
    </row>
    <row r="35" spans="1:31" x14ac:dyDescent="0.25">
      <c r="A35">
        <v>679142</v>
      </c>
      <c r="B35">
        <v>0</v>
      </c>
      <c r="C35" t="s">
        <v>144</v>
      </c>
      <c r="D35" t="s">
        <v>18</v>
      </c>
      <c r="E35">
        <f t="shared" si="0"/>
        <v>3</v>
      </c>
      <c r="F35" t="s">
        <v>142</v>
      </c>
      <c r="G35" t="str">
        <f t="shared" si="1"/>
        <v>N5Z</v>
      </c>
      <c r="H35" t="str">
        <f t="shared" si="2"/>
        <v>Winnipeg</v>
      </c>
      <c r="I35">
        <v>3</v>
      </c>
      <c r="J35">
        <v>2021</v>
      </c>
      <c r="K35" t="s">
        <v>20</v>
      </c>
      <c r="L35">
        <f t="shared" si="3"/>
        <v>3</v>
      </c>
      <c r="M35" t="s">
        <v>62</v>
      </c>
      <c r="N35">
        <f t="shared" si="4"/>
        <v>3</v>
      </c>
      <c r="O35">
        <v>1.85</v>
      </c>
      <c r="P35">
        <f t="shared" si="5"/>
        <v>2</v>
      </c>
      <c r="Q35">
        <f t="shared" si="6"/>
        <v>3</v>
      </c>
      <c r="R35" t="s">
        <v>34</v>
      </c>
      <c r="S35" t="s">
        <v>145</v>
      </c>
      <c r="T35">
        <f t="shared" si="7"/>
        <v>0</v>
      </c>
      <c r="U35" t="s">
        <v>36</v>
      </c>
      <c r="V35" t="s">
        <v>25</v>
      </c>
      <c r="W35" t="s">
        <v>37</v>
      </c>
      <c r="X35" t="s">
        <v>38</v>
      </c>
      <c r="Y35">
        <f t="shared" si="8"/>
        <v>0</v>
      </c>
      <c r="Z35" t="s">
        <v>28</v>
      </c>
      <c r="AA35">
        <f t="shared" si="9"/>
        <v>0</v>
      </c>
      <c r="AB35" t="s">
        <v>29</v>
      </c>
      <c r="AC35">
        <f t="shared" si="10"/>
        <v>0</v>
      </c>
      <c r="AD35" t="s">
        <v>30</v>
      </c>
      <c r="AE35">
        <f t="shared" si="11"/>
        <v>0</v>
      </c>
    </row>
    <row r="36" spans="1:31" x14ac:dyDescent="0.25">
      <c r="A36">
        <v>835967</v>
      </c>
      <c r="B36">
        <v>0</v>
      </c>
      <c r="C36" t="s">
        <v>146</v>
      </c>
      <c r="D36" t="s">
        <v>18</v>
      </c>
      <c r="E36">
        <f t="shared" si="0"/>
        <v>3</v>
      </c>
      <c r="F36" t="s">
        <v>147</v>
      </c>
      <c r="G36" t="str">
        <f t="shared" si="1"/>
        <v>R2J</v>
      </c>
      <c r="H36" t="str">
        <f t="shared" si="2"/>
        <v>Winnipeg</v>
      </c>
      <c r="I36">
        <v>3</v>
      </c>
      <c r="J36">
        <v>2021</v>
      </c>
      <c r="K36" t="s">
        <v>20</v>
      </c>
      <c r="L36">
        <f t="shared" si="3"/>
        <v>3</v>
      </c>
      <c r="M36" t="s">
        <v>62</v>
      </c>
      <c r="N36">
        <f t="shared" si="4"/>
        <v>3</v>
      </c>
      <c r="O36">
        <v>2.21</v>
      </c>
      <c r="P36">
        <f t="shared" si="5"/>
        <v>2</v>
      </c>
      <c r="Q36">
        <f t="shared" si="6"/>
        <v>4</v>
      </c>
      <c r="R36" t="s">
        <v>48</v>
      </c>
      <c r="S36" t="s">
        <v>148</v>
      </c>
      <c r="T36">
        <f t="shared" si="7"/>
        <v>0</v>
      </c>
      <c r="U36" t="s">
        <v>50</v>
      </c>
      <c r="V36" t="s">
        <v>51</v>
      </c>
      <c r="W36" t="s">
        <v>52</v>
      </c>
      <c r="X36" t="s">
        <v>38</v>
      </c>
      <c r="Y36">
        <f t="shared" si="8"/>
        <v>0</v>
      </c>
      <c r="Z36" t="s">
        <v>28</v>
      </c>
      <c r="AA36">
        <f t="shared" si="9"/>
        <v>0</v>
      </c>
      <c r="AB36" t="s">
        <v>29</v>
      </c>
      <c r="AC36">
        <f t="shared" si="10"/>
        <v>0</v>
      </c>
      <c r="AD36" t="s">
        <v>30</v>
      </c>
      <c r="AE36">
        <f t="shared" si="11"/>
        <v>0</v>
      </c>
    </row>
    <row r="37" spans="1:31" x14ac:dyDescent="0.25">
      <c r="A37">
        <v>913210</v>
      </c>
      <c r="B37">
        <v>0</v>
      </c>
      <c r="C37" t="s">
        <v>149</v>
      </c>
      <c r="D37" t="s">
        <v>18</v>
      </c>
      <c r="E37">
        <f t="shared" si="0"/>
        <v>3</v>
      </c>
      <c r="F37" t="s">
        <v>150</v>
      </c>
      <c r="G37" t="str">
        <f t="shared" si="1"/>
        <v>R4A</v>
      </c>
      <c r="H37" t="str">
        <f t="shared" si="2"/>
        <v>Winnipeg</v>
      </c>
      <c r="I37">
        <v>3</v>
      </c>
      <c r="J37">
        <v>2021</v>
      </c>
      <c r="K37" t="s">
        <v>20</v>
      </c>
      <c r="L37">
        <f t="shared" si="3"/>
        <v>3</v>
      </c>
      <c r="M37" t="s">
        <v>62</v>
      </c>
      <c r="N37">
        <f t="shared" si="4"/>
        <v>3</v>
      </c>
      <c r="O37">
        <v>1.07</v>
      </c>
      <c r="P37">
        <f t="shared" si="5"/>
        <v>2</v>
      </c>
      <c r="Q37">
        <f t="shared" si="6"/>
        <v>3</v>
      </c>
      <c r="R37" t="s">
        <v>34</v>
      </c>
      <c r="S37" t="s">
        <v>151</v>
      </c>
      <c r="T37">
        <f t="shared" si="7"/>
        <v>0</v>
      </c>
      <c r="U37" t="s">
        <v>76</v>
      </c>
      <c r="V37" t="s">
        <v>77</v>
      </c>
      <c r="W37" t="s">
        <v>78</v>
      </c>
      <c r="X37" t="s">
        <v>38</v>
      </c>
      <c r="Y37">
        <f t="shared" si="8"/>
        <v>0</v>
      </c>
      <c r="Z37" t="s">
        <v>28</v>
      </c>
      <c r="AA37">
        <f t="shared" si="9"/>
        <v>0</v>
      </c>
      <c r="AB37" t="s">
        <v>29</v>
      </c>
      <c r="AC37">
        <f t="shared" si="10"/>
        <v>0</v>
      </c>
      <c r="AD37" t="s">
        <v>30</v>
      </c>
      <c r="AE37">
        <f t="shared" si="11"/>
        <v>0</v>
      </c>
    </row>
    <row r="38" spans="1:31" x14ac:dyDescent="0.25">
      <c r="A38">
        <v>5074</v>
      </c>
      <c r="B38">
        <v>0</v>
      </c>
      <c r="C38" t="s">
        <v>152</v>
      </c>
      <c r="D38" t="s">
        <v>18</v>
      </c>
      <c r="E38">
        <f t="shared" si="0"/>
        <v>3</v>
      </c>
      <c r="F38" t="s">
        <v>153</v>
      </c>
      <c r="G38" t="str">
        <f t="shared" si="1"/>
        <v>J0A</v>
      </c>
      <c r="H38" t="str">
        <f t="shared" si="2"/>
        <v>Winnipeg</v>
      </c>
      <c r="I38">
        <v>3</v>
      </c>
      <c r="J38">
        <v>2021</v>
      </c>
      <c r="K38" t="s">
        <v>20</v>
      </c>
      <c r="L38">
        <f t="shared" si="3"/>
        <v>3</v>
      </c>
      <c r="M38" t="s">
        <v>33</v>
      </c>
      <c r="N38">
        <f t="shared" si="4"/>
        <v>2</v>
      </c>
      <c r="O38">
        <v>0.86</v>
      </c>
      <c r="P38">
        <f t="shared" si="5"/>
        <v>1</v>
      </c>
      <c r="Q38">
        <f t="shared" si="6"/>
        <v>2</v>
      </c>
      <c r="R38" t="s">
        <v>55</v>
      </c>
      <c r="S38" t="s">
        <v>154</v>
      </c>
      <c r="T38">
        <f t="shared" si="7"/>
        <v>0</v>
      </c>
      <c r="U38" t="s">
        <v>57</v>
      </c>
      <c r="V38" t="s">
        <v>58</v>
      </c>
      <c r="W38" t="s">
        <v>59</v>
      </c>
      <c r="X38" t="s">
        <v>27</v>
      </c>
      <c r="Y38">
        <f t="shared" si="8"/>
        <v>1</v>
      </c>
      <c r="Z38" t="s">
        <v>28</v>
      </c>
      <c r="AA38">
        <f t="shared" si="9"/>
        <v>0</v>
      </c>
      <c r="AB38" t="s">
        <v>29</v>
      </c>
      <c r="AC38">
        <f t="shared" si="10"/>
        <v>0</v>
      </c>
      <c r="AD38" t="s">
        <v>30</v>
      </c>
      <c r="AE38">
        <f t="shared" si="11"/>
        <v>0</v>
      </c>
    </row>
    <row r="39" spans="1:31" x14ac:dyDescent="0.25">
      <c r="A39">
        <v>37820</v>
      </c>
      <c r="B39">
        <v>0</v>
      </c>
      <c r="C39" t="s">
        <v>155</v>
      </c>
      <c r="D39" t="s">
        <v>18</v>
      </c>
      <c r="E39">
        <f t="shared" si="0"/>
        <v>3</v>
      </c>
      <c r="F39" t="s">
        <v>156</v>
      </c>
      <c r="G39" t="str">
        <f t="shared" si="1"/>
        <v>R2X</v>
      </c>
      <c r="H39" t="str">
        <f t="shared" si="2"/>
        <v>Winnipeg</v>
      </c>
      <c r="I39">
        <v>3</v>
      </c>
      <c r="J39">
        <v>2021</v>
      </c>
      <c r="K39" t="s">
        <v>20</v>
      </c>
      <c r="L39">
        <f t="shared" si="3"/>
        <v>3</v>
      </c>
      <c r="M39" t="s">
        <v>33</v>
      </c>
      <c r="N39">
        <f t="shared" si="4"/>
        <v>2</v>
      </c>
      <c r="O39">
        <v>0.66</v>
      </c>
      <c r="P39">
        <f t="shared" si="5"/>
        <v>1</v>
      </c>
      <c r="Q39">
        <f t="shared" si="6"/>
        <v>2</v>
      </c>
      <c r="R39" t="s">
        <v>48</v>
      </c>
      <c r="S39" t="s">
        <v>120</v>
      </c>
      <c r="T39">
        <f t="shared" si="7"/>
        <v>0</v>
      </c>
      <c r="U39" t="s">
        <v>84</v>
      </c>
      <c r="V39" t="s">
        <v>51</v>
      </c>
      <c r="W39" t="s">
        <v>52</v>
      </c>
      <c r="X39" t="s">
        <v>27</v>
      </c>
      <c r="Y39">
        <f t="shared" si="8"/>
        <v>1</v>
      </c>
      <c r="Z39" t="s">
        <v>28</v>
      </c>
      <c r="AA39">
        <f t="shared" si="9"/>
        <v>0</v>
      </c>
      <c r="AB39" t="s">
        <v>29</v>
      </c>
      <c r="AC39">
        <f t="shared" si="10"/>
        <v>0</v>
      </c>
      <c r="AD39" t="s">
        <v>30</v>
      </c>
      <c r="AE39">
        <f t="shared" si="11"/>
        <v>0</v>
      </c>
    </row>
    <row r="40" spans="1:31" x14ac:dyDescent="0.25">
      <c r="A40">
        <v>70268</v>
      </c>
      <c r="B40">
        <v>0</v>
      </c>
      <c r="C40" t="s">
        <v>157</v>
      </c>
      <c r="D40" t="s">
        <v>18</v>
      </c>
      <c r="E40">
        <f t="shared" si="0"/>
        <v>3</v>
      </c>
      <c r="F40" t="s">
        <v>158</v>
      </c>
      <c r="G40" t="str">
        <f t="shared" si="1"/>
        <v>R2J</v>
      </c>
      <c r="H40" t="str">
        <f t="shared" si="2"/>
        <v>Winnipeg</v>
      </c>
      <c r="I40">
        <v>3</v>
      </c>
      <c r="J40">
        <v>2021</v>
      </c>
      <c r="K40" t="s">
        <v>20</v>
      </c>
      <c r="L40">
        <f t="shared" si="3"/>
        <v>3</v>
      </c>
      <c r="M40" t="s">
        <v>33</v>
      </c>
      <c r="N40">
        <f t="shared" si="4"/>
        <v>2</v>
      </c>
      <c r="O40">
        <v>1.03</v>
      </c>
      <c r="P40">
        <f t="shared" si="5"/>
        <v>2</v>
      </c>
      <c r="Q40">
        <f t="shared" si="6"/>
        <v>3</v>
      </c>
      <c r="R40" t="s">
        <v>34</v>
      </c>
      <c r="S40" t="s">
        <v>128</v>
      </c>
      <c r="T40">
        <f t="shared" si="7"/>
        <v>0</v>
      </c>
      <c r="U40" t="s">
        <v>129</v>
      </c>
      <c r="V40" t="s">
        <v>77</v>
      </c>
      <c r="W40" t="s">
        <v>45</v>
      </c>
      <c r="X40" t="s">
        <v>38</v>
      </c>
      <c r="Y40">
        <f t="shared" si="8"/>
        <v>0</v>
      </c>
      <c r="Z40" t="s">
        <v>28</v>
      </c>
      <c r="AA40">
        <f t="shared" si="9"/>
        <v>0</v>
      </c>
      <c r="AB40" t="s">
        <v>29</v>
      </c>
      <c r="AC40">
        <f t="shared" si="10"/>
        <v>0</v>
      </c>
      <c r="AD40" t="s">
        <v>30</v>
      </c>
      <c r="AE40">
        <f t="shared" si="11"/>
        <v>0</v>
      </c>
    </row>
    <row r="41" spans="1:31" x14ac:dyDescent="0.25">
      <c r="A41">
        <v>70268</v>
      </c>
      <c r="B41">
        <v>0</v>
      </c>
      <c r="C41" t="s">
        <v>157</v>
      </c>
      <c r="D41" t="s">
        <v>18</v>
      </c>
      <c r="E41">
        <f t="shared" si="0"/>
        <v>3</v>
      </c>
      <c r="F41" t="s">
        <v>158</v>
      </c>
      <c r="G41" t="str">
        <f t="shared" si="1"/>
        <v>R2J</v>
      </c>
      <c r="H41" t="str">
        <f t="shared" si="2"/>
        <v>Winnipeg</v>
      </c>
      <c r="I41">
        <v>3</v>
      </c>
      <c r="J41">
        <v>2021</v>
      </c>
      <c r="K41" t="s">
        <v>121</v>
      </c>
      <c r="L41">
        <f t="shared" si="3"/>
        <v>2</v>
      </c>
      <c r="M41" t="s">
        <v>33</v>
      </c>
      <c r="N41">
        <f t="shared" si="4"/>
        <v>2</v>
      </c>
      <c r="O41">
        <v>1.03</v>
      </c>
      <c r="P41">
        <f t="shared" si="5"/>
        <v>2</v>
      </c>
      <c r="Q41">
        <f t="shared" si="6"/>
        <v>3</v>
      </c>
      <c r="R41" t="s">
        <v>34</v>
      </c>
      <c r="S41" t="s">
        <v>128</v>
      </c>
      <c r="T41">
        <f t="shared" si="7"/>
        <v>0</v>
      </c>
      <c r="U41" t="s">
        <v>129</v>
      </c>
      <c r="V41" t="s">
        <v>77</v>
      </c>
      <c r="W41" t="s">
        <v>45</v>
      </c>
      <c r="X41" t="s">
        <v>38</v>
      </c>
      <c r="Y41">
        <f t="shared" si="8"/>
        <v>0</v>
      </c>
      <c r="Z41" t="s">
        <v>28</v>
      </c>
      <c r="AA41">
        <f t="shared" si="9"/>
        <v>0</v>
      </c>
      <c r="AB41" t="s">
        <v>29</v>
      </c>
      <c r="AC41">
        <f t="shared" si="10"/>
        <v>0</v>
      </c>
      <c r="AD41" t="s">
        <v>30</v>
      </c>
      <c r="AE41">
        <f t="shared" si="11"/>
        <v>0</v>
      </c>
    </row>
    <row r="42" spans="1:31" x14ac:dyDescent="0.25">
      <c r="A42">
        <v>70268</v>
      </c>
      <c r="B42">
        <v>0</v>
      </c>
      <c r="C42" t="s">
        <v>157</v>
      </c>
      <c r="D42" t="s">
        <v>18</v>
      </c>
      <c r="E42">
        <f t="shared" si="0"/>
        <v>3</v>
      </c>
      <c r="F42" t="s">
        <v>158</v>
      </c>
      <c r="G42" t="str">
        <f t="shared" si="1"/>
        <v>R2J</v>
      </c>
      <c r="H42" t="str">
        <f t="shared" si="2"/>
        <v>Winnipeg</v>
      </c>
      <c r="I42">
        <v>3</v>
      </c>
      <c r="J42">
        <v>2021</v>
      </c>
      <c r="K42" t="s">
        <v>20</v>
      </c>
      <c r="L42">
        <f t="shared" si="3"/>
        <v>3</v>
      </c>
      <c r="M42" t="s">
        <v>62</v>
      </c>
      <c r="N42">
        <f t="shared" si="4"/>
        <v>3</v>
      </c>
      <c r="O42">
        <v>3.08</v>
      </c>
      <c r="P42">
        <f t="shared" si="5"/>
        <v>2</v>
      </c>
      <c r="Q42">
        <f t="shared" si="6"/>
        <v>4</v>
      </c>
      <c r="R42" t="s">
        <v>34</v>
      </c>
      <c r="S42" t="s">
        <v>159</v>
      </c>
      <c r="T42">
        <f t="shared" si="7"/>
        <v>0</v>
      </c>
      <c r="U42" t="s">
        <v>129</v>
      </c>
      <c r="V42" t="s">
        <v>77</v>
      </c>
      <c r="W42" t="s">
        <v>45</v>
      </c>
      <c r="X42" t="s">
        <v>38</v>
      </c>
      <c r="Y42">
        <f t="shared" si="8"/>
        <v>0</v>
      </c>
      <c r="Z42" t="s">
        <v>28</v>
      </c>
      <c r="AA42">
        <f t="shared" si="9"/>
        <v>0</v>
      </c>
      <c r="AB42" t="s">
        <v>29</v>
      </c>
      <c r="AC42">
        <f t="shared" si="10"/>
        <v>0</v>
      </c>
      <c r="AD42" t="s">
        <v>30</v>
      </c>
      <c r="AE42">
        <f t="shared" si="11"/>
        <v>0</v>
      </c>
    </row>
    <row r="43" spans="1:31" x14ac:dyDescent="0.25">
      <c r="A43">
        <v>92841</v>
      </c>
      <c r="B43">
        <v>0</v>
      </c>
      <c r="C43" t="s">
        <v>160</v>
      </c>
      <c r="D43" t="s">
        <v>18</v>
      </c>
      <c r="E43">
        <f t="shared" si="0"/>
        <v>3</v>
      </c>
      <c r="F43" t="s">
        <v>161</v>
      </c>
      <c r="G43" t="str">
        <f t="shared" si="1"/>
        <v>R3E</v>
      </c>
      <c r="H43" t="str">
        <f t="shared" si="2"/>
        <v>Winnipeg</v>
      </c>
      <c r="I43">
        <v>3</v>
      </c>
      <c r="J43">
        <v>2021</v>
      </c>
      <c r="K43" t="s">
        <v>20</v>
      </c>
      <c r="L43">
        <f t="shared" si="3"/>
        <v>3</v>
      </c>
      <c r="M43" t="s">
        <v>42</v>
      </c>
      <c r="N43">
        <f t="shared" si="4"/>
        <v>4</v>
      </c>
      <c r="O43">
        <v>2.33</v>
      </c>
      <c r="P43">
        <f t="shared" si="5"/>
        <v>2</v>
      </c>
      <c r="Q43">
        <f t="shared" si="6"/>
        <v>4</v>
      </c>
      <c r="R43" t="s">
        <v>34</v>
      </c>
      <c r="S43" t="s">
        <v>145</v>
      </c>
      <c r="T43">
        <f t="shared" si="7"/>
        <v>0</v>
      </c>
      <c r="U43" t="s">
        <v>36</v>
      </c>
      <c r="V43" t="s">
        <v>25</v>
      </c>
      <c r="W43" t="s">
        <v>37</v>
      </c>
      <c r="X43" t="s">
        <v>38</v>
      </c>
      <c r="Y43">
        <f t="shared" si="8"/>
        <v>0</v>
      </c>
      <c r="Z43" t="s">
        <v>28</v>
      </c>
      <c r="AA43">
        <f t="shared" si="9"/>
        <v>0</v>
      </c>
      <c r="AB43" t="s">
        <v>29</v>
      </c>
      <c r="AC43">
        <f t="shared" si="10"/>
        <v>0</v>
      </c>
      <c r="AD43" t="s">
        <v>30</v>
      </c>
      <c r="AE43">
        <f t="shared" si="11"/>
        <v>0</v>
      </c>
    </row>
    <row r="44" spans="1:31" x14ac:dyDescent="0.25">
      <c r="A44">
        <v>344077</v>
      </c>
      <c r="B44">
        <v>0</v>
      </c>
      <c r="C44" t="s">
        <v>162</v>
      </c>
      <c r="D44" t="s">
        <v>18</v>
      </c>
      <c r="E44">
        <f t="shared" si="0"/>
        <v>3</v>
      </c>
      <c r="F44" t="s">
        <v>163</v>
      </c>
      <c r="G44" t="str">
        <f t="shared" si="1"/>
        <v>R2G</v>
      </c>
      <c r="H44" t="str">
        <f t="shared" si="2"/>
        <v>Winnipeg</v>
      </c>
      <c r="I44">
        <v>3</v>
      </c>
      <c r="J44">
        <v>2021</v>
      </c>
      <c r="K44" t="s">
        <v>20</v>
      </c>
      <c r="L44">
        <f t="shared" si="3"/>
        <v>3</v>
      </c>
      <c r="M44" t="s">
        <v>42</v>
      </c>
      <c r="N44">
        <f t="shared" si="4"/>
        <v>4</v>
      </c>
      <c r="O44">
        <v>0.66</v>
      </c>
      <c r="P44">
        <f t="shared" si="5"/>
        <v>1</v>
      </c>
      <c r="Q44">
        <f t="shared" si="6"/>
        <v>2</v>
      </c>
      <c r="R44" t="s">
        <v>48</v>
      </c>
      <c r="S44" t="s">
        <v>164</v>
      </c>
      <c r="T44">
        <f t="shared" si="7"/>
        <v>0</v>
      </c>
      <c r="U44" t="s">
        <v>165</v>
      </c>
      <c r="V44" t="s">
        <v>48</v>
      </c>
      <c r="W44" t="s">
        <v>52</v>
      </c>
      <c r="X44" t="s">
        <v>27</v>
      </c>
      <c r="Y44">
        <f t="shared" si="8"/>
        <v>1</v>
      </c>
      <c r="Z44" t="s">
        <v>28</v>
      </c>
      <c r="AA44">
        <f t="shared" si="9"/>
        <v>0</v>
      </c>
      <c r="AB44" t="s">
        <v>29</v>
      </c>
      <c r="AC44">
        <f t="shared" si="10"/>
        <v>0</v>
      </c>
      <c r="AD44" t="s">
        <v>30</v>
      </c>
      <c r="AE44">
        <f t="shared" si="11"/>
        <v>0</v>
      </c>
    </row>
    <row r="45" spans="1:31" x14ac:dyDescent="0.25">
      <c r="A45">
        <v>355560</v>
      </c>
      <c r="B45">
        <v>0</v>
      </c>
      <c r="C45" t="s">
        <v>166</v>
      </c>
      <c r="D45" t="s">
        <v>18</v>
      </c>
      <c r="E45">
        <f t="shared" si="0"/>
        <v>3</v>
      </c>
      <c r="F45" t="s">
        <v>133</v>
      </c>
      <c r="G45" t="str">
        <f t="shared" si="1"/>
        <v>R2R</v>
      </c>
      <c r="H45" t="str">
        <f t="shared" si="2"/>
        <v>Winnipeg</v>
      </c>
      <c r="I45">
        <v>3</v>
      </c>
      <c r="J45">
        <v>2021</v>
      </c>
      <c r="K45" t="s">
        <v>20</v>
      </c>
      <c r="L45">
        <f t="shared" si="3"/>
        <v>3</v>
      </c>
      <c r="M45" t="s">
        <v>33</v>
      </c>
      <c r="N45">
        <f t="shared" si="4"/>
        <v>2</v>
      </c>
      <c r="O45">
        <v>2.08</v>
      </c>
      <c r="P45">
        <f t="shared" si="5"/>
        <v>2</v>
      </c>
      <c r="Q45">
        <f t="shared" si="6"/>
        <v>4</v>
      </c>
      <c r="R45" t="s">
        <v>34</v>
      </c>
      <c r="S45" t="s">
        <v>35</v>
      </c>
      <c r="T45">
        <f t="shared" si="7"/>
        <v>0</v>
      </c>
      <c r="U45" t="s">
        <v>36</v>
      </c>
      <c r="V45" t="s">
        <v>25</v>
      </c>
      <c r="W45" t="s">
        <v>37</v>
      </c>
      <c r="X45" t="s">
        <v>38</v>
      </c>
      <c r="Y45">
        <f t="shared" si="8"/>
        <v>0</v>
      </c>
      <c r="Z45" t="s">
        <v>28</v>
      </c>
      <c r="AA45">
        <f t="shared" si="9"/>
        <v>0</v>
      </c>
      <c r="AB45" t="s">
        <v>29</v>
      </c>
      <c r="AC45">
        <f t="shared" si="10"/>
        <v>0</v>
      </c>
      <c r="AD45" t="s">
        <v>30</v>
      </c>
      <c r="AE45">
        <f t="shared" si="11"/>
        <v>0</v>
      </c>
    </row>
    <row r="46" spans="1:31" x14ac:dyDescent="0.25">
      <c r="A46">
        <v>359059</v>
      </c>
      <c r="B46">
        <v>0</v>
      </c>
      <c r="C46" t="s">
        <v>60</v>
      </c>
      <c r="D46" t="s">
        <v>18</v>
      </c>
      <c r="E46">
        <f t="shared" si="0"/>
        <v>3</v>
      </c>
      <c r="F46" t="s">
        <v>61</v>
      </c>
      <c r="G46" t="str">
        <f t="shared" si="1"/>
        <v>R2R</v>
      </c>
      <c r="H46" t="str">
        <f t="shared" si="2"/>
        <v>Winnipeg</v>
      </c>
      <c r="I46">
        <v>3</v>
      </c>
      <c r="J46">
        <v>2021</v>
      </c>
      <c r="K46" t="s">
        <v>20</v>
      </c>
      <c r="L46">
        <f t="shared" si="3"/>
        <v>3</v>
      </c>
      <c r="M46" t="s">
        <v>62</v>
      </c>
      <c r="N46">
        <f t="shared" si="4"/>
        <v>3</v>
      </c>
      <c r="O46">
        <v>0.96</v>
      </c>
      <c r="P46">
        <f t="shared" si="5"/>
        <v>2</v>
      </c>
      <c r="Q46">
        <f t="shared" si="6"/>
        <v>3</v>
      </c>
      <c r="R46" t="s">
        <v>55</v>
      </c>
      <c r="S46" t="s">
        <v>167</v>
      </c>
      <c r="T46">
        <f t="shared" si="7"/>
        <v>0</v>
      </c>
      <c r="U46" t="s">
        <v>110</v>
      </c>
      <c r="V46" t="s">
        <v>58</v>
      </c>
      <c r="W46" t="s">
        <v>59</v>
      </c>
      <c r="X46" t="s">
        <v>27</v>
      </c>
      <c r="Y46">
        <f t="shared" si="8"/>
        <v>1</v>
      </c>
      <c r="Z46" t="s">
        <v>28</v>
      </c>
      <c r="AA46">
        <f t="shared" si="9"/>
        <v>0</v>
      </c>
      <c r="AB46" t="s">
        <v>29</v>
      </c>
      <c r="AC46">
        <f t="shared" si="10"/>
        <v>0</v>
      </c>
      <c r="AD46" t="s">
        <v>30</v>
      </c>
      <c r="AE46">
        <f t="shared" si="11"/>
        <v>0</v>
      </c>
    </row>
    <row r="47" spans="1:31" x14ac:dyDescent="0.25">
      <c r="A47">
        <v>417782</v>
      </c>
      <c r="B47">
        <v>0</v>
      </c>
      <c r="C47" t="s">
        <v>168</v>
      </c>
      <c r="D47" t="s">
        <v>18</v>
      </c>
      <c r="E47">
        <f t="shared" si="0"/>
        <v>3</v>
      </c>
      <c r="F47" t="s">
        <v>169</v>
      </c>
      <c r="G47" t="str">
        <f t="shared" si="1"/>
        <v>R3C</v>
      </c>
      <c r="H47" t="str">
        <f t="shared" si="2"/>
        <v>Winnipeg</v>
      </c>
      <c r="I47">
        <v>3</v>
      </c>
      <c r="J47">
        <v>2021</v>
      </c>
      <c r="K47" t="s">
        <v>20</v>
      </c>
      <c r="L47">
        <f t="shared" si="3"/>
        <v>3</v>
      </c>
      <c r="M47" t="s">
        <v>42</v>
      </c>
      <c r="N47">
        <f t="shared" si="4"/>
        <v>4</v>
      </c>
      <c r="O47">
        <v>0.32</v>
      </c>
      <c r="P47">
        <f t="shared" si="5"/>
        <v>1</v>
      </c>
      <c r="Q47">
        <f t="shared" si="6"/>
        <v>2</v>
      </c>
      <c r="R47" t="s">
        <v>48</v>
      </c>
      <c r="S47" t="s">
        <v>170</v>
      </c>
      <c r="T47">
        <f t="shared" si="7"/>
        <v>0</v>
      </c>
      <c r="U47" t="s">
        <v>104</v>
      </c>
      <c r="V47" t="s">
        <v>51</v>
      </c>
      <c r="W47" t="s">
        <v>52</v>
      </c>
      <c r="X47" t="s">
        <v>27</v>
      </c>
      <c r="Y47">
        <f t="shared" si="8"/>
        <v>1</v>
      </c>
      <c r="Z47" t="s">
        <v>28</v>
      </c>
      <c r="AA47">
        <f t="shared" si="9"/>
        <v>0</v>
      </c>
      <c r="AB47" t="s">
        <v>29</v>
      </c>
      <c r="AC47">
        <f t="shared" si="10"/>
        <v>0</v>
      </c>
      <c r="AD47" t="s">
        <v>30</v>
      </c>
      <c r="AE47">
        <f t="shared" si="11"/>
        <v>0</v>
      </c>
    </row>
    <row r="48" spans="1:31" x14ac:dyDescent="0.25">
      <c r="A48">
        <v>455121</v>
      </c>
      <c r="B48">
        <v>1</v>
      </c>
      <c r="C48" t="s">
        <v>171</v>
      </c>
      <c r="D48" t="s">
        <v>18</v>
      </c>
      <c r="E48">
        <f t="shared" si="0"/>
        <v>3</v>
      </c>
      <c r="F48" t="s">
        <v>172</v>
      </c>
      <c r="G48" t="str">
        <f t="shared" si="1"/>
        <v>M9W</v>
      </c>
      <c r="H48" t="str">
        <f t="shared" si="2"/>
        <v>Winnipeg</v>
      </c>
      <c r="I48">
        <v>3</v>
      </c>
      <c r="J48">
        <v>2021</v>
      </c>
      <c r="K48" t="s">
        <v>20</v>
      </c>
      <c r="L48">
        <f t="shared" si="3"/>
        <v>3</v>
      </c>
      <c r="M48" t="s">
        <v>62</v>
      </c>
      <c r="N48">
        <f t="shared" si="4"/>
        <v>3</v>
      </c>
      <c r="O48">
        <v>1.77</v>
      </c>
      <c r="P48">
        <f t="shared" si="5"/>
        <v>2</v>
      </c>
      <c r="Q48">
        <f t="shared" si="6"/>
        <v>3</v>
      </c>
      <c r="R48" t="s">
        <v>55</v>
      </c>
      <c r="S48" t="s">
        <v>67</v>
      </c>
      <c r="T48">
        <f t="shared" si="7"/>
        <v>0</v>
      </c>
      <c r="U48" t="s">
        <v>68</v>
      </c>
      <c r="V48" t="s">
        <v>58</v>
      </c>
      <c r="W48" t="s">
        <v>59</v>
      </c>
      <c r="X48" t="s">
        <v>27</v>
      </c>
      <c r="Y48">
        <f t="shared" si="8"/>
        <v>1</v>
      </c>
      <c r="Z48" t="s">
        <v>28</v>
      </c>
      <c r="AA48">
        <f t="shared" si="9"/>
        <v>0</v>
      </c>
      <c r="AB48" t="s">
        <v>29</v>
      </c>
      <c r="AC48">
        <f t="shared" si="10"/>
        <v>0</v>
      </c>
      <c r="AD48" t="s">
        <v>30</v>
      </c>
      <c r="AE48">
        <f t="shared" si="11"/>
        <v>0</v>
      </c>
    </row>
    <row r="49" spans="1:31" x14ac:dyDescent="0.25">
      <c r="A49">
        <v>550624</v>
      </c>
      <c r="B49">
        <v>0</v>
      </c>
      <c r="C49" t="s">
        <v>173</v>
      </c>
      <c r="D49" t="s">
        <v>18</v>
      </c>
      <c r="E49">
        <f t="shared" si="0"/>
        <v>3</v>
      </c>
      <c r="F49" t="s">
        <v>174</v>
      </c>
      <c r="G49" t="str">
        <f t="shared" si="1"/>
        <v>R3G</v>
      </c>
      <c r="H49" t="str">
        <f t="shared" si="2"/>
        <v>Winnipeg</v>
      </c>
      <c r="I49">
        <v>3</v>
      </c>
      <c r="J49">
        <v>2021</v>
      </c>
      <c r="K49" t="s">
        <v>20</v>
      </c>
      <c r="L49">
        <f t="shared" si="3"/>
        <v>3</v>
      </c>
      <c r="M49" t="s">
        <v>62</v>
      </c>
      <c r="N49">
        <f t="shared" si="4"/>
        <v>3</v>
      </c>
      <c r="O49">
        <v>2.82</v>
      </c>
      <c r="P49">
        <f t="shared" si="5"/>
        <v>2</v>
      </c>
      <c r="Q49">
        <f t="shared" si="6"/>
        <v>4</v>
      </c>
      <c r="R49" t="s">
        <v>34</v>
      </c>
      <c r="S49" t="s">
        <v>175</v>
      </c>
      <c r="T49">
        <f t="shared" si="7"/>
        <v>0</v>
      </c>
      <c r="U49" t="s">
        <v>129</v>
      </c>
      <c r="V49" t="s">
        <v>77</v>
      </c>
      <c r="W49" t="s">
        <v>45</v>
      </c>
      <c r="X49" t="s">
        <v>38</v>
      </c>
      <c r="Y49">
        <f t="shared" si="8"/>
        <v>0</v>
      </c>
      <c r="Z49" t="s">
        <v>28</v>
      </c>
      <c r="AA49">
        <f t="shared" si="9"/>
        <v>0</v>
      </c>
      <c r="AB49" t="s">
        <v>29</v>
      </c>
      <c r="AC49">
        <f t="shared" si="10"/>
        <v>0</v>
      </c>
      <c r="AD49" t="s">
        <v>30</v>
      </c>
      <c r="AE49">
        <f t="shared" si="11"/>
        <v>0</v>
      </c>
    </row>
    <row r="50" spans="1:31" x14ac:dyDescent="0.25">
      <c r="A50">
        <v>391235</v>
      </c>
      <c r="B50">
        <v>0</v>
      </c>
      <c r="C50" t="s">
        <v>176</v>
      </c>
      <c r="D50" t="s">
        <v>18</v>
      </c>
      <c r="E50">
        <f t="shared" si="0"/>
        <v>3</v>
      </c>
      <c r="F50" t="s">
        <v>177</v>
      </c>
      <c r="G50" t="str">
        <f t="shared" si="1"/>
        <v>R2C</v>
      </c>
      <c r="H50" t="str">
        <f t="shared" si="2"/>
        <v>Winnipeg</v>
      </c>
      <c r="I50">
        <v>3</v>
      </c>
      <c r="J50">
        <v>2021</v>
      </c>
      <c r="K50" t="s">
        <v>20</v>
      </c>
      <c r="L50">
        <f t="shared" si="3"/>
        <v>3</v>
      </c>
      <c r="M50" t="s">
        <v>33</v>
      </c>
      <c r="N50">
        <f t="shared" si="4"/>
        <v>2</v>
      </c>
      <c r="O50">
        <v>2.4700000000000002</v>
      </c>
      <c r="P50">
        <f t="shared" si="5"/>
        <v>2</v>
      </c>
      <c r="Q50">
        <f t="shared" si="6"/>
        <v>4</v>
      </c>
      <c r="R50" t="s">
        <v>55</v>
      </c>
      <c r="S50" t="s">
        <v>178</v>
      </c>
      <c r="T50">
        <f t="shared" si="7"/>
        <v>0</v>
      </c>
      <c r="U50" t="s">
        <v>179</v>
      </c>
      <c r="V50" t="s">
        <v>58</v>
      </c>
      <c r="W50" t="s">
        <v>59</v>
      </c>
      <c r="X50" t="s">
        <v>38</v>
      </c>
      <c r="Y50">
        <f t="shared" si="8"/>
        <v>0</v>
      </c>
      <c r="Z50" t="s">
        <v>28</v>
      </c>
      <c r="AA50">
        <f t="shared" si="9"/>
        <v>0</v>
      </c>
      <c r="AB50" t="s">
        <v>29</v>
      </c>
      <c r="AC50">
        <f t="shared" si="10"/>
        <v>0</v>
      </c>
      <c r="AD50" t="s">
        <v>30</v>
      </c>
      <c r="AE50">
        <f t="shared" si="11"/>
        <v>0</v>
      </c>
    </row>
    <row r="51" spans="1:31" x14ac:dyDescent="0.25">
      <c r="A51">
        <v>433417</v>
      </c>
      <c r="B51">
        <v>0</v>
      </c>
      <c r="C51" t="s">
        <v>180</v>
      </c>
      <c r="D51" t="s">
        <v>18</v>
      </c>
      <c r="E51">
        <f t="shared" si="0"/>
        <v>3</v>
      </c>
      <c r="F51" t="s">
        <v>181</v>
      </c>
      <c r="G51" t="str">
        <f t="shared" si="1"/>
        <v>R2K</v>
      </c>
      <c r="H51" t="str">
        <f t="shared" si="2"/>
        <v>Winnipeg</v>
      </c>
      <c r="I51">
        <v>3</v>
      </c>
      <c r="J51">
        <v>2021</v>
      </c>
      <c r="K51" t="s">
        <v>20</v>
      </c>
      <c r="L51">
        <f t="shared" si="3"/>
        <v>3</v>
      </c>
      <c r="M51" t="s">
        <v>33</v>
      </c>
      <c r="N51">
        <f t="shared" si="4"/>
        <v>2</v>
      </c>
      <c r="O51">
        <v>0.97</v>
      </c>
      <c r="P51">
        <f t="shared" si="5"/>
        <v>2</v>
      </c>
      <c r="Q51">
        <f t="shared" si="6"/>
        <v>3</v>
      </c>
      <c r="R51" t="s">
        <v>48</v>
      </c>
      <c r="S51" t="s">
        <v>182</v>
      </c>
      <c r="T51">
        <f t="shared" si="7"/>
        <v>0</v>
      </c>
      <c r="U51" t="s">
        <v>183</v>
      </c>
      <c r="V51" t="s">
        <v>48</v>
      </c>
      <c r="W51" t="s">
        <v>92</v>
      </c>
      <c r="X51" t="s">
        <v>27</v>
      </c>
      <c r="Y51">
        <f t="shared" si="8"/>
        <v>1</v>
      </c>
      <c r="Z51" t="s">
        <v>28</v>
      </c>
      <c r="AA51">
        <f t="shared" si="9"/>
        <v>0</v>
      </c>
      <c r="AB51" t="s">
        <v>29</v>
      </c>
      <c r="AC51">
        <f t="shared" si="10"/>
        <v>0</v>
      </c>
      <c r="AD51" t="s">
        <v>30</v>
      </c>
      <c r="AE51">
        <f t="shared" si="11"/>
        <v>0</v>
      </c>
    </row>
    <row r="52" spans="1:31" x14ac:dyDescent="0.25">
      <c r="A52">
        <v>451153</v>
      </c>
      <c r="B52">
        <v>0</v>
      </c>
      <c r="C52" t="s">
        <v>184</v>
      </c>
      <c r="D52" t="s">
        <v>18</v>
      </c>
      <c r="E52">
        <f t="shared" si="0"/>
        <v>3</v>
      </c>
      <c r="F52" t="s">
        <v>185</v>
      </c>
      <c r="G52" t="str">
        <f t="shared" si="1"/>
        <v>R3E</v>
      </c>
      <c r="H52" t="str">
        <f t="shared" si="2"/>
        <v>Winnipeg</v>
      </c>
      <c r="I52">
        <v>3</v>
      </c>
      <c r="J52">
        <v>2021</v>
      </c>
      <c r="K52" t="s">
        <v>20</v>
      </c>
      <c r="L52">
        <f t="shared" si="3"/>
        <v>3</v>
      </c>
      <c r="M52" t="s">
        <v>42</v>
      </c>
      <c r="N52">
        <f t="shared" si="4"/>
        <v>4</v>
      </c>
      <c r="O52">
        <v>2.1800000000000002</v>
      </c>
      <c r="P52">
        <f t="shared" si="5"/>
        <v>2</v>
      </c>
      <c r="Q52">
        <f t="shared" si="6"/>
        <v>4</v>
      </c>
      <c r="R52" t="s">
        <v>34</v>
      </c>
      <c r="S52" t="s">
        <v>186</v>
      </c>
      <c r="T52">
        <f t="shared" si="7"/>
        <v>0</v>
      </c>
      <c r="U52" t="s">
        <v>76</v>
      </c>
      <c r="V52" t="s">
        <v>77</v>
      </c>
      <c r="W52" t="s">
        <v>78</v>
      </c>
      <c r="X52" t="s">
        <v>38</v>
      </c>
      <c r="Y52">
        <f t="shared" si="8"/>
        <v>0</v>
      </c>
      <c r="Z52" t="s">
        <v>28</v>
      </c>
      <c r="AA52">
        <f t="shared" si="9"/>
        <v>0</v>
      </c>
      <c r="AB52" t="s">
        <v>29</v>
      </c>
      <c r="AC52">
        <f t="shared" si="10"/>
        <v>0</v>
      </c>
      <c r="AD52" t="s">
        <v>30</v>
      </c>
      <c r="AE52">
        <f t="shared" si="11"/>
        <v>0</v>
      </c>
    </row>
    <row r="53" spans="1:31" x14ac:dyDescent="0.25">
      <c r="A53">
        <v>452904</v>
      </c>
      <c r="B53">
        <v>0</v>
      </c>
      <c r="C53" t="s">
        <v>187</v>
      </c>
      <c r="D53" t="s">
        <v>18</v>
      </c>
      <c r="E53">
        <f t="shared" si="0"/>
        <v>3</v>
      </c>
      <c r="F53" t="s">
        <v>188</v>
      </c>
      <c r="G53" t="str">
        <f t="shared" si="1"/>
        <v>R7A</v>
      </c>
      <c r="H53" t="str">
        <f t="shared" si="2"/>
        <v>Brandon</v>
      </c>
      <c r="I53">
        <v>1</v>
      </c>
      <c r="J53">
        <v>2021</v>
      </c>
      <c r="K53" t="s">
        <v>20</v>
      </c>
      <c r="L53">
        <f t="shared" si="3"/>
        <v>3</v>
      </c>
      <c r="M53" t="s">
        <v>62</v>
      </c>
      <c r="N53">
        <f t="shared" si="4"/>
        <v>3</v>
      </c>
      <c r="O53">
        <v>2.02</v>
      </c>
      <c r="P53">
        <f t="shared" si="5"/>
        <v>2</v>
      </c>
      <c r="Q53">
        <f t="shared" si="6"/>
        <v>4</v>
      </c>
      <c r="R53" t="s">
        <v>34</v>
      </c>
      <c r="S53" t="s">
        <v>128</v>
      </c>
      <c r="T53">
        <f t="shared" si="7"/>
        <v>0</v>
      </c>
      <c r="U53" t="s">
        <v>129</v>
      </c>
      <c r="V53" t="s">
        <v>77</v>
      </c>
      <c r="W53" t="s">
        <v>45</v>
      </c>
      <c r="X53" t="s">
        <v>38</v>
      </c>
      <c r="Y53">
        <f t="shared" si="8"/>
        <v>0</v>
      </c>
      <c r="Z53" t="s">
        <v>28</v>
      </c>
      <c r="AA53">
        <f t="shared" si="9"/>
        <v>0</v>
      </c>
      <c r="AB53" t="s">
        <v>29</v>
      </c>
      <c r="AC53">
        <f t="shared" si="10"/>
        <v>0</v>
      </c>
      <c r="AD53" t="s">
        <v>30</v>
      </c>
      <c r="AE53">
        <f t="shared" si="11"/>
        <v>0</v>
      </c>
    </row>
    <row r="54" spans="1:31" x14ac:dyDescent="0.25">
      <c r="A54">
        <v>456145</v>
      </c>
      <c r="B54">
        <v>0</v>
      </c>
      <c r="C54" t="s">
        <v>189</v>
      </c>
      <c r="D54" t="s">
        <v>18</v>
      </c>
      <c r="E54">
        <f t="shared" si="0"/>
        <v>3</v>
      </c>
      <c r="F54" t="s">
        <v>190</v>
      </c>
      <c r="G54" t="str">
        <f t="shared" si="1"/>
        <v>R2X</v>
      </c>
      <c r="H54" t="str">
        <f t="shared" si="2"/>
        <v>Winnipeg</v>
      </c>
      <c r="I54">
        <v>3</v>
      </c>
      <c r="J54">
        <v>2021</v>
      </c>
      <c r="K54" t="s">
        <v>20</v>
      </c>
      <c r="L54">
        <f t="shared" si="3"/>
        <v>3</v>
      </c>
      <c r="M54" t="s">
        <v>62</v>
      </c>
      <c r="N54">
        <f t="shared" si="4"/>
        <v>3</v>
      </c>
      <c r="O54">
        <v>5.2</v>
      </c>
      <c r="P54">
        <f t="shared" si="5"/>
        <v>2</v>
      </c>
      <c r="Q54">
        <f t="shared" si="6"/>
        <v>4</v>
      </c>
      <c r="R54" t="s">
        <v>34</v>
      </c>
      <c r="S54" t="s">
        <v>191</v>
      </c>
      <c r="T54">
        <f t="shared" si="7"/>
        <v>0</v>
      </c>
      <c r="U54" t="s">
        <v>76</v>
      </c>
      <c r="V54" t="s">
        <v>77</v>
      </c>
      <c r="W54" t="s">
        <v>78</v>
      </c>
      <c r="X54" t="s">
        <v>38</v>
      </c>
      <c r="Y54">
        <f t="shared" si="8"/>
        <v>0</v>
      </c>
      <c r="Z54" t="s">
        <v>28</v>
      </c>
      <c r="AA54">
        <f t="shared" si="9"/>
        <v>0</v>
      </c>
      <c r="AB54" t="s">
        <v>29</v>
      </c>
      <c r="AC54">
        <f t="shared" si="10"/>
        <v>0</v>
      </c>
      <c r="AD54" t="s">
        <v>30</v>
      </c>
      <c r="AE54">
        <f t="shared" si="11"/>
        <v>0</v>
      </c>
    </row>
    <row r="55" spans="1:31" x14ac:dyDescent="0.25">
      <c r="A55">
        <v>475483</v>
      </c>
      <c r="B55">
        <v>0</v>
      </c>
      <c r="C55" t="s">
        <v>192</v>
      </c>
      <c r="D55" t="s">
        <v>18</v>
      </c>
      <c r="E55">
        <f t="shared" si="0"/>
        <v>3</v>
      </c>
      <c r="F55" t="s">
        <v>193</v>
      </c>
      <c r="G55" t="str">
        <f t="shared" si="1"/>
        <v>R3N</v>
      </c>
      <c r="H55" t="str">
        <f t="shared" si="2"/>
        <v>Winnipeg</v>
      </c>
      <c r="I55">
        <v>3</v>
      </c>
      <c r="J55">
        <v>2021</v>
      </c>
      <c r="K55" t="s">
        <v>20</v>
      </c>
      <c r="L55">
        <f t="shared" si="3"/>
        <v>3</v>
      </c>
      <c r="M55" t="s">
        <v>42</v>
      </c>
      <c r="N55">
        <f t="shared" si="4"/>
        <v>4</v>
      </c>
      <c r="O55">
        <v>2.04</v>
      </c>
      <c r="P55">
        <f t="shared" si="5"/>
        <v>2</v>
      </c>
      <c r="Q55">
        <f t="shared" si="6"/>
        <v>4</v>
      </c>
      <c r="R55" t="s">
        <v>34</v>
      </c>
      <c r="S55" t="s">
        <v>76</v>
      </c>
      <c r="T55">
        <f t="shared" si="7"/>
        <v>0</v>
      </c>
      <c r="U55" t="s">
        <v>76</v>
      </c>
      <c r="V55" t="s">
        <v>77</v>
      </c>
      <c r="W55" t="s">
        <v>78</v>
      </c>
      <c r="X55" t="s">
        <v>38</v>
      </c>
      <c r="Y55">
        <f t="shared" si="8"/>
        <v>0</v>
      </c>
      <c r="Z55" t="s">
        <v>28</v>
      </c>
      <c r="AA55">
        <f t="shared" si="9"/>
        <v>0</v>
      </c>
      <c r="AB55" t="s">
        <v>29</v>
      </c>
      <c r="AC55">
        <f t="shared" si="10"/>
        <v>0</v>
      </c>
      <c r="AD55" t="s">
        <v>30</v>
      </c>
      <c r="AE55">
        <f t="shared" si="11"/>
        <v>0</v>
      </c>
    </row>
    <row r="56" spans="1:31" x14ac:dyDescent="0.25">
      <c r="A56">
        <v>916007</v>
      </c>
      <c r="B56">
        <v>1</v>
      </c>
      <c r="C56" t="s">
        <v>194</v>
      </c>
      <c r="D56" t="s">
        <v>18</v>
      </c>
      <c r="E56">
        <f t="shared" si="0"/>
        <v>3</v>
      </c>
      <c r="F56" t="s">
        <v>195</v>
      </c>
      <c r="G56" t="str">
        <f t="shared" si="1"/>
        <v>R7A</v>
      </c>
      <c r="H56" t="str">
        <f t="shared" si="2"/>
        <v>Brandon</v>
      </c>
      <c r="I56">
        <v>1</v>
      </c>
      <c r="J56">
        <v>2021</v>
      </c>
      <c r="K56" t="s">
        <v>20</v>
      </c>
      <c r="L56">
        <f t="shared" si="3"/>
        <v>3</v>
      </c>
      <c r="M56" t="s">
        <v>62</v>
      </c>
      <c r="N56">
        <f t="shared" si="4"/>
        <v>3</v>
      </c>
      <c r="O56">
        <v>1.65</v>
      </c>
      <c r="P56">
        <f t="shared" si="5"/>
        <v>2</v>
      </c>
      <c r="Q56">
        <f t="shared" si="6"/>
        <v>3</v>
      </c>
      <c r="R56" t="s">
        <v>34</v>
      </c>
      <c r="S56" t="s">
        <v>76</v>
      </c>
      <c r="T56">
        <f t="shared" si="7"/>
        <v>0</v>
      </c>
      <c r="U56" t="s">
        <v>76</v>
      </c>
      <c r="V56" t="s">
        <v>77</v>
      </c>
      <c r="W56" t="s">
        <v>78</v>
      </c>
      <c r="X56" t="s">
        <v>38</v>
      </c>
      <c r="Y56">
        <f t="shared" si="8"/>
        <v>0</v>
      </c>
      <c r="Z56" t="s">
        <v>28</v>
      </c>
      <c r="AA56">
        <f t="shared" si="9"/>
        <v>0</v>
      </c>
      <c r="AB56" t="s">
        <v>29</v>
      </c>
      <c r="AC56">
        <f t="shared" si="10"/>
        <v>0</v>
      </c>
      <c r="AD56" t="s">
        <v>30</v>
      </c>
      <c r="AE56">
        <f t="shared" si="11"/>
        <v>0</v>
      </c>
    </row>
    <row r="57" spans="1:31" x14ac:dyDescent="0.25">
      <c r="A57">
        <v>932350</v>
      </c>
      <c r="B57">
        <v>0</v>
      </c>
      <c r="C57" t="s">
        <v>196</v>
      </c>
      <c r="D57" t="s">
        <v>18</v>
      </c>
      <c r="E57">
        <f t="shared" si="0"/>
        <v>3</v>
      </c>
      <c r="F57" t="s">
        <v>197</v>
      </c>
      <c r="G57" t="str">
        <f t="shared" si="1"/>
        <v>R3T</v>
      </c>
      <c r="H57" t="str">
        <f t="shared" si="2"/>
        <v>Winnipeg</v>
      </c>
      <c r="I57">
        <v>3</v>
      </c>
      <c r="J57">
        <v>2021</v>
      </c>
      <c r="K57" t="s">
        <v>20</v>
      </c>
      <c r="L57">
        <f t="shared" si="3"/>
        <v>3</v>
      </c>
      <c r="M57" t="s">
        <v>33</v>
      </c>
      <c r="N57">
        <f t="shared" si="4"/>
        <v>2</v>
      </c>
      <c r="O57">
        <v>0.86</v>
      </c>
      <c r="P57">
        <f t="shared" si="5"/>
        <v>1</v>
      </c>
      <c r="Q57">
        <f t="shared" si="6"/>
        <v>2</v>
      </c>
      <c r="R57" t="s">
        <v>34</v>
      </c>
      <c r="S57" t="s">
        <v>76</v>
      </c>
      <c r="T57">
        <f t="shared" si="7"/>
        <v>0</v>
      </c>
      <c r="U57" t="s">
        <v>76</v>
      </c>
      <c r="V57" t="s">
        <v>77</v>
      </c>
      <c r="W57" t="s">
        <v>78</v>
      </c>
      <c r="X57" t="s">
        <v>38</v>
      </c>
      <c r="Y57">
        <f t="shared" si="8"/>
        <v>0</v>
      </c>
      <c r="Z57" t="s">
        <v>28</v>
      </c>
      <c r="AA57">
        <f t="shared" si="9"/>
        <v>0</v>
      </c>
      <c r="AB57" t="s">
        <v>29</v>
      </c>
      <c r="AC57">
        <f t="shared" si="10"/>
        <v>0</v>
      </c>
      <c r="AD57" t="s">
        <v>30</v>
      </c>
      <c r="AE57">
        <f t="shared" si="11"/>
        <v>0</v>
      </c>
    </row>
    <row r="58" spans="1:31" x14ac:dyDescent="0.25">
      <c r="A58">
        <v>940288</v>
      </c>
      <c r="B58">
        <v>0</v>
      </c>
      <c r="C58" t="s">
        <v>198</v>
      </c>
      <c r="D58" t="s">
        <v>18</v>
      </c>
      <c r="E58">
        <f t="shared" si="0"/>
        <v>3</v>
      </c>
      <c r="F58" t="s">
        <v>199</v>
      </c>
      <c r="G58" t="str">
        <f t="shared" si="1"/>
        <v>R2W</v>
      </c>
      <c r="H58" t="str">
        <f t="shared" si="2"/>
        <v>Winnipeg</v>
      </c>
      <c r="I58">
        <v>3</v>
      </c>
      <c r="J58">
        <v>2021</v>
      </c>
      <c r="K58" t="s">
        <v>20</v>
      </c>
      <c r="L58">
        <f t="shared" si="3"/>
        <v>3</v>
      </c>
      <c r="M58" t="s">
        <v>42</v>
      </c>
      <c r="N58">
        <f t="shared" si="4"/>
        <v>4</v>
      </c>
      <c r="O58">
        <v>1.58</v>
      </c>
      <c r="P58">
        <f t="shared" si="5"/>
        <v>2</v>
      </c>
      <c r="Q58">
        <f t="shared" si="6"/>
        <v>3</v>
      </c>
      <c r="R58" t="s">
        <v>55</v>
      </c>
      <c r="S58" t="s">
        <v>200</v>
      </c>
      <c r="T58">
        <f t="shared" si="7"/>
        <v>0</v>
      </c>
      <c r="U58" t="s">
        <v>201</v>
      </c>
      <c r="V58" t="s">
        <v>58</v>
      </c>
      <c r="W58" t="s">
        <v>59</v>
      </c>
      <c r="X58" t="s">
        <v>38</v>
      </c>
      <c r="Y58">
        <f t="shared" si="8"/>
        <v>0</v>
      </c>
      <c r="Z58" t="s">
        <v>202</v>
      </c>
      <c r="AA58">
        <f t="shared" si="9"/>
        <v>1</v>
      </c>
      <c r="AB58" t="s">
        <v>29</v>
      </c>
      <c r="AC58">
        <f t="shared" si="10"/>
        <v>0</v>
      </c>
      <c r="AD58" t="s">
        <v>30</v>
      </c>
      <c r="AE58">
        <f t="shared" si="11"/>
        <v>0</v>
      </c>
    </row>
    <row r="59" spans="1:31" x14ac:dyDescent="0.25">
      <c r="A59">
        <v>991463</v>
      </c>
      <c r="B59">
        <v>0</v>
      </c>
      <c r="C59" t="s">
        <v>203</v>
      </c>
      <c r="D59" t="s">
        <v>18</v>
      </c>
      <c r="E59">
        <f t="shared" si="0"/>
        <v>3</v>
      </c>
      <c r="F59" t="s">
        <v>204</v>
      </c>
      <c r="G59" t="str">
        <f t="shared" si="1"/>
        <v>R2H</v>
      </c>
      <c r="H59" t="str">
        <f t="shared" si="2"/>
        <v>Winnipeg</v>
      </c>
      <c r="I59">
        <v>3</v>
      </c>
      <c r="J59">
        <v>2021</v>
      </c>
      <c r="K59" t="s">
        <v>20</v>
      </c>
      <c r="L59">
        <f t="shared" si="3"/>
        <v>3</v>
      </c>
      <c r="M59" t="s">
        <v>62</v>
      </c>
      <c r="N59">
        <f t="shared" si="4"/>
        <v>3</v>
      </c>
      <c r="O59">
        <v>0.93</v>
      </c>
      <c r="P59">
        <f t="shared" si="5"/>
        <v>1</v>
      </c>
      <c r="Q59">
        <f t="shared" si="6"/>
        <v>2</v>
      </c>
      <c r="R59" t="s">
        <v>22</v>
      </c>
      <c r="S59" t="s">
        <v>205</v>
      </c>
      <c r="T59">
        <f t="shared" si="7"/>
        <v>0</v>
      </c>
      <c r="U59" t="s">
        <v>91</v>
      </c>
      <c r="V59" t="s">
        <v>91</v>
      </c>
      <c r="W59" t="s">
        <v>92</v>
      </c>
      <c r="X59" t="s">
        <v>27</v>
      </c>
      <c r="Y59">
        <f t="shared" si="8"/>
        <v>1</v>
      </c>
      <c r="Z59" t="s">
        <v>28</v>
      </c>
      <c r="AA59">
        <f t="shared" si="9"/>
        <v>0</v>
      </c>
      <c r="AB59" t="s">
        <v>29</v>
      </c>
      <c r="AC59">
        <f t="shared" si="10"/>
        <v>0</v>
      </c>
      <c r="AD59" t="s">
        <v>30</v>
      </c>
      <c r="AE59">
        <f t="shared" si="11"/>
        <v>0</v>
      </c>
    </row>
    <row r="60" spans="1:31" x14ac:dyDescent="0.25">
      <c r="A60">
        <v>1027028</v>
      </c>
      <c r="B60">
        <v>0</v>
      </c>
      <c r="C60" t="s">
        <v>206</v>
      </c>
      <c r="D60" t="s">
        <v>18</v>
      </c>
      <c r="E60">
        <f t="shared" si="0"/>
        <v>3</v>
      </c>
      <c r="F60" t="s">
        <v>207</v>
      </c>
      <c r="G60" t="str">
        <f t="shared" si="1"/>
        <v>R3E</v>
      </c>
      <c r="H60" t="str">
        <f t="shared" si="2"/>
        <v>Winnipeg</v>
      </c>
      <c r="I60">
        <v>3</v>
      </c>
      <c r="J60">
        <v>2021</v>
      </c>
      <c r="K60" t="s">
        <v>20</v>
      </c>
      <c r="L60">
        <f t="shared" si="3"/>
        <v>3</v>
      </c>
      <c r="M60" t="s">
        <v>62</v>
      </c>
      <c r="N60">
        <f t="shared" si="4"/>
        <v>3</v>
      </c>
      <c r="O60">
        <v>3.62</v>
      </c>
      <c r="P60">
        <f t="shared" si="5"/>
        <v>2</v>
      </c>
      <c r="Q60">
        <f t="shared" si="6"/>
        <v>4</v>
      </c>
      <c r="R60" t="s">
        <v>34</v>
      </c>
      <c r="S60" t="s">
        <v>208</v>
      </c>
      <c r="T60">
        <f t="shared" si="7"/>
        <v>0</v>
      </c>
      <c r="U60" t="s">
        <v>76</v>
      </c>
      <c r="V60" t="s">
        <v>77</v>
      </c>
      <c r="W60" t="s">
        <v>78</v>
      </c>
      <c r="X60" t="s">
        <v>38</v>
      </c>
      <c r="Y60">
        <f t="shared" si="8"/>
        <v>0</v>
      </c>
      <c r="Z60" t="s">
        <v>28</v>
      </c>
      <c r="AA60">
        <f t="shared" si="9"/>
        <v>0</v>
      </c>
      <c r="AB60" t="s">
        <v>29</v>
      </c>
      <c r="AC60">
        <f t="shared" si="10"/>
        <v>0</v>
      </c>
      <c r="AD60" t="s">
        <v>30</v>
      </c>
      <c r="AE60">
        <f t="shared" si="11"/>
        <v>0</v>
      </c>
    </row>
    <row r="61" spans="1:31" x14ac:dyDescent="0.25">
      <c r="A61">
        <v>1076884</v>
      </c>
      <c r="B61">
        <v>0</v>
      </c>
      <c r="C61" t="s">
        <v>209</v>
      </c>
      <c r="D61" t="s">
        <v>18</v>
      </c>
      <c r="E61">
        <f t="shared" si="0"/>
        <v>3</v>
      </c>
      <c r="F61" t="s">
        <v>210</v>
      </c>
      <c r="G61" t="str">
        <f t="shared" si="1"/>
        <v>S4T</v>
      </c>
      <c r="H61" t="str">
        <f t="shared" si="2"/>
        <v>Winnipeg</v>
      </c>
      <c r="I61">
        <v>3</v>
      </c>
      <c r="J61">
        <v>2021</v>
      </c>
      <c r="K61" t="s">
        <v>20</v>
      </c>
      <c r="L61">
        <f t="shared" si="3"/>
        <v>3</v>
      </c>
      <c r="M61" t="s">
        <v>33</v>
      </c>
      <c r="N61">
        <f t="shared" si="4"/>
        <v>2</v>
      </c>
      <c r="O61">
        <v>0.24</v>
      </c>
      <c r="P61">
        <f t="shared" si="5"/>
        <v>1</v>
      </c>
      <c r="Q61">
        <f t="shared" si="6"/>
        <v>2</v>
      </c>
      <c r="R61" t="s">
        <v>55</v>
      </c>
      <c r="S61" t="s">
        <v>211</v>
      </c>
      <c r="T61">
        <f t="shared" si="7"/>
        <v>0</v>
      </c>
      <c r="U61" t="s">
        <v>212</v>
      </c>
      <c r="V61" t="s">
        <v>25</v>
      </c>
      <c r="W61" t="s">
        <v>59</v>
      </c>
      <c r="X61" t="s">
        <v>27</v>
      </c>
      <c r="Y61">
        <f t="shared" si="8"/>
        <v>1</v>
      </c>
      <c r="Z61" t="s">
        <v>28</v>
      </c>
      <c r="AA61">
        <f t="shared" si="9"/>
        <v>0</v>
      </c>
      <c r="AB61" t="s">
        <v>29</v>
      </c>
      <c r="AC61">
        <f t="shared" si="10"/>
        <v>0</v>
      </c>
      <c r="AD61" t="s">
        <v>30</v>
      </c>
      <c r="AE61">
        <f t="shared" si="11"/>
        <v>0</v>
      </c>
    </row>
    <row r="62" spans="1:31" x14ac:dyDescent="0.25">
      <c r="A62">
        <v>742957</v>
      </c>
      <c r="B62">
        <v>0</v>
      </c>
      <c r="C62" t="s">
        <v>213</v>
      </c>
      <c r="D62" t="s">
        <v>18</v>
      </c>
      <c r="E62">
        <f t="shared" si="0"/>
        <v>3</v>
      </c>
      <c r="F62" t="s">
        <v>214</v>
      </c>
      <c r="G62" t="str">
        <f t="shared" si="1"/>
        <v>R2M</v>
      </c>
      <c r="H62" t="str">
        <f t="shared" si="2"/>
        <v>Winnipeg</v>
      </c>
      <c r="I62">
        <v>3</v>
      </c>
      <c r="J62">
        <v>2021</v>
      </c>
      <c r="K62" t="s">
        <v>20</v>
      </c>
      <c r="L62">
        <f t="shared" si="3"/>
        <v>3</v>
      </c>
      <c r="M62" t="s">
        <v>42</v>
      </c>
      <c r="N62">
        <f t="shared" si="4"/>
        <v>4</v>
      </c>
      <c r="O62">
        <v>0.94</v>
      </c>
      <c r="P62">
        <f t="shared" si="5"/>
        <v>1</v>
      </c>
      <c r="Q62">
        <f t="shared" si="6"/>
        <v>2</v>
      </c>
      <c r="R62" t="s">
        <v>48</v>
      </c>
      <c r="S62" t="s">
        <v>164</v>
      </c>
      <c r="T62">
        <f t="shared" si="7"/>
        <v>0</v>
      </c>
      <c r="U62" t="s">
        <v>165</v>
      </c>
      <c r="V62" t="s">
        <v>48</v>
      </c>
      <c r="W62" t="s">
        <v>52</v>
      </c>
      <c r="X62" t="s">
        <v>27</v>
      </c>
      <c r="Y62">
        <f t="shared" si="8"/>
        <v>1</v>
      </c>
      <c r="Z62" t="s">
        <v>28</v>
      </c>
      <c r="AA62">
        <f t="shared" si="9"/>
        <v>0</v>
      </c>
      <c r="AB62" t="s">
        <v>29</v>
      </c>
      <c r="AC62">
        <f t="shared" si="10"/>
        <v>0</v>
      </c>
      <c r="AD62" t="s">
        <v>30</v>
      </c>
      <c r="AE62">
        <f t="shared" si="11"/>
        <v>0</v>
      </c>
    </row>
    <row r="63" spans="1:31" x14ac:dyDescent="0.25">
      <c r="A63">
        <v>772509</v>
      </c>
      <c r="B63">
        <v>0</v>
      </c>
      <c r="C63" t="s">
        <v>215</v>
      </c>
      <c r="D63" t="s">
        <v>18</v>
      </c>
      <c r="E63">
        <f t="shared" si="0"/>
        <v>3</v>
      </c>
      <c r="F63" t="s">
        <v>216</v>
      </c>
      <c r="G63" t="str">
        <f t="shared" si="1"/>
        <v>R7A</v>
      </c>
      <c r="H63" t="str">
        <f t="shared" si="2"/>
        <v>Brandon</v>
      </c>
      <c r="I63">
        <v>1</v>
      </c>
      <c r="J63">
        <v>2021</v>
      </c>
      <c r="K63" t="s">
        <v>20</v>
      </c>
      <c r="L63">
        <f t="shared" si="3"/>
        <v>3</v>
      </c>
      <c r="M63" t="s">
        <v>42</v>
      </c>
      <c r="N63">
        <f t="shared" si="4"/>
        <v>4</v>
      </c>
      <c r="O63">
        <v>1.1000000000000001</v>
      </c>
      <c r="P63">
        <f t="shared" si="5"/>
        <v>2</v>
      </c>
      <c r="Q63">
        <f t="shared" si="6"/>
        <v>3</v>
      </c>
      <c r="R63" t="s">
        <v>55</v>
      </c>
      <c r="S63" t="s">
        <v>217</v>
      </c>
      <c r="T63">
        <f t="shared" si="7"/>
        <v>0</v>
      </c>
      <c r="U63" t="s">
        <v>218</v>
      </c>
      <c r="V63" t="s">
        <v>58</v>
      </c>
      <c r="W63" t="s">
        <v>59</v>
      </c>
      <c r="X63" t="s">
        <v>27</v>
      </c>
      <c r="Y63">
        <f t="shared" si="8"/>
        <v>1</v>
      </c>
      <c r="Z63" t="s">
        <v>28</v>
      </c>
      <c r="AA63">
        <f t="shared" si="9"/>
        <v>0</v>
      </c>
      <c r="AB63" t="s">
        <v>29</v>
      </c>
      <c r="AC63">
        <f t="shared" si="10"/>
        <v>0</v>
      </c>
      <c r="AD63" t="s">
        <v>30</v>
      </c>
      <c r="AE63">
        <f t="shared" si="11"/>
        <v>0</v>
      </c>
    </row>
    <row r="64" spans="1:31" x14ac:dyDescent="0.25">
      <c r="A64">
        <v>787994</v>
      </c>
      <c r="B64">
        <v>0</v>
      </c>
      <c r="C64" t="s">
        <v>219</v>
      </c>
      <c r="D64" t="s">
        <v>18</v>
      </c>
      <c r="E64">
        <f t="shared" si="0"/>
        <v>3</v>
      </c>
      <c r="F64" t="s">
        <v>220</v>
      </c>
      <c r="G64" t="str">
        <f t="shared" si="1"/>
        <v>R3G</v>
      </c>
      <c r="H64" t="str">
        <f t="shared" si="2"/>
        <v>Winnipeg</v>
      </c>
      <c r="I64">
        <v>3</v>
      </c>
      <c r="J64">
        <v>2021</v>
      </c>
      <c r="K64" t="s">
        <v>20</v>
      </c>
      <c r="L64">
        <f t="shared" si="3"/>
        <v>3</v>
      </c>
      <c r="M64" t="s">
        <v>33</v>
      </c>
      <c r="N64">
        <f t="shared" si="4"/>
        <v>2</v>
      </c>
      <c r="O64">
        <v>1.02</v>
      </c>
      <c r="P64">
        <f t="shared" si="5"/>
        <v>2</v>
      </c>
      <c r="Q64">
        <f t="shared" si="6"/>
        <v>3</v>
      </c>
      <c r="R64" t="s">
        <v>22</v>
      </c>
      <c r="S64" t="s">
        <v>205</v>
      </c>
      <c r="T64">
        <f t="shared" si="7"/>
        <v>0</v>
      </c>
      <c r="U64" t="s">
        <v>91</v>
      </c>
      <c r="V64" t="s">
        <v>91</v>
      </c>
      <c r="W64" t="s">
        <v>92</v>
      </c>
      <c r="X64" t="s">
        <v>27</v>
      </c>
      <c r="Y64">
        <f t="shared" si="8"/>
        <v>1</v>
      </c>
      <c r="Z64" t="s">
        <v>28</v>
      </c>
      <c r="AA64">
        <f t="shared" si="9"/>
        <v>0</v>
      </c>
      <c r="AB64" t="s">
        <v>29</v>
      </c>
      <c r="AC64">
        <f t="shared" si="10"/>
        <v>0</v>
      </c>
      <c r="AD64" t="s">
        <v>30</v>
      </c>
      <c r="AE64">
        <f t="shared" si="11"/>
        <v>0</v>
      </c>
    </row>
    <row r="65" spans="1:31" x14ac:dyDescent="0.25">
      <c r="A65">
        <v>812800</v>
      </c>
      <c r="B65">
        <v>0</v>
      </c>
      <c r="C65" t="s">
        <v>221</v>
      </c>
      <c r="D65" t="s">
        <v>18</v>
      </c>
      <c r="E65">
        <f t="shared" si="0"/>
        <v>3</v>
      </c>
      <c r="F65" t="s">
        <v>222</v>
      </c>
      <c r="G65" t="str">
        <f t="shared" si="1"/>
        <v>R2H</v>
      </c>
      <c r="H65" t="str">
        <f t="shared" si="2"/>
        <v>Winnipeg</v>
      </c>
      <c r="I65">
        <v>3</v>
      </c>
      <c r="J65">
        <v>2021</v>
      </c>
      <c r="K65" t="s">
        <v>20</v>
      </c>
      <c r="L65">
        <f t="shared" si="3"/>
        <v>3</v>
      </c>
      <c r="M65" t="s">
        <v>62</v>
      </c>
      <c r="N65">
        <f t="shared" si="4"/>
        <v>3</v>
      </c>
      <c r="O65">
        <v>2.96</v>
      </c>
      <c r="P65">
        <f t="shared" si="5"/>
        <v>2</v>
      </c>
      <c r="Q65">
        <f t="shared" si="6"/>
        <v>4</v>
      </c>
      <c r="R65" t="s">
        <v>34</v>
      </c>
      <c r="S65" t="s">
        <v>223</v>
      </c>
      <c r="T65">
        <f t="shared" si="7"/>
        <v>0</v>
      </c>
      <c r="U65" t="s">
        <v>76</v>
      </c>
      <c r="V65" t="s">
        <v>77</v>
      </c>
      <c r="W65" t="s">
        <v>78</v>
      </c>
      <c r="X65" t="s">
        <v>38</v>
      </c>
      <c r="Y65">
        <f t="shared" si="8"/>
        <v>0</v>
      </c>
      <c r="Z65" t="s">
        <v>28</v>
      </c>
      <c r="AA65">
        <f t="shared" si="9"/>
        <v>0</v>
      </c>
      <c r="AB65" t="s">
        <v>29</v>
      </c>
      <c r="AC65">
        <f t="shared" si="10"/>
        <v>0</v>
      </c>
      <c r="AD65" t="s">
        <v>30</v>
      </c>
      <c r="AE65">
        <f t="shared" si="11"/>
        <v>0</v>
      </c>
    </row>
    <row r="66" spans="1:31" x14ac:dyDescent="0.25">
      <c r="A66">
        <v>817072</v>
      </c>
      <c r="B66">
        <v>0</v>
      </c>
      <c r="C66" t="s">
        <v>224</v>
      </c>
      <c r="D66" t="s">
        <v>18</v>
      </c>
      <c r="E66">
        <f t="shared" si="0"/>
        <v>3</v>
      </c>
      <c r="F66" t="s">
        <v>225</v>
      </c>
      <c r="G66" t="str">
        <f t="shared" si="1"/>
        <v>R3M</v>
      </c>
      <c r="H66" t="str">
        <f t="shared" si="2"/>
        <v>Winnipeg</v>
      </c>
      <c r="I66">
        <v>3</v>
      </c>
      <c r="J66">
        <v>2021</v>
      </c>
      <c r="K66" t="s">
        <v>20</v>
      </c>
      <c r="L66">
        <f t="shared" si="3"/>
        <v>3</v>
      </c>
      <c r="M66" t="s">
        <v>62</v>
      </c>
      <c r="N66">
        <f t="shared" si="4"/>
        <v>3</v>
      </c>
      <c r="O66">
        <v>0.59</v>
      </c>
      <c r="P66">
        <f t="shared" si="5"/>
        <v>1</v>
      </c>
      <c r="Q66">
        <f t="shared" si="6"/>
        <v>2</v>
      </c>
      <c r="R66" t="s">
        <v>22</v>
      </c>
      <c r="S66" t="s">
        <v>205</v>
      </c>
      <c r="T66">
        <f t="shared" si="7"/>
        <v>0</v>
      </c>
      <c r="U66" t="s">
        <v>91</v>
      </c>
      <c r="V66" t="s">
        <v>91</v>
      </c>
      <c r="W66" t="s">
        <v>92</v>
      </c>
      <c r="X66" t="s">
        <v>27</v>
      </c>
      <c r="Y66">
        <f t="shared" si="8"/>
        <v>1</v>
      </c>
      <c r="Z66" t="s">
        <v>28</v>
      </c>
      <c r="AA66">
        <f t="shared" si="9"/>
        <v>0</v>
      </c>
      <c r="AB66" t="s">
        <v>29</v>
      </c>
      <c r="AC66">
        <f t="shared" si="10"/>
        <v>0</v>
      </c>
      <c r="AD66" t="s">
        <v>30</v>
      </c>
      <c r="AE66">
        <f t="shared" si="11"/>
        <v>0</v>
      </c>
    </row>
    <row r="67" spans="1:31" x14ac:dyDescent="0.25">
      <c r="A67">
        <v>821090</v>
      </c>
      <c r="B67">
        <v>0</v>
      </c>
      <c r="C67" t="s">
        <v>226</v>
      </c>
      <c r="D67" t="s">
        <v>18</v>
      </c>
      <c r="E67">
        <f t="shared" ref="E67:E130" si="12">IF(D67="Sole Proprietorship",1,IF(OR(D67="Partnership",D67="Limited Partnership"),2,IF(D67="Corporation",3,4)))</f>
        <v>3</v>
      </c>
      <c r="F67" t="s">
        <v>227</v>
      </c>
      <c r="G67" t="str">
        <f t="shared" ref="G67:G130" si="13">LEFT(F67,3)</f>
        <v>R3E</v>
      </c>
      <c r="H67" t="str">
        <f t="shared" ref="H67:H130" si="14">IF(OR(G67="R0G",G67="r6m",G67="r6w"),"South Central Manitoba, Morden and Winkler",IF(OR(G67="R0A",G67="r5g",G67="r5h"),"Steinbach and South Eastern Manitoba",IF(OR(G67="R7A",G67="r7b",G67="r7c"),"Brandon",IF(OR(G67="R0E",G67="r1a"),"Selkirk and Eastern Manitoba",IF(G67="R0c","North Interlake",IF(OR(G67="R0h",G67="r1n",G67="r4k",G67="r4l"),"Portage la Prairie, Southern interlake and 
other",IF(G67="R0k","Brandon region",IF(OR(G67="R7n",G67="r0l"),"Dauphin and Western Manitoba",IF(G67="R0j","Riding Mountain",IF(G67="R0m","South Western Manitoba",IF(OR(G67="r4h",G67="r4j"),"Headingly",IF(G67="R0B","Northern Manitoba",IF(G67="R8n","Thompson",IF(G67="R8a","Flin Flon",IF(G67="R9a","The Pas","Winnipeg")))))))))))))))</f>
        <v>Winnipeg</v>
      </c>
      <c r="I67">
        <v>3</v>
      </c>
      <c r="J67">
        <v>2021</v>
      </c>
      <c r="K67" t="s">
        <v>20</v>
      </c>
      <c r="L67">
        <f t="shared" ref="L67:L130" si="15">IF(K67="Mandatory",3,IF(OR(K67="Personal",K67="Family"),2,1))</f>
        <v>3</v>
      </c>
      <c r="M67" t="s">
        <v>62</v>
      </c>
      <c r="N67">
        <f t="shared" ref="N67:N130" si="16">IF(M67="Small",4,IF(M67="Medium",3,IF(M67="Large",2,1)))</f>
        <v>3</v>
      </c>
      <c r="O67">
        <v>1.86</v>
      </c>
      <c r="P67">
        <f t="shared" ref="P67:P130" si="17">IF(O67&lt;0.95,1,2)</f>
        <v>2</v>
      </c>
      <c r="Q67">
        <f t="shared" ref="Q67:Q130" si="18">IF(O67=0,1,IF(O67&lt;0.95,2,IF(O67&lt;1.9,3,4)))</f>
        <v>3</v>
      </c>
      <c r="R67" t="s">
        <v>34</v>
      </c>
      <c r="S67" t="s">
        <v>35</v>
      </c>
      <c r="T67">
        <f t="shared" ref="T67:T130" si="19">IF(S67="Emergency Firefighters",1,0)</f>
        <v>0</v>
      </c>
      <c r="U67" t="s">
        <v>36</v>
      </c>
      <c r="V67" t="s">
        <v>25</v>
      </c>
      <c r="W67" t="s">
        <v>37</v>
      </c>
      <c r="X67" t="s">
        <v>38</v>
      </c>
      <c r="Y67">
        <f t="shared" ref="Y67:Y130" si="20">IF(X67="Levied",0,1)</f>
        <v>0</v>
      </c>
      <c r="Z67" t="s">
        <v>28</v>
      </c>
      <c r="AA67">
        <f t="shared" ref="AA67:AA130" si="21">IF(OR(Z67="Good Standing",Z67="Deemed Worker"),0,1)</f>
        <v>0</v>
      </c>
      <c r="AB67" t="s">
        <v>29</v>
      </c>
      <c r="AC67">
        <f t="shared" ref="AC67:AC130" si="22">IF(AB67="Current",0,1)</f>
        <v>0</v>
      </c>
      <c r="AD67" t="s">
        <v>30</v>
      </c>
      <c r="AE67">
        <f t="shared" ref="AE67:AE130" si="23">IF(AD67="Legal",1,0)</f>
        <v>0</v>
      </c>
    </row>
    <row r="68" spans="1:31" x14ac:dyDescent="0.25">
      <c r="A68">
        <v>116194</v>
      </c>
      <c r="B68">
        <v>0</v>
      </c>
      <c r="C68" t="s">
        <v>228</v>
      </c>
      <c r="D68" t="s">
        <v>18</v>
      </c>
      <c r="E68">
        <f t="shared" si="12"/>
        <v>3</v>
      </c>
      <c r="F68" t="s">
        <v>229</v>
      </c>
      <c r="G68" t="str">
        <f t="shared" si="13"/>
        <v>L5J</v>
      </c>
      <c r="H68" t="str">
        <f t="shared" si="14"/>
        <v>Winnipeg</v>
      </c>
      <c r="I68">
        <v>3</v>
      </c>
      <c r="J68">
        <v>2021</v>
      </c>
      <c r="K68" t="s">
        <v>20</v>
      </c>
      <c r="L68">
        <f t="shared" si="15"/>
        <v>3</v>
      </c>
      <c r="M68" t="s">
        <v>62</v>
      </c>
      <c r="N68">
        <f t="shared" si="16"/>
        <v>3</v>
      </c>
      <c r="O68">
        <v>0.34</v>
      </c>
      <c r="P68">
        <f t="shared" si="17"/>
        <v>1</v>
      </c>
      <c r="Q68">
        <f t="shared" si="18"/>
        <v>2</v>
      </c>
      <c r="R68" t="s">
        <v>55</v>
      </c>
      <c r="S68" t="s">
        <v>230</v>
      </c>
      <c r="T68">
        <f t="shared" si="19"/>
        <v>0</v>
      </c>
      <c r="U68" t="s">
        <v>117</v>
      </c>
      <c r="V68" t="s">
        <v>58</v>
      </c>
      <c r="W68" t="s">
        <v>59</v>
      </c>
      <c r="X68" t="s">
        <v>27</v>
      </c>
      <c r="Y68">
        <f t="shared" si="20"/>
        <v>1</v>
      </c>
      <c r="Z68" t="s">
        <v>28</v>
      </c>
      <c r="AA68">
        <f t="shared" si="21"/>
        <v>0</v>
      </c>
      <c r="AB68" t="s">
        <v>29</v>
      </c>
      <c r="AC68">
        <f t="shared" si="22"/>
        <v>0</v>
      </c>
      <c r="AD68" t="s">
        <v>30</v>
      </c>
      <c r="AE68">
        <f t="shared" si="23"/>
        <v>0</v>
      </c>
    </row>
    <row r="69" spans="1:31" x14ac:dyDescent="0.25">
      <c r="A69">
        <v>129148</v>
      </c>
      <c r="B69">
        <v>0</v>
      </c>
      <c r="C69" t="s">
        <v>231</v>
      </c>
      <c r="D69" t="s">
        <v>18</v>
      </c>
      <c r="E69">
        <f t="shared" si="12"/>
        <v>3</v>
      </c>
      <c r="F69" t="s">
        <v>232</v>
      </c>
      <c r="G69" t="str">
        <f t="shared" si="13"/>
        <v>R8A</v>
      </c>
      <c r="H69" t="str">
        <f t="shared" si="14"/>
        <v>Flin Flon</v>
      </c>
      <c r="I69">
        <v>1</v>
      </c>
      <c r="J69">
        <v>2021</v>
      </c>
      <c r="K69" t="s">
        <v>20</v>
      </c>
      <c r="L69">
        <f t="shared" si="15"/>
        <v>3</v>
      </c>
      <c r="M69" t="s">
        <v>62</v>
      </c>
      <c r="N69">
        <f t="shared" si="16"/>
        <v>3</v>
      </c>
      <c r="O69">
        <v>0.83</v>
      </c>
      <c r="P69">
        <f t="shared" si="17"/>
        <v>1</v>
      </c>
      <c r="Q69">
        <f t="shared" si="18"/>
        <v>2</v>
      </c>
      <c r="R69" t="s">
        <v>22</v>
      </c>
      <c r="S69" t="s">
        <v>43</v>
      </c>
      <c r="T69">
        <f t="shared" si="19"/>
        <v>0</v>
      </c>
      <c r="U69" t="s">
        <v>44</v>
      </c>
      <c r="V69" t="s">
        <v>44</v>
      </c>
      <c r="W69" t="s">
        <v>45</v>
      </c>
      <c r="X69" t="s">
        <v>27</v>
      </c>
      <c r="Y69">
        <f t="shared" si="20"/>
        <v>1</v>
      </c>
      <c r="Z69" t="s">
        <v>28</v>
      </c>
      <c r="AA69">
        <f t="shared" si="21"/>
        <v>0</v>
      </c>
      <c r="AB69" t="s">
        <v>29</v>
      </c>
      <c r="AC69">
        <f t="shared" si="22"/>
        <v>0</v>
      </c>
      <c r="AD69" t="s">
        <v>30</v>
      </c>
      <c r="AE69">
        <f t="shared" si="23"/>
        <v>0</v>
      </c>
    </row>
    <row r="70" spans="1:31" x14ac:dyDescent="0.25">
      <c r="A70">
        <v>323311</v>
      </c>
      <c r="B70">
        <v>1</v>
      </c>
      <c r="C70" t="s">
        <v>105</v>
      </c>
      <c r="D70" t="s">
        <v>18</v>
      </c>
      <c r="E70">
        <f t="shared" si="12"/>
        <v>3</v>
      </c>
      <c r="F70" t="s">
        <v>106</v>
      </c>
      <c r="G70" t="str">
        <f t="shared" si="13"/>
        <v>R2X</v>
      </c>
      <c r="H70" t="str">
        <f t="shared" si="14"/>
        <v>Winnipeg</v>
      </c>
      <c r="I70">
        <v>3</v>
      </c>
      <c r="J70">
        <v>2021</v>
      </c>
      <c r="K70" t="s">
        <v>20</v>
      </c>
      <c r="L70">
        <f t="shared" si="15"/>
        <v>3</v>
      </c>
      <c r="M70" t="s">
        <v>33</v>
      </c>
      <c r="N70">
        <f t="shared" si="16"/>
        <v>2</v>
      </c>
      <c r="O70">
        <v>3.34</v>
      </c>
      <c r="P70">
        <f t="shared" si="17"/>
        <v>2</v>
      </c>
      <c r="Q70">
        <f t="shared" si="18"/>
        <v>4</v>
      </c>
      <c r="R70" t="s">
        <v>34</v>
      </c>
      <c r="S70" t="s">
        <v>35</v>
      </c>
      <c r="T70">
        <f t="shared" si="19"/>
        <v>0</v>
      </c>
      <c r="U70" t="s">
        <v>36</v>
      </c>
      <c r="V70" t="s">
        <v>25</v>
      </c>
      <c r="W70" t="s">
        <v>37</v>
      </c>
      <c r="X70" t="s">
        <v>38</v>
      </c>
      <c r="Y70">
        <f t="shared" si="20"/>
        <v>0</v>
      </c>
      <c r="Z70" t="s">
        <v>28</v>
      </c>
      <c r="AA70">
        <f t="shared" si="21"/>
        <v>0</v>
      </c>
      <c r="AB70" t="s">
        <v>29</v>
      </c>
      <c r="AC70">
        <f t="shared" si="22"/>
        <v>0</v>
      </c>
      <c r="AD70" t="s">
        <v>30</v>
      </c>
      <c r="AE70">
        <f t="shared" si="23"/>
        <v>0</v>
      </c>
    </row>
    <row r="71" spans="1:31" x14ac:dyDescent="0.25">
      <c r="A71">
        <v>355560</v>
      </c>
      <c r="B71">
        <v>0</v>
      </c>
      <c r="C71" t="s">
        <v>166</v>
      </c>
      <c r="D71" t="s">
        <v>18</v>
      </c>
      <c r="E71">
        <f t="shared" si="12"/>
        <v>3</v>
      </c>
      <c r="F71" t="s">
        <v>133</v>
      </c>
      <c r="G71" t="str">
        <f t="shared" si="13"/>
        <v>R2R</v>
      </c>
      <c r="H71" t="str">
        <f t="shared" si="14"/>
        <v>Winnipeg</v>
      </c>
      <c r="I71">
        <v>3</v>
      </c>
      <c r="J71">
        <v>2021</v>
      </c>
      <c r="K71" t="s">
        <v>20</v>
      </c>
      <c r="L71">
        <f t="shared" si="15"/>
        <v>3</v>
      </c>
      <c r="M71" t="s">
        <v>62</v>
      </c>
      <c r="N71">
        <f t="shared" si="16"/>
        <v>3</v>
      </c>
      <c r="O71">
        <v>1.08</v>
      </c>
      <c r="P71">
        <f t="shared" si="17"/>
        <v>2</v>
      </c>
      <c r="Q71">
        <f t="shared" si="18"/>
        <v>3</v>
      </c>
      <c r="R71" t="s">
        <v>48</v>
      </c>
      <c r="S71" t="s">
        <v>49</v>
      </c>
      <c r="T71">
        <f t="shared" si="19"/>
        <v>0</v>
      </c>
      <c r="U71" t="s">
        <v>50</v>
      </c>
      <c r="V71" t="s">
        <v>51</v>
      </c>
      <c r="W71" t="s">
        <v>52</v>
      </c>
      <c r="X71" t="s">
        <v>38</v>
      </c>
      <c r="Y71">
        <f t="shared" si="20"/>
        <v>0</v>
      </c>
      <c r="Z71" t="s">
        <v>28</v>
      </c>
      <c r="AA71">
        <f t="shared" si="21"/>
        <v>0</v>
      </c>
      <c r="AB71" t="s">
        <v>29</v>
      </c>
      <c r="AC71">
        <f t="shared" si="22"/>
        <v>0</v>
      </c>
      <c r="AD71" t="s">
        <v>30</v>
      </c>
      <c r="AE71">
        <f t="shared" si="23"/>
        <v>0</v>
      </c>
    </row>
    <row r="72" spans="1:31" x14ac:dyDescent="0.25">
      <c r="A72">
        <v>391706</v>
      </c>
      <c r="B72">
        <v>1</v>
      </c>
      <c r="C72" t="s">
        <v>233</v>
      </c>
      <c r="D72" t="s">
        <v>18</v>
      </c>
      <c r="E72">
        <f t="shared" si="12"/>
        <v>3</v>
      </c>
      <c r="F72">
        <v>6484</v>
      </c>
      <c r="G72" t="str">
        <f t="shared" si="13"/>
        <v>648</v>
      </c>
      <c r="H72" t="s">
        <v>1147</v>
      </c>
      <c r="I72">
        <v>4</v>
      </c>
      <c r="J72">
        <v>2021</v>
      </c>
      <c r="K72" t="s">
        <v>20</v>
      </c>
      <c r="L72">
        <f t="shared" si="15"/>
        <v>3</v>
      </c>
      <c r="M72" t="s">
        <v>42</v>
      </c>
      <c r="N72">
        <f t="shared" si="16"/>
        <v>4</v>
      </c>
      <c r="O72">
        <v>0.49</v>
      </c>
      <c r="P72">
        <f t="shared" si="17"/>
        <v>1</v>
      </c>
      <c r="Q72">
        <f t="shared" si="18"/>
        <v>2</v>
      </c>
      <c r="R72" t="s">
        <v>48</v>
      </c>
      <c r="S72" t="s">
        <v>120</v>
      </c>
      <c r="T72">
        <f t="shared" si="19"/>
        <v>0</v>
      </c>
      <c r="U72" t="s">
        <v>84</v>
      </c>
      <c r="V72" t="s">
        <v>51</v>
      </c>
      <c r="W72" t="s">
        <v>52</v>
      </c>
      <c r="X72" t="s">
        <v>27</v>
      </c>
      <c r="Y72">
        <f t="shared" si="20"/>
        <v>1</v>
      </c>
      <c r="Z72" t="s">
        <v>28</v>
      </c>
      <c r="AA72">
        <f t="shared" si="21"/>
        <v>0</v>
      </c>
      <c r="AB72" t="s">
        <v>29</v>
      </c>
      <c r="AC72">
        <f t="shared" si="22"/>
        <v>0</v>
      </c>
      <c r="AD72" t="s">
        <v>30</v>
      </c>
      <c r="AE72">
        <f t="shared" si="23"/>
        <v>0</v>
      </c>
    </row>
    <row r="73" spans="1:31" x14ac:dyDescent="0.25">
      <c r="A73">
        <v>500702</v>
      </c>
      <c r="B73">
        <v>0</v>
      </c>
      <c r="C73" t="s">
        <v>234</v>
      </c>
      <c r="D73" t="s">
        <v>18</v>
      </c>
      <c r="E73">
        <f t="shared" si="12"/>
        <v>3</v>
      </c>
      <c r="F73" t="s">
        <v>235</v>
      </c>
      <c r="G73" t="str">
        <f t="shared" si="13"/>
        <v>R0A</v>
      </c>
      <c r="H73" t="str">
        <f t="shared" si="14"/>
        <v>Steinbach and South Eastern Manitoba</v>
      </c>
      <c r="I73">
        <v>2</v>
      </c>
      <c r="J73">
        <v>2021</v>
      </c>
      <c r="K73" t="s">
        <v>20</v>
      </c>
      <c r="L73">
        <f t="shared" si="15"/>
        <v>3</v>
      </c>
      <c r="M73" t="s">
        <v>42</v>
      </c>
      <c r="N73">
        <f t="shared" si="16"/>
        <v>4</v>
      </c>
      <c r="O73">
        <v>0.76</v>
      </c>
      <c r="P73">
        <f t="shared" si="17"/>
        <v>1</v>
      </c>
      <c r="Q73">
        <f t="shared" si="18"/>
        <v>2</v>
      </c>
      <c r="R73" t="s">
        <v>48</v>
      </c>
      <c r="S73" t="s">
        <v>83</v>
      </c>
      <c r="T73">
        <f t="shared" si="19"/>
        <v>0</v>
      </c>
      <c r="U73" t="s">
        <v>84</v>
      </c>
      <c r="V73" t="s">
        <v>51</v>
      </c>
      <c r="W73" t="s">
        <v>52</v>
      </c>
      <c r="X73" t="s">
        <v>27</v>
      </c>
      <c r="Y73">
        <f t="shared" si="20"/>
        <v>1</v>
      </c>
      <c r="Z73" t="s">
        <v>28</v>
      </c>
      <c r="AA73">
        <f t="shared" si="21"/>
        <v>0</v>
      </c>
      <c r="AB73" t="s">
        <v>29</v>
      </c>
      <c r="AC73">
        <f t="shared" si="22"/>
        <v>0</v>
      </c>
      <c r="AD73" t="s">
        <v>30</v>
      </c>
      <c r="AE73">
        <f t="shared" si="23"/>
        <v>0</v>
      </c>
    </row>
    <row r="74" spans="1:31" x14ac:dyDescent="0.25">
      <c r="A74">
        <v>552034</v>
      </c>
      <c r="B74">
        <v>0</v>
      </c>
      <c r="C74" t="s">
        <v>236</v>
      </c>
      <c r="D74" t="s">
        <v>18</v>
      </c>
      <c r="E74">
        <f t="shared" si="12"/>
        <v>3</v>
      </c>
      <c r="F74" t="s">
        <v>237</v>
      </c>
      <c r="G74" t="str">
        <f t="shared" si="13"/>
        <v>R5H</v>
      </c>
      <c r="H74" t="str">
        <f t="shared" si="14"/>
        <v>Steinbach and South Eastern Manitoba</v>
      </c>
      <c r="I74">
        <v>2</v>
      </c>
      <c r="J74">
        <v>2021</v>
      </c>
      <c r="K74" t="s">
        <v>20</v>
      </c>
      <c r="L74">
        <f t="shared" si="15"/>
        <v>3</v>
      </c>
      <c r="M74" t="s">
        <v>42</v>
      </c>
      <c r="N74">
        <f t="shared" si="16"/>
        <v>4</v>
      </c>
      <c r="O74">
        <v>3.85</v>
      </c>
      <c r="P74">
        <f t="shared" si="17"/>
        <v>2</v>
      </c>
      <c r="Q74">
        <f t="shared" si="18"/>
        <v>4</v>
      </c>
      <c r="R74" t="s">
        <v>34</v>
      </c>
      <c r="S74" t="s">
        <v>159</v>
      </c>
      <c r="T74">
        <f t="shared" si="19"/>
        <v>0</v>
      </c>
      <c r="U74" t="s">
        <v>129</v>
      </c>
      <c r="V74" t="s">
        <v>77</v>
      </c>
      <c r="W74" t="s">
        <v>45</v>
      </c>
      <c r="X74" t="s">
        <v>38</v>
      </c>
      <c r="Y74">
        <f t="shared" si="20"/>
        <v>0</v>
      </c>
      <c r="Z74" t="s">
        <v>69</v>
      </c>
      <c r="AA74">
        <f t="shared" si="21"/>
        <v>0</v>
      </c>
      <c r="AB74" t="s">
        <v>29</v>
      </c>
      <c r="AC74">
        <f t="shared" si="22"/>
        <v>0</v>
      </c>
      <c r="AD74" t="s">
        <v>30</v>
      </c>
      <c r="AE74">
        <f t="shared" si="23"/>
        <v>0</v>
      </c>
    </row>
    <row r="75" spans="1:31" x14ac:dyDescent="0.25">
      <c r="A75">
        <v>599399</v>
      </c>
      <c r="B75">
        <v>0</v>
      </c>
      <c r="C75" t="s">
        <v>238</v>
      </c>
      <c r="D75" t="s">
        <v>239</v>
      </c>
      <c r="E75">
        <f t="shared" si="12"/>
        <v>2</v>
      </c>
      <c r="F75" t="s">
        <v>133</v>
      </c>
      <c r="G75" t="str">
        <f t="shared" si="13"/>
        <v>R2R</v>
      </c>
      <c r="H75" t="str">
        <f t="shared" si="14"/>
        <v>Winnipeg</v>
      </c>
      <c r="I75">
        <v>3</v>
      </c>
      <c r="J75">
        <v>2021</v>
      </c>
      <c r="K75" t="s">
        <v>20</v>
      </c>
      <c r="L75">
        <f t="shared" si="15"/>
        <v>3</v>
      </c>
      <c r="M75" t="s">
        <v>62</v>
      </c>
      <c r="N75">
        <f t="shared" si="16"/>
        <v>3</v>
      </c>
      <c r="O75">
        <v>1.08</v>
      </c>
      <c r="P75">
        <f t="shared" si="17"/>
        <v>2</v>
      </c>
      <c r="Q75">
        <f t="shared" si="18"/>
        <v>3</v>
      </c>
      <c r="R75" t="s">
        <v>48</v>
      </c>
      <c r="S75" t="s">
        <v>49</v>
      </c>
      <c r="T75">
        <f t="shared" si="19"/>
        <v>0</v>
      </c>
      <c r="U75" t="s">
        <v>50</v>
      </c>
      <c r="V75" t="s">
        <v>51</v>
      </c>
      <c r="W75" t="s">
        <v>52</v>
      </c>
      <c r="X75" t="s">
        <v>38</v>
      </c>
      <c r="Y75">
        <f t="shared" si="20"/>
        <v>0</v>
      </c>
      <c r="Z75" t="s">
        <v>69</v>
      </c>
      <c r="AA75">
        <f t="shared" si="21"/>
        <v>0</v>
      </c>
      <c r="AB75" t="s">
        <v>29</v>
      </c>
      <c r="AC75">
        <f t="shared" si="22"/>
        <v>0</v>
      </c>
      <c r="AD75" t="s">
        <v>30</v>
      </c>
      <c r="AE75">
        <f t="shared" si="23"/>
        <v>0</v>
      </c>
    </row>
    <row r="76" spans="1:31" x14ac:dyDescent="0.25">
      <c r="A76">
        <v>619932</v>
      </c>
      <c r="B76">
        <v>1</v>
      </c>
      <c r="C76" t="s">
        <v>240</v>
      </c>
      <c r="D76" t="s">
        <v>40</v>
      </c>
      <c r="E76">
        <f t="shared" si="12"/>
        <v>4</v>
      </c>
      <c r="F76" t="s">
        <v>241</v>
      </c>
      <c r="G76" t="str">
        <f t="shared" si="13"/>
        <v>R2G</v>
      </c>
      <c r="H76" t="str">
        <f t="shared" si="14"/>
        <v>Winnipeg</v>
      </c>
      <c r="I76">
        <v>3</v>
      </c>
      <c r="J76">
        <v>2021</v>
      </c>
      <c r="K76" t="s">
        <v>20</v>
      </c>
      <c r="L76">
        <f t="shared" si="15"/>
        <v>3</v>
      </c>
      <c r="M76" t="s">
        <v>33</v>
      </c>
      <c r="N76">
        <f t="shared" si="16"/>
        <v>2</v>
      </c>
      <c r="O76">
        <v>0.41</v>
      </c>
      <c r="P76">
        <f t="shared" si="17"/>
        <v>1</v>
      </c>
      <c r="Q76">
        <f t="shared" si="18"/>
        <v>2</v>
      </c>
      <c r="R76" t="s">
        <v>55</v>
      </c>
      <c r="S76" t="s">
        <v>242</v>
      </c>
      <c r="T76">
        <f t="shared" si="19"/>
        <v>0</v>
      </c>
      <c r="U76" t="s">
        <v>125</v>
      </c>
      <c r="V76" t="s">
        <v>58</v>
      </c>
      <c r="W76" t="s">
        <v>59</v>
      </c>
      <c r="X76" t="s">
        <v>38</v>
      </c>
      <c r="Y76">
        <f t="shared" si="20"/>
        <v>0</v>
      </c>
      <c r="Z76" t="s">
        <v>28</v>
      </c>
      <c r="AA76">
        <f t="shared" si="21"/>
        <v>0</v>
      </c>
      <c r="AB76" t="s">
        <v>29</v>
      </c>
      <c r="AC76">
        <f t="shared" si="22"/>
        <v>0</v>
      </c>
      <c r="AD76" t="s">
        <v>30</v>
      </c>
      <c r="AE76">
        <f t="shared" si="23"/>
        <v>0</v>
      </c>
    </row>
    <row r="77" spans="1:31" x14ac:dyDescent="0.25">
      <c r="A77">
        <v>629758</v>
      </c>
      <c r="B77">
        <v>0</v>
      </c>
      <c r="C77" t="s">
        <v>243</v>
      </c>
      <c r="D77" t="s">
        <v>18</v>
      </c>
      <c r="E77">
        <f t="shared" si="12"/>
        <v>3</v>
      </c>
      <c r="F77" t="s">
        <v>244</v>
      </c>
      <c r="G77" t="str">
        <f t="shared" si="13"/>
        <v>R7A</v>
      </c>
      <c r="H77" t="str">
        <f t="shared" si="14"/>
        <v>Brandon</v>
      </c>
      <c r="I77">
        <v>1</v>
      </c>
      <c r="J77">
        <v>2021</v>
      </c>
      <c r="K77" t="s">
        <v>20</v>
      </c>
      <c r="L77">
        <f t="shared" si="15"/>
        <v>3</v>
      </c>
      <c r="M77" t="s">
        <v>62</v>
      </c>
      <c r="N77">
        <f t="shared" si="16"/>
        <v>3</v>
      </c>
      <c r="O77">
        <v>1.24</v>
      </c>
      <c r="P77">
        <f t="shared" si="17"/>
        <v>2</v>
      </c>
      <c r="Q77">
        <f t="shared" si="18"/>
        <v>3</v>
      </c>
      <c r="R77" t="s">
        <v>48</v>
      </c>
      <c r="S77" t="s">
        <v>245</v>
      </c>
      <c r="T77">
        <f t="shared" si="19"/>
        <v>0</v>
      </c>
      <c r="U77" t="s">
        <v>165</v>
      </c>
      <c r="V77" t="s">
        <v>48</v>
      </c>
      <c r="W77" t="s">
        <v>52</v>
      </c>
      <c r="X77" t="s">
        <v>27</v>
      </c>
      <c r="Y77">
        <f t="shared" si="20"/>
        <v>1</v>
      </c>
      <c r="Z77" t="s">
        <v>28</v>
      </c>
      <c r="AA77">
        <f t="shared" si="21"/>
        <v>0</v>
      </c>
      <c r="AB77" t="s">
        <v>29</v>
      </c>
      <c r="AC77">
        <f t="shared" si="22"/>
        <v>0</v>
      </c>
      <c r="AD77" t="s">
        <v>30</v>
      </c>
      <c r="AE77">
        <f t="shared" si="23"/>
        <v>0</v>
      </c>
    </row>
    <row r="78" spans="1:31" x14ac:dyDescent="0.25">
      <c r="A78">
        <v>669366</v>
      </c>
      <c r="B78">
        <v>0</v>
      </c>
      <c r="C78" t="s">
        <v>246</v>
      </c>
      <c r="D78" t="s">
        <v>18</v>
      </c>
      <c r="E78">
        <f t="shared" si="12"/>
        <v>3</v>
      </c>
      <c r="F78" t="s">
        <v>247</v>
      </c>
      <c r="G78" t="str">
        <f t="shared" si="13"/>
        <v>R3E</v>
      </c>
      <c r="H78" t="str">
        <f t="shared" si="14"/>
        <v>Winnipeg</v>
      </c>
      <c r="I78">
        <v>3</v>
      </c>
      <c r="J78">
        <v>2021</v>
      </c>
      <c r="K78" t="s">
        <v>20</v>
      </c>
      <c r="L78">
        <f t="shared" si="15"/>
        <v>3</v>
      </c>
      <c r="M78" t="s">
        <v>62</v>
      </c>
      <c r="N78">
        <f t="shared" si="16"/>
        <v>3</v>
      </c>
      <c r="O78">
        <v>1.03</v>
      </c>
      <c r="P78">
        <f t="shared" si="17"/>
        <v>2</v>
      </c>
      <c r="Q78">
        <f t="shared" si="18"/>
        <v>3</v>
      </c>
      <c r="R78" t="s">
        <v>34</v>
      </c>
      <c r="S78" t="s">
        <v>151</v>
      </c>
      <c r="T78">
        <f t="shared" si="19"/>
        <v>0</v>
      </c>
      <c r="U78" t="s">
        <v>76</v>
      </c>
      <c r="V78" t="s">
        <v>77</v>
      </c>
      <c r="W78" t="s">
        <v>78</v>
      </c>
      <c r="X78" t="s">
        <v>38</v>
      </c>
      <c r="Y78">
        <f t="shared" si="20"/>
        <v>0</v>
      </c>
      <c r="Z78" t="s">
        <v>28</v>
      </c>
      <c r="AA78">
        <f t="shared" si="21"/>
        <v>0</v>
      </c>
      <c r="AB78" t="s">
        <v>29</v>
      </c>
      <c r="AC78">
        <f t="shared" si="22"/>
        <v>0</v>
      </c>
      <c r="AD78" t="s">
        <v>30</v>
      </c>
      <c r="AE78">
        <f t="shared" si="23"/>
        <v>0</v>
      </c>
    </row>
    <row r="79" spans="1:31" x14ac:dyDescent="0.25">
      <c r="A79">
        <v>510982</v>
      </c>
      <c r="B79">
        <v>1</v>
      </c>
      <c r="C79" t="s">
        <v>248</v>
      </c>
      <c r="D79" t="s">
        <v>18</v>
      </c>
      <c r="E79">
        <f t="shared" si="12"/>
        <v>3</v>
      </c>
      <c r="F79" t="s">
        <v>249</v>
      </c>
      <c r="G79" t="str">
        <f t="shared" si="13"/>
        <v>R3A</v>
      </c>
      <c r="H79" t="str">
        <f t="shared" si="14"/>
        <v>Winnipeg</v>
      </c>
      <c r="I79">
        <v>3</v>
      </c>
      <c r="J79">
        <v>2021</v>
      </c>
      <c r="K79" t="s">
        <v>20</v>
      </c>
      <c r="L79">
        <f t="shared" si="15"/>
        <v>3</v>
      </c>
      <c r="M79" t="s">
        <v>42</v>
      </c>
      <c r="N79">
        <f t="shared" si="16"/>
        <v>4</v>
      </c>
      <c r="O79">
        <v>0.87</v>
      </c>
      <c r="P79">
        <f t="shared" si="17"/>
        <v>1</v>
      </c>
      <c r="Q79">
        <f t="shared" si="18"/>
        <v>2</v>
      </c>
      <c r="R79" t="s">
        <v>48</v>
      </c>
      <c r="S79" t="s">
        <v>134</v>
      </c>
      <c r="T79">
        <f t="shared" si="19"/>
        <v>0</v>
      </c>
      <c r="U79" t="s">
        <v>50</v>
      </c>
      <c r="V79" t="s">
        <v>51</v>
      </c>
      <c r="W79" t="s">
        <v>52</v>
      </c>
      <c r="X79" t="s">
        <v>38</v>
      </c>
      <c r="Y79">
        <f t="shared" si="20"/>
        <v>0</v>
      </c>
      <c r="Z79" t="s">
        <v>28</v>
      </c>
      <c r="AA79">
        <f t="shared" si="21"/>
        <v>0</v>
      </c>
      <c r="AB79" t="s">
        <v>29</v>
      </c>
      <c r="AC79">
        <f t="shared" si="22"/>
        <v>0</v>
      </c>
      <c r="AD79" t="s">
        <v>30</v>
      </c>
      <c r="AE79">
        <f t="shared" si="23"/>
        <v>0</v>
      </c>
    </row>
    <row r="80" spans="1:31" x14ac:dyDescent="0.25">
      <c r="A80">
        <v>529925</v>
      </c>
      <c r="B80">
        <v>0</v>
      </c>
      <c r="C80" t="s">
        <v>250</v>
      </c>
      <c r="D80" t="s">
        <v>18</v>
      </c>
      <c r="E80">
        <f t="shared" si="12"/>
        <v>3</v>
      </c>
      <c r="F80" t="s">
        <v>251</v>
      </c>
      <c r="G80" t="str">
        <f t="shared" si="13"/>
        <v>R2J</v>
      </c>
      <c r="H80" t="str">
        <f t="shared" si="14"/>
        <v>Winnipeg</v>
      </c>
      <c r="I80">
        <v>3</v>
      </c>
      <c r="J80">
        <v>2021</v>
      </c>
      <c r="K80" t="s">
        <v>20</v>
      </c>
      <c r="L80">
        <f t="shared" si="15"/>
        <v>3</v>
      </c>
      <c r="M80" t="s">
        <v>62</v>
      </c>
      <c r="N80">
        <f t="shared" si="16"/>
        <v>3</v>
      </c>
      <c r="O80">
        <v>2.5099999999999998</v>
      </c>
      <c r="P80">
        <f t="shared" si="17"/>
        <v>2</v>
      </c>
      <c r="Q80">
        <f t="shared" si="18"/>
        <v>4</v>
      </c>
      <c r="R80" t="s">
        <v>34</v>
      </c>
      <c r="S80" t="s">
        <v>175</v>
      </c>
      <c r="T80">
        <f t="shared" si="19"/>
        <v>0</v>
      </c>
      <c r="U80" t="s">
        <v>129</v>
      </c>
      <c r="V80" t="s">
        <v>77</v>
      </c>
      <c r="W80" t="s">
        <v>45</v>
      </c>
      <c r="X80" t="s">
        <v>38</v>
      </c>
      <c r="Y80">
        <f t="shared" si="20"/>
        <v>0</v>
      </c>
      <c r="Z80" t="s">
        <v>28</v>
      </c>
      <c r="AA80">
        <f t="shared" si="21"/>
        <v>0</v>
      </c>
      <c r="AB80" t="s">
        <v>29</v>
      </c>
      <c r="AC80">
        <f t="shared" si="22"/>
        <v>0</v>
      </c>
      <c r="AD80" t="s">
        <v>30</v>
      </c>
      <c r="AE80">
        <f t="shared" si="23"/>
        <v>0</v>
      </c>
    </row>
    <row r="81" spans="1:31" x14ac:dyDescent="0.25">
      <c r="A81">
        <v>571372</v>
      </c>
      <c r="B81">
        <v>0</v>
      </c>
      <c r="C81" t="s">
        <v>252</v>
      </c>
      <c r="D81" t="s">
        <v>18</v>
      </c>
      <c r="E81">
        <f t="shared" si="12"/>
        <v>3</v>
      </c>
      <c r="F81" t="s">
        <v>253</v>
      </c>
      <c r="G81" t="str">
        <f t="shared" si="13"/>
        <v>L4W</v>
      </c>
      <c r="H81" t="str">
        <f t="shared" si="14"/>
        <v>Winnipeg</v>
      </c>
      <c r="I81">
        <v>3</v>
      </c>
      <c r="J81">
        <v>2021</v>
      </c>
      <c r="K81" t="s">
        <v>20</v>
      </c>
      <c r="L81">
        <f t="shared" si="15"/>
        <v>3</v>
      </c>
      <c r="M81" t="s">
        <v>62</v>
      </c>
      <c r="N81">
        <f t="shared" si="16"/>
        <v>3</v>
      </c>
      <c r="O81">
        <v>0.51</v>
      </c>
      <c r="P81">
        <f t="shared" si="17"/>
        <v>1</v>
      </c>
      <c r="Q81">
        <f t="shared" si="18"/>
        <v>2</v>
      </c>
      <c r="R81" t="s">
        <v>48</v>
      </c>
      <c r="S81" t="s">
        <v>120</v>
      </c>
      <c r="T81">
        <f t="shared" si="19"/>
        <v>0</v>
      </c>
      <c r="U81" t="s">
        <v>84</v>
      </c>
      <c r="V81" t="s">
        <v>51</v>
      </c>
      <c r="W81" t="s">
        <v>52</v>
      </c>
      <c r="X81" t="s">
        <v>27</v>
      </c>
      <c r="Y81">
        <f t="shared" si="20"/>
        <v>1</v>
      </c>
      <c r="Z81" t="s">
        <v>28</v>
      </c>
      <c r="AA81">
        <f t="shared" si="21"/>
        <v>0</v>
      </c>
      <c r="AB81" t="s">
        <v>29</v>
      </c>
      <c r="AC81">
        <f t="shared" si="22"/>
        <v>0</v>
      </c>
      <c r="AD81" t="s">
        <v>30</v>
      </c>
      <c r="AE81">
        <f t="shared" si="23"/>
        <v>0</v>
      </c>
    </row>
    <row r="82" spans="1:31" x14ac:dyDescent="0.25">
      <c r="A82">
        <v>635490</v>
      </c>
      <c r="B82">
        <v>0</v>
      </c>
      <c r="C82" t="s">
        <v>254</v>
      </c>
      <c r="D82" t="s">
        <v>18</v>
      </c>
      <c r="E82">
        <f t="shared" si="12"/>
        <v>3</v>
      </c>
      <c r="F82" t="s">
        <v>255</v>
      </c>
      <c r="G82" t="str">
        <f t="shared" si="13"/>
        <v>R2J</v>
      </c>
      <c r="H82" t="str">
        <f t="shared" si="14"/>
        <v>Winnipeg</v>
      </c>
      <c r="I82">
        <v>3</v>
      </c>
      <c r="J82">
        <v>2021</v>
      </c>
      <c r="K82" t="s">
        <v>20</v>
      </c>
      <c r="L82">
        <f t="shared" si="15"/>
        <v>3</v>
      </c>
      <c r="M82" t="s">
        <v>62</v>
      </c>
      <c r="N82">
        <f t="shared" si="16"/>
        <v>3</v>
      </c>
      <c r="O82">
        <v>1.23</v>
      </c>
      <c r="P82">
        <f t="shared" si="17"/>
        <v>2</v>
      </c>
      <c r="Q82">
        <f t="shared" si="18"/>
        <v>3</v>
      </c>
      <c r="R82" t="s">
        <v>48</v>
      </c>
      <c r="S82" t="s">
        <v>49</v>
      </c>
      <c r="T82">
        <f t="shared" si="19"/>
        <v>0</v>
      </c>
      <c r="U82" t="s">
        <v>50</v>
      </c>
      <c r="V82" t="s">
        <v>51</v>
      </c>
      <c r="W82" t="s">
        <v>52</v>
      </c>
      <c r="X82" t="s">
        <v>38</v>
      </c>
      <c r="Y82">
        <f t="shared" si="20"/>
        <v>0</v>
      </c>
      <c r="Z82" t="s">
        <v>28</v>
      </c>
      <c r="AA82">
        <f t="shared" si="21"/>
        <v>0</v>
      </c>
      <c r="AB82" t="s">
        <v>29</v>
      </c>
      <c r="AC82">
        <f t="shared" si="22"/>
        <v>0</v>
      </c>
      <c r="AD82" t="s">
        <v>30</v>
      </c>
      <c r="AE82">
        <f t="shared" si="23"/>
        <v>0</v>
      </c>
    </row>
    <row r="83" spans="1:31" x14ac:dyDescent="0.25">
      <c r="A83">
        <v>660126</v>
      </c>
      <c r="B83">
        <v>0</v>
      </c>
      <c r="C83" t="s">
        <v>256</v>
      </c>
      <c r="D83" t="s">
        <v>18</v>
      </c>
      <c r="E83">
        <f t="shared" si="12"/>
        <v>3</v>
      </c>
      <c r="F83" t="s">
        <v>257</v>
      </c>
      <c r="G83" t="str">
        <f t="shared" si="13"/>
        <v>L6W</v>
      </c>
      <c r="H83" t="str">
        <f t="shared" si="14"/>
        <v>Winnipeg</v>
      </c>
      <c r="I83">
        <v>3</v>
      </c>
      <c r="J83">
        <v>2021</v>
      </c>
      <c r="K83" t="s">
        <v>20</v>
      </c>
      <c r="L83">
        <f t="shared" si="15"/>
        <v>3</v>
      </c>
      <c r="M83" t="s">
        <v>62</v>
      </c>
      <c r="N83">
        <f t="shared" si="16"/>
        <v>3</v>
      </c>
      <c r="O83">
        <v>0.59</v>
      </c>
      <c r="P83">
        <f t="shared" si="17"/>
        <v>1</v>
      </c>
      <c r="Q83">
        <f t="shared" si="18"/>
        <v>2</v>
      </c>
      <c r="R83" t="s">
        <v>48</v>
      </c>
      <c r="S83" t="s">
        <v>83</v>
      </c>
      <c r="T83">
        <f t="shared" si="19"/>
        <v>0</v>
      </c>
      <c r="U83" t="s">
        <v>84</v>
      </c>
      <c r="V83" t="s">
        <v>51</v>
      </c>
      <c r="W83" t="s">
        <v>52</v>
      </c>
      <c r="X83" t="s">
        <v>27</v>
      </c>
      <c r="Y83">
        <f t="shared" si="20"/>
        <v>1</v>
      </c>
      <c r="Z83" t="s">
        <v>28</v>
      </c>
      <c r="AA83">
        <f t="shared" si="21"/>
        <v>0</v>
      </c>
      <c r="AB83" t="s">
        <v>29</v>
      </c>
      <c r="AC83">
        <f t="shared" si="22"/>
        <v>0</v>
      </c>
      <c r="AD83" t="s">
        <v>30</v>
      </c>
      <c r="AE83">
        <f t="shared" si="23"/>
        <v>0</v>
      </c>
    </row>
    <row r="84" spans="1:31" x14ac:dyDescent="0.25">
      <c r="A84">
        <v>663237</v>
      </c>
      <c r="B84">
        <v>0</v>
      </c>
      <c r="C84" t="s">
        <v>258</v>
      </c>
      <c r="D84" t="s">
        <v>18</v>
      </c>
      <c r="E84">
        <f t="shared" si="12"/>
        <v>3</v>
      </c>
      <c r="F84" t="s">
        <v>259</v>
      </c>
      <c r="G84" t="str">
        <f t="shared" si="13"/>
        <v>R5R</v>
      </c>
      <c r="H84" t="str">
        <f t="shared" si="14"/>
        <v>Winnipeg</v>
      </c>
      <c r="I84">
        <v>3</v>
      </c>
      <c r="J84">
        <v>2021</v>
      </c>
      <c r="K84" t="s">
        <v>20</v>
      </c>
      <c r="L84">
        <f t="shared" si="15"/>
        <v>3</v>
      </c>
      <c r="M84" t="s">
        <v>62</v>
      </c>
      <c r="N84">
        <f t="shared" si="16"/>
        <v>3</v>
      </c>
      <c r="O84">
        <v>1.65</v>
      </c>
      <c r="P84">
        <f t="shared" si="17"/>
        <v>2</v>
      </c>
      <c r="Q84">
        <f t="shared" si="18"/>
        <v>3</v>
      </c>
      <c r="R84" t="s">
        <v>34</v>
      </c>
      <c r="S84" t="s">
        <v>186</v>
      </c>
      <c r="T84">
        <f t="shared" si="19"/>
        <v>0</v>
      </c>
      <c r="U84" t="s">
        <v>76</v>
      </c>
      <c r="V84" t="s">
        <v>77</v>
      </c>
      <c r="W84" t="s">
        <v>78</v>
      </c>
      <c r="X84" t="s">
        <v>38</v>
      </c>
      <c r="Y84">
        <f t="shared" si="20"/>
        <v>0</v>
      </c>
      <c r="Z84" t="s">
        <v>28</v>
      </c>
      <c r="AA84">
        <f t="shared" si="21"/>
        <v>0</v>
      </c>
      <c r="AB84" t="s">
        <v>29</v>
      </c>
      <c r="AC84">
        <f t="shared" si="22"/>
        <v>0</v>
      </c>
      <c r="AD84" t="s">
        <v>30</v>
      </c>
      <c r="AE84">
        <f t="shared" si="23"/>
        <v>0</v>
      </c>
    </row>
    <row r="85" spans="1:31" x14ac:dyDescent="0.25">
      <c r="A85">
        <v>5074</v>
      </c>
      <c r="B85">
        <v>0</v>
      </c>
      <c r="C85" t="s">
        <v>152</v>
      </c>
      <c r="D85" t="s">
        <v>18</v>
      </c>
      <c r="E85">
        <f t="shared" si="12"/>
        <v>3</v>
      </c>
      <c r="F85" t="s">
        <v>153</v>
      </c>
      <c r="G85" t="str">
        <f t="shared" si="13"/>
        <v>J0A</v>
      </c>
      <c r="H85" t="str">
        <f t="shared" si="14"/>
        <v>Winnipeg</v>
      </c>
      <c r="I85">
        <v>3</v>
      </c>
      <c r="J85">
        <v>2021</v>
      </c>
      <c r="K85" t="s">
        <v>20</v>
      </c>
      <c r="L85">
        <f t="shared" si="15"/>
        <v>3</v>
      </c>
      <c r="M85" t="s">
        <v>62</v>
      </c>
      <c r="N85">
        <f t="shared" si="16"/>
        <v>3</v>
      </c>
      <c r="O85">
        <v>1.57</v>
      </c>
      <c r="P85">
        <f t="shared" si="17"/>
        <v>2</v>
      </c>
      <c r="Q85">
        <f t="shared" si="18"/>
        <v>3</v>
      </c>
      <c r="R85" t="s">
        <v>55</v>
      </c>
      <c r="S85" t="s">
        <v>260</v>
      </c>
      <c r="T85">
        <f t="shared" si="19"/>
        <v>0</v>
      </c>
      <c r="U85" t="s">
        <v>261</v>
      </c>
      <c r="V85" t="s">
        <v>58</v>
      </c>
      <c r="W85" t="s">
        <v>59</v>
      </c>
      <c r="X85" t="s">
        <v>27</v>
      </c>
      <c r="Y85">
        <f t="shared" si="20"/>
        <v>1</v>
      </c>
      <c r="Z85" t="s">
        <v>28</v>
      </c>
      <c r="AA85">
        <f t="shared" si="21"/>
        <v>0</v>
      </c>
      <c r="AB85" t="s">
        <v>29</v>
      </c>
      <c r="AC85">
        <f t="shared" si="22"/>
        <v>0</v>
      </c>
      <c r="AD85" t="s">
        <v>30</v>
      </c>
      <c r="AE85">
        <f t="shared" si="23"/>
        <v>0</v>
      </c>
    </row>
    <row r="86" spans="1:31" x14ac:dyDescent="0.25">
      <c r="A86">
        <v>50062</v>
      </c>
      <c r="B86">
        <v>0</v>
      </c>
      <c r="C86" t="s">
        <v>262</v>
      </c>
      <c r="D86" t="s">
        <v>18</v>
      </c>
      <c r="E86">
        <f t="shared" si="12"/>
        <v>3</v>
      </c>
      <c r="F86" t="s">
        <v>263</v>
      </c>
      <c r="G86" t="str">
        <f t="shared" si="13"/>
        <v>R3B</v>
      </c>
      <c r="H86" t="str">
        <f t="shared" si="14"/>
        <v>Winnipeg</v>
      </c>
      <c r="I86">
        <v>3</v>
      </c>
      <c r="J86">
        <v>2021</v>
      </c>
      <c r="K86" t="s">
        <v>20</v>
      </c>
      <c r="L86">
        <f t="shared" si="15"/>
        <v>3</v>
      </c>
      <c r="M86" t="s">
        <v>21</v>
      </c>
      <c r="N86">
        <f t="shared" si="16"/>
        <v>1</v>
      </c>
      <c r="O86">
        <v>0</v>
      </c>
      <c r="P86">
        <f t="shared" si="17"/>
        <v>1</v>
      </c>
      <c r="Q86">
        <f t="shared" si="18"/>
        <v>1</v>
      </c>
      <c r="R86" t="s">
        <v>22</v>
      </c>
      <c r="S86" t="s">
        <v>23</v>
      </c>
      <c r="T86">
        <f t="shared" si="19"/>
        <v>0</v>
      </c>
      <c r="U86" t="s">
        <v>44</v>
      </c>
      <c r="V86" t="s">
        <v>44</v>
      </c>
      <c r="W86" t="s">
        <v>26</v>
      </c>
      <c r="X86" t="s">
        <v>27</v>
      </c>
      <c r="Y86">
        <f t="shared" si="20"/>
        <v>1</v>
      </c>
      <c r="Z86" t="s">
        <v>28</v>
      </c>
      <c r="AA86">
        <f t="shared" si="21"/>
        <v>0</v>
      </c>
      <c r="AB86" t="s">
        <v>29</v>
      </c>
      <c r="AC86">
        <f t="shared" si="22"/>
        <v>0</v>
      </c>
      <c r="AD86" t="s">
        <v>30</v>
      </c>
      <c r="AE86">
        <f t="shared" si="23"/>
        <v>0</v>
      </c>
    </row>
    <row r="87" spans="1:31" x14ac:dyDescent="0.25">
      <c r="A87">
        <v>92841</v>
      </c>
      <c r="B87">
        <v>0</v>
      </c>
      <c r="C87" t="s">
        <v>160</v>
      </c>
      <c r="D87" t="s">
        <v>18</v>
      </c>
      <c r="E87">
        <f t="shared" si="12"/>
        <v>3</v>
      </c>
      <c r="F87" t="s">
        <v>161</v>
      </c>
      <c r="G87" t="str">
        <f t="shared" si="13"/>
        <v>R3E</v>
      </c>
      <c r="H87" t="str">
        <f t="shared" si="14"/>
        <v>Winnipeg</v>
      </c>
      <c r="I87">
        <v>3</v>
      </c>
      <c r="J87">
        <v>2021</v>
      </c>
      <c r="K87" t="s">
        <v>20</v>
      </c>
      <c r="L87">
        <f t="shared" si="15"/>
        <v>3</v>
      </c>
      <c r="M87" t="s">
        <v>42</v>
      </c>
      <c r="N87">
        <f t="shared" si="16"/>
        <v>4</v>
      </c>
      <c r="O87">
        <v>1.2</v>
      </c>
      <c r="P87">
        <f t="shared" si="17"/>
        <v>2</v>
      </c>
      <c r="Q87">
        <f t="shared" si="18"/>
        <v>3</v>
      </c>
      <c r="R87" t="s">
        <v>34</v>
      </c>
      <c r="S87" t="s">
        <v>264</v>
      </c>
      <c r="T87">
        <f t="shared" si="19"/>
        <v>0</v>
      </c>
      <c r="U87" t="s">
        <v>265</v>
      </c>
      <c r="V87" t="s">
        <v>25</v>
      </c>
      <c r="W87" t="s">
        <v>45</v>
      </c>
      <c r="X87" t="s">
        <v>27</v>
      </c>
      <c r="Y87">
        <f t="shared" si="20"/>
        <v>1</v>
      </c>
      <c r="Z87" t="s">
        <v>28</v>
      </c>
      <c r="AA87">
        <f t="shared" si="21"/>
        <v>0</v>
      </c>
      <c r="AB87" t="s">
        <v>29</v>
      </c>
      <c r="AC87">
        <f t="shared" si="22"/>
        <v>0</v>
      </c>
      <c r="AD87" t="s">
        <v>30</v>
      </c>
      <c r="AE87">
        <f t="shared" si="23"/>
        <v>0</v>
      </c>
    </row>
    <row r="88" spans="1:31" x14ac:dyDescent="0.25">
      <c r="A88">
        <v>129148</v>
      </c>
      <c r="B88">
        <v>0</v>
      </c>
      <c r="C88" t="s">
        <v>231</v>
      </c>
      <c r="D88" t="s">
        <v>18</v>
      </c>
      <c r="E88">
        <f t="shared" si="12"/>
        <v>3</v>
      </c>
      <c r="F88" t="s">
        <v>232</v>
      </c>
      <c r="G88" t="str">
        <f t="shared" si="13"/>
        <v>R8A</v>
      </c>
      <c r="H88" t="str">
        <f t="shared" si="14"/>
        <v>Flin Flon</v>
      </c>
      <c r="I88">
        <v>1</v>
      </c>
      <c r="J88">
        <v>2021</v>
      </c>
      <c r="K88" t="s">
        <v>20</v>
      </c>
      <c r="L88">
        <f t="shared" si="15"/>
        <v>3</v>
      </c>
      <c r="M88" t="s">
        <v>21</v>
      </c>
      <c r="N88">
        <f t="shared" si="16"/>
        <v>1</v>
      </c>
      <c r="O88">
        <v>25</v>
      </c>
      <c r="P88">
        <f t="shared" si="17"/>
        <v>2</v>
      </c>
      <c r="Q88">
        <f t="shared" si="18"/>
        <v>4</v>
      </c>
      <c r="R88" t="s">
        <v>22</v>
      </c>
      <c r="S88" t="s">
        <v>111</v>
      </c>
      <c r="T88">
        <f t="shared" si="19"/>
        <v>1</v>
      </c>
      <c r="U88" t="s">
        <v>44</v>
      </c>
      <c r="V88" t="s">
        <v>44</v>
      </c>
      <c r="W88" t="s">
        <v>92</v>
      </c>
      <c r="X88" t="s">
        <v>27</v>
      </c>
      <c r="Y88">
        <f t="shared" si="20"/>
        <v>1</v>
      </c>
      <c r="Z88" t="s">
        <v>28</v>
      </c>
      <c r="AA88">
        <f t="shared" si="21"/>
        <v>0</v>
      </c>
      <c r="AB88" t="s">
        <v>29</v>
      </c>
      <c r="AC88">
        <f t="shared" si="22"/>
        <v>0</v>
      </c>
      <c r="AD88" t="s">
        <v>30</v>
      </c>
      <c r="AE88">
        <f t="shared" si="23"/>
        <v>0</v>
      </c>
    </row>
    <row r="89" spans="1:31" x14ac:dyDescent="0.25">
      <c r="A89">
        <v>336255</v>
      </c>
      <c r="B89">
        <v>0</v>
      </c>
      <c r="C89" t="s">
        <v>266</v>
      </c>
      <c r="D89" t="s">
        <v>239</v>
      </c>
      <c r="E89">
        <f t="shared" si="12"/>
        <v>2</v>
      </c>
      <c r="F89" t="s">
        <v>267</v>
      </c>
      <c r="G89" t="str">
        <f t="shared" si="13"/>
        <v>M3K</v>
      </c>
      <c r="H89" t="str">
        <f t="shared" si="14"/>
        <v>Winnipeg</v>
      </c>
      <c r="I89">
        <v>3</v>
      </c>
      <c r="J89">
        <v>2021</v>
      </c>
      <c r="K89" t="s">
        <v>20</v>
      </c>
      <c r="L89">
        <f t="shared" si="15"/>
        <v>3</v>
      </c>
      <c r="M89" t="s">
        <v>33</v>
      </c>
      <c r="N89">
        <f t="shared" si="16"/>
        <v>2</v>
      </c>
      <c r="O89">
        <v>1.53</v>
      </c>
      <c r="P89">
        <f t="shared" si="17"/>
        <v>2</v>
      </c>
      <c r="Q89">
        <f t="shared" si="18"/>
        <v>3</v>
      </c>
      <c r="R89" t="s">
        <v>34</v>
      </c>
      <c r="S89" t="s">
        <v>128</v>
      </c>
      <c r="T89">
        <f t="shared" si="19"/>
        <v>0</v>
      </c>
      <c r="U89" t="s">
        <v>129</v>
      </c>
      <c r="V89" t="s">
        <v>77</v>
      </c>
      <c r="W89" t="s">
        <v>45</v>
      </c>
      <c r="X89" t="s">
        <v>38</v>
      </c>
      <c r="Y89">
        <f t="shared" si="20"/>
        <v>0</v>
      </c>
      <c r="Z89" t="s">
        <v>28</v>
      </c>
      <c r="AA89">
        <f t="shared" si="21"/>
        <v>0</v>
      </c>
      <c r="AB89" t="s">
        <v>29</v>
      </c>
      <c r="AC89">
        <f t="shared" si="22"/>
        <v>0</v>
      </c>
      <c r="AD89" t="s">
        <v>30</v>
      </c>
      <c r="AE89">
        <f t="shared" si="23"/>
        <v>0</v>
      </c>
    </row>
    <row r="90" spans="1:31" x14ac:dyDescent="0.25">
      <c r="A90">
        <v>362574</v>
      </c>
      <c r="B90">
        <v>1</v>
      </c>
      <c r="C90" t="s">
        <v>268</v>
      </c>
      <c r="D90" t="s">
        <v>18</v>
      </c>
      <c r="E90">
        <f t="shared" si="12"/>
        <v>3</v>
      </c>
      <c r="F90" t="s">
        <v>80</v>
      </c>
      <c r="G90" t="str">
        <f t="shared" si="13"/>
        <v>R0E</v>
      </c>
      <c r="H90" t="str">
        <f t="shared" si="14"/>
        <v>Selkirk and Eastern Manitoba</v>
      </c>
      <c r="I90">
        <v>2</v>
      </c>
      <c r="J90">
        <v>2021</v>
      </c>
      <c r="K90" t="s">
        <v>20</v>
      </c>
      <c r="L90">
        <f t="shared" si="15"/>
        <v>3</v>
      </c>
      <c r="M90" t="s">
        <v>42</v>
      </c>
      <c r="N90">
        <f t="shared" si="16"/>
        <v>4</v>
      </c>
      <c r="O90">
        <v>0.91</v>
      </c>
      <c r="P90">
        <f t="shared" si="17"/>
        <v>1</v>
      </c>
      <c r="Q90">
        <f t="shared" si="18"/>
        <v>2</v>
      </c>
      <c r="R90" t="s">
        <v>48</v>
      </c>
      <c r="S90" t="s">
        <v>269</v>
      </c>
      <c r="T90">
        <f t="shared" si="19"/>
        <v>0</v>
      </c>
      <c r="U90" t="s">
        <v>270</v>
      </c>
      <c r="V90" t="s">
        <v>48</v>
      </c>
      <c r="W90" t="s">
        <v>52</v>
      </c>
      <c r="X90" t="s">
        <v>27</v>
      </c>
      <c r="Y90">
        <f t="shared" si="20"/>
        <v>1</v>
      </c>
      <c r="Z90" t="s">
        <v>28</v>
      </c>
      <c r="AA90">
        <f t="shared" si="21"/>
        <v>0</v>
      </c>
      <c r="AB90" t="s">
        <v>29</v>
      </c>
      <c r="AC90">
        <f t="shared" si="22"/>
        <v>0</v>
      </c>
      <c r="AD90" t="s">
        <v>30</v>
      </c>
      <c r="AE90">
        <f t="shared" si="23"/>
        <v>0</v>
      </c>
    </row>
    <row r="91" spans="1:31" x14ac:dyDescent="0.25">
      <c r="A91">
        <v>14217</v>
      </c>
      <c r="B91">
        <v>1</v>
      </c>
      <c r="C91" t="s">
        <v>271</v>
      </c>
      <c r="D91" t="s">
        <v>18</v>
      </c>
      <c r="E91">
        <f t="shared" si="12"/>
        <v>3</v>
      </c>
      <c r="F91" t="s">
        <v>272</v>
      </c>
      <c r="G91" t="str">
        <f t="shared" si="13"/>
        <v>R1N</v>
      </c>
      <c r="H91" t="str">
        <f t="shared" si="14"/>
        <v>Portage la Prairie, Southern interlake and 
other</v>
      </c>
      <c r="I91">
        <v>2</v>
      </c>
      <c r="J91">
        <v>2021</v>
      </c>
      <c r="K91" t="s">
        <v>20</v>
      </c>
      <c r="L91">
        <f t="shared" si="15"/>
        <v>3</v>
      </c>
      <c r="M91" t="s">
        <v>62</v>
      </c>
      <c r="N91">
        <f t="shared" si="16"/>
        <v>3</v>
      </c>
      <c r="O91">
        <v>0.84</v>
      </c>
      <c r="P91">
        <f t="shared" si="17"/>
        <v>1</v>
      </c>
      <c r="Q91">
        <f t="shared" si="18"/>
        <v>2</v>
      </c>
      <c r="R91" t="s">
        <v>22</v>
      </c>
      <c r="S91" t="s">
        <v>43</v>
      </c>
      <c r="T91">
        <f t="shared" si="19"/>
        <v>0</v>
      </c>
      <c r="U91" t="s">
        <v>44</v>
      </c>
      <c r="V91" t="s">
        <v>44</v>
      </c>
      <c r="W91" t="s">
        <v>45</v>
      </c>
      <c r="X91" t="s">
        <v>27</v>
      </c>
      <c r="Y91">
        <f t="shared" si="20"/>
        <v>1</v>
      </c>
      <c r="Z91" t="s">
        <v>28</v>
      </c>
      <c r="AA91">
        <f t="shared" si="21"/>
        <v>0</v>
      </c>
      <c r="AB91" t="s">
        <v>29</v>
      </c>
      <c r="AC91">
        <f t="shared" si="22"/>
        <v>0</v>
      </c>
      <c r="AD91" t="s">
        <v>30</v>
      </c>
      <c r="AE91">
        <f t="shared" si="23"/>
        <v>0</v>
      </c>
    </row>
    <row r="92" spans="1:31" x14ac:dyDescent="0.25">
      <c r="A92">
        <v>50054</v>
      </c>
      <c r="B92">
        <v>1</v>
      </c>
      <c r="C92" t="s">
        <v>273</v>
      </c>
      <c r="D92" t="s">
        <v>18</v>
      </c>
      <c r="E92">
        <f t="shared" si="12"/>
        <v>3</v>
      </c>
      <c r="F92" t="s">
        <v>274</v>
      </c>
      <c r="G92" t="str">
        <f t="shared" si="13"/>
        <v>T5E</v>
      </c>
      <c r="H92" t="str">
        <f t="shared" si="14"/>
        <v>Winnipeg</v>
      </c>
      <c r="I92">
        <v>3</v>
      </c>
      <c r="J92">
        <v>2021</v>
      </c>
      <c r="K92" t="s">
        <v>20</v>
      </c>
      <c r="L92">
        <f t="shared" si="15"/>
        <v>3</v>
      </c>
      <c r="M92" t="s">
        <v>21</v>
      </c>
      <c r="N92">
        <f t="shared" si="16"/>
        <v>1</v>
      </c>
      <c r="O92">
        <v>0</v>
      </c>
      <c r="P92">
        <f t="shared" si="17"/>
        <v>1</v>
      </c>
      <c r="Q92">
        <f t="shared" si="18"/>
        <v>1</v>
      </c>
      <c r="R92" t="s">
        <v>22</v>
      </c>
      <c r="S92" t="s">
        <v>23</v>
      </c>
      <c r="T92">
        <f t="shared" si="19"/>
        <v>0</v>
      </c>
      <c r="U92" t="s">
        <v>24</v>
      </c>
      <c r="V92" t="s">
        <v>25</v>
      </c>
      <c r="W92" t="s">
        <v>26</v>
      </c>
      <c r="X92" t="s">
        <v>27</v>
      </c>
      <c r="Y92">
        <f t="shared" si="20"/>
        <v>1</v>
      </c>
      <c r="Z92" t="s">
        <v>28</v>
      </c>
      <c r="AA92">
        <f t="shared" si="21"/>
        <v>0</v>
      </c>
      <c r="AB92" t="s">
        <v>29</v>
      </c>
      <c r="AC92">
        <f t="shared" si="22"/>
        <v>0</v>
      </c>
      <c r="AD92" t="s">
        <v>30</v>
      </c>
      <c r="AE92">
        <f t="shared" si="23"/>
        <v>0</v>
      </c>
    </row>
    <row r="93" spans="1:31" x14ac:dyDescent="0.25">
      <c r="A93">
        <v>50070</v>
      </c>
      <c r="B93">
        <v>0</v>
      </c>
      <c r="C93" t="s">
        <v>275</v>
      </c>
      <c r="D93" t="s">
        <v>18</v>
      </c>
      <c r="E93">
        <f t="shared" si="12"/>
        <v>3</v>
      </c>
      <c r="F93" t="s">
        <v>276</v>
      </c>
      <c r="G93" t="str">
        <f t="shared" si="13"/>
        <v>R7A</v>
      </c>
      <c r="H93" t="str">
        <f t="shared" si="14"/>
        <v>Brandon</v>
      </c>
      <c r="I93">
        <v>1</v>
      </c>
      <c r="J93">
        <v>2021</v>
      </c>
      <c r="K93" t="s">
        <v>20</v>
      </c>
      <c r="L93">
        <f t="shared" si="15"/>
        <v>3</v>
      </c>
      <c r="M93" t="s">
        <v>33</v>
      </c>
      <c r="N93">
        <f t="shared" si="16"/>
        <v>2</v>
      </c>
      <c r="O93">
        <v>1.1399999999999999</v>
      </c>
      <c r="P93">
        <f t="shared" si="17"/>
        <v>2</v>
      </c>
      <c r="Q93">
        <f t="shared" si="18"/>
        <v>3</v>
      </c>
      <c r="R93" t="s">
        <v>22</v>
      </c>
      <c r="S93" t="s">
        <v>43</v>
      </c>
      <c r="T93">
        <f t="shared" si="19"/>
        <v>0</v>
      </c>
      <c r="U93" t="s">
        <v>44</v>
      </c>
      <c r="V93" t="s">
        <v>44</v>
      </c>
      <c r="W93" t="s">
        <v>45</v>
      </c>
      <c r="X93" t="s">
        <v>27</v>
      </c>
      <c r="Y93">
        <f t="shared" si="20"/>
        <v>1</v>
      </c>
      <c r="Z93" t="s">
        <v>28</v>
      </c>
      <c r="AA93">
        <f t="shared" si="21"/>
        <v>0</v>
      </c>
      <c r="AB93" t="s">
        <v>29</v>
      </c>
      <c r="AC93">
        <f t="shared" si="22"/>
        <v>0</v>
      </c>
      <c r="AD93" t="s">
        <v>30</v>
      </c>
      <c r="AE93">
        <f t="shared" si="23"/>
        <v>0</v>
      </c>
    </row>
    <row r="94" spans="1:31" x14ac:dyDescent="0.25">
      <c r="A94">
        <v>70268</v>
      </c>
      <c r="B94">
        <v>0</v>
      </c>
      <c r="C94" t="s">
        <v>157</v>
      </c>
      <c r="D94" t="s">
        <v>18</v>
      </c>
      <c r="E94">
        <f t="shared" si="12"/>
        <v>3</v>
      </c>
      <c r="F94" t="s">
        <v>158</v>
      </c>
      <c r="G94" t="str">
        <f t="shared" si="13"/>
        <v>R2J</v>
      </c>
      <c r="H94" t="str">
        <f t="shared" si="14"/>
        <v>Winnipeg</v>
      </c>
      <c r="I94">
        <v>3</v>
      </c>
      <c r="J94">
        <v>2021</v>
      </c>
      <c r="K94" t="s">
        <v>20</v>
      </c>
      <c r="L94">
        <f t="shared" si="15"/>
        <v>3</v>
      </c>
      <c r="M94" t="s">
        <v>62</v>
      </c>
      <c r="N94">
        <f t="shared" si="16"/>
        <v>3</v>
      </c>
      <c r="O94">
        <v>2.54</v>
      </c>
      <c r="P94">
        <f t="shared" si="17"/>
        <v>2</v>
      </c>
      <c r="Q94">
        <f t="shared" si="18"/>
        <v>4</v>
      </c>
      <c r="R94" t="s">
        <v>34</v>
      </c>
      <c r="S94" t="s">
        <v>175</v>
      </c>
      <c r="T94">
        <f t="shared" si="19"/>
        <v>0</v>
      </c>
      <c r="U94" t="s">
        <v>129</v>
      </c>
      <c r="V94" t="s">
        <v>77</v>
      </c>
      <c r="W94" t="s">
        <v>45</v>
      </c>
      <c r="X94" t="s">
        <v>38</v>
      </c>
      <c r="Y94">
        <f t="shared" si="20"/>
        <v>0</v>
      </c>
      <c r="Z94" t="s">
        <v>28</v>
      </c>
      <c r="AA94">
        <f t="shared" si="21"/>
        <v>0</v>
      </c>
      <c r="AB94" t="s">
        <v>29</v>
      </c>
      <c r="AC94">
        <f t="shared" si="22"/>
        <v>0</v>
      </c>
      <c r="AD94" t="s">
        <v>30</v>
      </c>
      <c r="AE94">
        <f t="shared" si="23"/>
        <v>0</v>
      </c>
    </row>
    <row r="95" spans="1:31" x14ac:dyDescent="0.25">
      <c r="A95">
        <v>119362</v>
      </c>
      <c r="B95">
        <v>0</v>
      </c>
      <c r="C95" t="s">
        <v>277</v>
      </c>
      <c r="D95" t="s">
        <v>18</v>
      </c>
      <c r="E95">
        <f t="shared" si="12"/>
        <v>3</v>
      </c>
      <c r="F95" t="s">
        <v>278</v>
      </c>
      <c r="G95" t="str">
        <f t="shared" si="13"/>
        <v>R3L</v>
      </c>
      <c r="H95" t="str">
        <f t="shared" si="14"/>
        <v>Winnipeg</v>
      </c>
      <c r="I95">
        <v>3</v>
      </c>
      <c r="J95">
        <v>2021</v>
      </c>
      <c r="K95" t="s">
        <v>279</v>
      </c>
      <c r="L95">
        <f t="shared" si="15"/>
        <v>1</v>
      </c>
      <c r="M95" t="s">
        <v>62</v>
      </c>
      <c r="N95">
        <f t="shared" si="16"/>
        <v>3</v>
      </c>
      <c r="O95">
        <v>0.63</v>
      </c>
      <c r="P95">
        <f t="shared" si="17"/>
        <v>1</v>
      </c>
      <c r="Q95">
        <f t="shared" si="18"/>
        <v>2</v>
      </c>
      <c r="R95" t="s">
        <v>48</v>
      </c>
      <c r="S95" t="s">
        <v>280</v>
      </c>
      <c r="T95">
        <f t="shared" si="19"/>
        <v>0</v>
      </c>
      <c r="U95" t="s">
        <v>165</v>
      </c>
      <c r="V95" t="s">
        <v>48</v>
      </c>
      <c r="W95" t="s">
        <v>52</v>
      </c>
      <c r="X95" t="s">
        <v>27</v>
      </c>
      <c r="Y95">
        <f t="shared" si="20"/>
        <v>1</v>
      </c>
      <c r="Z95" t="s">
        <v>28</v>
      </c>
      <c r="AA95">
        <f t="shared" si="21"/>
        <v>0</v>
      </c>
      <c r="AB95" t="s">
        <v>29</v>
      </c>
      <c r="AC95">
        <f t="shared" si="22"/>
        <v>0</v>
      </c>
      <c r="AD95" t="s">
        <v>30</v>
      </c>
      <c r="AE95">
        <f t="shared" si="23"/>
        <v>0</v>
      </c>
    </row>
    <row r="96" spans="1:31" x14ac:dyDescent="0.25">
      <c r="A96">
        <v>127365</v>
      </c>
      <c r="B96">
        <v>0</v>
      </c>
      <c r="C96" t="s">
        <v>281</v>
      </c>
      <c r="D96" t="s">
        <v>18</v>
      </c>
      <c r="E96">
        <f t="shared" si="12"/>
        <v>3</v>
      </c>
      <c r="F96" t="s">
        <v>282</v>
      </c>
      <c r="G96" t="str">
        <f t="shared" si="13"/>
        <v>R2C</v>
      </c>
      <c r="H96" t="str">
        <f t="shared" si="14"/>
        <v>Winnipeg</v>
      </c>
      <c r="I96">
        <v>3</v>
      </c>
      <c r="J96">
        <v>2021</v>
      </c>
      <c r="K96" t="s">
        <v>20</v>
      </c>
      <c r="L96">
        <f t="shared" si="15"/>
        <v>3</v>
      </c>
      <c r="M96" t="s">
        <v>33</v>
      </c>
      <c r="N96">
        <f t="shared" si="16"/>
        <v>2</v>
      </c>
      <c r="O96">
        <v>0.37</v>
      </c>
      <c r="P96">
        <f t="shared" si="17"/>
        <v>1</v>
      </c>
      <c r="Q96">
        <f t="shared" si="18"/>
        <v>2</v>
      </c>
      <c r="R96" t="s">
        <v>55</v>
      </c>
      <c r="S96" t="s">
        <v>283</v>
      </c>
      <c r="T96">
        <f t="shared" si="19"/>
        <v>0</v>
      </c>
      <c r="U96" t="s">
        <v>284</v>
      </c>
      <c r="V96" t="s">
        <v>58</v>
      </c>
      <c r="W96" t="s">
        <v>59</v>
      </c>
      <c r="X96" t="s">
        <v>38</v>
      </c>
      <c r="Y96">
        <f t="shared" si="20"/>
        <v>0</v>
      </c>
      <c r="Z96" t="s">
        <v>28</v>
      </c>
      <c r="AA96">
        <f t="shared" si="21"/>
        <v>0</v>
      </c>
      <c r="AB96" t="s">
        <v>29</v>
      </c>
      <c r="AC96">
        <f t="shared" si="22"/>
        <v>0</v>
      </c>
      <c r="AD96" t="s">
        <v>30</v>
      </c>
      <c r="AE96">
        <f t="shared" si="23"/>
        <v>0</v>
      </c>
    </row>
    <row r="97" spans="1:31" x14ac:dyDescent="0.25">
      <c r="A97">
        <v>50153</v>
      </c>
      <c r="B97">
        <v>1</v>
      </c>
      <c r="C97" t="s">
        <v>285</v>
      </c>
      <c r="D97" t="s">
        <v>40</v>
      </c>
      <c r="E97">
        <f t="shared" si="12"/>
        <v>4</v>
      </c>
      <c r="F97" t="s">
        <v>286</v>
      </c>
      <c r="G97" t="str">
        <f t="shared" si="13"/>
        <v>R3C</v>
      </c>
      <c r="H97" t="str">
        <f t="shared" si="14"/>
        <v>Winnipeg</v>
      </c>
      <c r="I97">
        <v>3</v>
      </c>
      <c r="J97">
        <v>2021</v>
      </c>
      <c r="K97" t="s">
        <v>20</v>
      </c>
      <c r="L97">
        <f t="shared" si="15"/>
        <v>3</v>
      </c>
      <c r="M97" t="s">
        <v>21</v>
      </c>
      <c r="N97">
        <f t="shared" si="16"/>
        <v>1</v>
      </c>
      <c r="O97">
        <v>0</v>
      </c>
      <c r="P97">
        <f t="shared" si="17"/>
        <v>1</v>
      </c>
      <c r="Q97">
        <f t="shared" si="18"/>
        <v>1</v>
      </c>
      <c r="R97" t="s">
        <v>22</v>
      </c>
      <c r="S97" t="s">
        <v>23</v>
      </c>
      <c r="T97">
        <f t="shared" si="19"/>
        <v>0</v>
      </c>
      <c r="U97" t="s">
        <v>44</v>
      </c>
      <c r="V97" t="s">
        <v>44</v>
      </c>
      <c r="W97" t="s">
        <v>26</v>
      </c>
      <c r="X97" t="s">
        <v>27</v>
      </c>
      <c r="Y97">
        <f t="shared" si="20"/>
        <v>1</v>
      </c>
      <c r="Z97" t="s">
        <v>28</v>
      </c>
      <c r="AA97">
        <f t="shared" si="21"/>
        <v>0</v>
      </c>
      <c r="AB97" t="s">
        <v>29</v>
      </c>
      <c r="AC97">
        <f t="shared" si="22"/>
        <v>0</v>
      </c>
      <c r="AD97" t="s">
        <v>30</v>
      </c>
      <c r="AE97">
        <f t="shared" si="23"/>
        <v>0</v>
      </c>
    </row>
    <row r="98" spans="1:31" x14ac:dyDescent="0.25">
      <c r="A98">
        <v>50187</v>
      </c>
      <c r="B98">
        <v>0</v>
      </c>
      <c r="C98" t="s">
        <v>287</v>
      </c>
      <c r="D98" t="s">
        <v>18</v>
      </c>
      <c r="E98">
        <f t="shared" si="12"/>
        <v>3</v>
      </c>
      <c r="F98" t="s">
        <v>288</v>
      </c>
      <c r="G98" t="str">
        <f t="shared" si="13"/>
        <v>R3C</v>
      </c>
      <c r="H98" t="str">
        <f t="shared" si="14"/>
        <v>Winnipeg</v>
      </c>
      <c r="I98">
        <v>3</v>
      </c>
      <c r="J98">
        <v>2021</v>
      </c>
      <c r="K98" t="s">
        <v>20</v>
      </c>
      <c r="L98">
        <f t="shared" si="15"/>
        <v>3</v>
      </c>
      <c r="M98" t="s">
        <v>21</v>
      </c>
      <c r="N98">
        <f t="shared" si="16"/>
        <v>1</v>
      </c>
      <c r="O98">
        <v>0</v>
      </c>
      <c r="P98">
        <f t="shared" si="17"/>
        <v>1</v>
      </c>
      <c r="Q98">
        <f t="shared" si="18"/>
        <v>1</v>
      </c>
      <c r="R98" t="s">
        <v>22</v>
      </c>
      <c r="S98" t="s">
        <v>23</v>
      </c>
      <c r="T98">
        <f t="shared" si="19"/>
        <v>0</v>
      </c>
      <c r="U98" t="s">
        <v>289</v>
      </c>
      <c r="V98" t="s">
        <v>51</v>
      </c>
      <c r="W98" t="s">
        <v>26</v>
      </c>
      <c r="X98" t="s">
        <v>27</v>
      </c>
      <c r="Y98">
        <f t="shared" si="20"/>
        <v>1</v>
      </c>
      <c r="Z98" t="s">
        <v>28</v>
      </c>
      <c r="AA98">
        <f t="shared" si="21"/>
        <v>0</v>
      </c>
      <c r="AB98" t="s">
        <v>29</v>
      </c>
      <c r="AC98">
        <f t="shared" si="22"/>
        <v>0</v>
      </c>
      <c r="AD98" t="s">
        <v>30</v>
      </c>
      <c r="AE98">
        <f t="shared" si="23"/>
        <v>0</v>
      </c>
    </row>
    <row r="99" spans="1:31" x14ac:dyDescent="0.25">
      <c r="A99">
        <v>130773</v>
      </c>
      <c r="B99">
        <v>0</v>
      </c>
      <c r="C99" t="s">
        <v>31</v>
      </c>
      <c r="D99" t="s">
        <v>18</v>
      </c>
      <c r="E99">
        <f t="shared" si="12"/>
        <v>3</v>
      </c>
      <c r="F99" t="s">
        <v>32</v>
      </c>
      <c r="G99" t="str">
        <f t="shared" si="13"/>
        <v>R5G</v>
      </c>
      <c r="H99" t="str">
        <f t="shared" si="14"/>
        <v>Steinbach and South Eastern Manitoba</v>
      </c>
      <c r="I99">
        <v>2</v>
      </c>
      <c r="J99">
        <v>2021</v>
      </c>
      <c r="K99" t="s">
        <v>20</v>
      </c>
      <c r="L99">
        <f t="shared" si="15"/>
        <v>3</v>
      </c>
      <c r="M99" t="s">
        <v>62</v>
      </c>
      <c r="N99">
        <f t="shared" si="16"/>
        <v>3</v>
      </c>
      <c r="O99">
        <v>0.33</v>
      </c>
      <c r="P99">
        <f t="shared" si="17"/>
        <v>1</v>
      </c>
      <c r="Q99">
        <f t="shared" si="18"/>
        <v>2</v>
      </c>
      <c r="R99" t="s">
        <v>34</v>
      </c>
      <c r="S99" t="s">
        <v>87</v>
      </c>
      <c r="T99">
        <f t="shared" si="19"/>
        <v>0</v>
      </c>
      <c r="U99" t="s">
        <v>36</v>
      </c>
      <c r="V99" t="s">
        <v>25</v>
      </c>
      <c r="W99" t="s">
        <v>37</v>
      </c>
      <c r="X99" t="s">
        <v>38</v>
      </c>
      <c r="Y99">
        <f t="shared" si="20"/>
        <v>0</v>
      </c>
      <c r="Z99" t="s">
        <v>28</v>
      </c>
      <c r="AA99">
        <f t="shared" si="21"/>
        <v>0</v>
      </c>
      <c r="AB99" t="s">
        <v>29</v>
      </c>
      <c r="AC99">
        <f t="shared" si="22"/>
        <v>0</v>
      </c>
      <c r="AD99" t="s">
        <v>30</v>
      </c>
      <c r="AE99">
        <f t="shared" si="23"/>
        <v>0</v>
      </c>
    </row>
    <row r="100" spans="1:31" x14ac:dyDescent="0.25">
      <c r="A100">
        <v>281881</v>
      </c>
      <c r="B100">
        <v>0</v>
      </c>
      <c r="C100" t="s">
        <v>290</v>
      </c>
      <c r="D100" t="s">
        <v>18</v>
      </c>
      <c r="E100">
        <f t="shared" si="12"/>
        <v>3</v>
      </c>
      <c r="F100" t="s">
        <v>291</v>
      </c>
      <c r="G100" t="str">
        <f t="shared" si="13"/>
        <v>R3J</v>
      </c>
      <c r="H100" t="str">
        <f t="shared" si="14"/>
        <v>Winnipeg</v>
      </c>
      <c r="I100">
        <v>3</v>
      </c>
      <c r="J100">
        <v>2021</v>
      </c>
      <c r="K100" t="s">
        <v>20</v>
      </c>
      <c r="L100">
        <f t="shared" si="15"/>
        <v>3</v>
      </c>
      <c r="M100" t="s">
        <v>33</v>
      </c>
      <c r="N100">
        <f t="shared" si="16"/>
        <v>2</v>
      </c>
      <c r="O100">
        <v>0.43</v>
      </c>
      <c r="P100">
        <f t="shared" si="17"/>
        <v>1</v>
      </c>
      <c r="Q100">
        <f t="shared" si="18"/>
        <v>2</v>
      </c>
      <c r="R100" t="s">
        <v>55</v>
      </c>
      <c r="S100" t="s">
        <v>292</v>
      </c>
      <c r="T100">
        <f t="shared" si="19"/>
        <v>0</v>
      </c>
      <c r="U100" t="s">
        <v>179</v>
      </c>
      <c r="V100" t="s">
        <v>58</v>
      </c>
      <c r="W100" t="s">
        <v>59</v>
      </c>
      <c r="X100" t="s">
        <v>38</v>
      </c>
      <c r="Y100">
        <f t="shared" si="20"/>
        <v>0</v>
      </c>
      <c r="Z100" t="s">
        <v>28</v>
      </c>
      <c r="AA100">
        <f t="shared" si="21"/>
        <v>0</v>
      </c>
      <c r="AB100" t="s">
        <v>29</v>
      </c>
      <c r="AC100">
        <f t="shared" si="22"/>
        <v>0</v>
      </c>
      <c r="AD100" t="s">
        <v>30</v>
      </c>
      <c r="AE100">
        <f t="shared" si="23"/>
        <v>0</v>
      </c>
    </row>
    <row r="101" spans="1:31" x14ac:dyDescent="0.25">
      <c r="A101">
        <v>298703</v>
      </c>
      <c r="B101">
        <v>0</v>
      </c>
      <c r="C101" t="s">
        <v>293</v>
      </c>
      <c r="D101" t="s">
        <v>18</v>
      </c>
      <c r="E101">
        <f t="shared" si="12"/>
        <v>3</v>
      </c>
      <c r="F101" t="s">
        <v>294</v>
      </c>
      <c r="G101" t="str">
        <f t="shared" si="13"/>
        <v>R2X</v>
      </c>
      <c r="H101" t="str">
        <f t="shared" si="14"/>
        <v>Winnipeg</v>
      </c>
      <c r="I101">
        <v>3</v>
      </c>
      <c r="J101">
        <v>2021</v>
      </c>
      <c r="K101" t="s">
        <v>20</v>
      </c>
      <c r="L101">
        <f t="shared" si="15"/>
        <v>3</v>
      </c>
      <c r="M101" t="s">
        <v>62</v>
      </c>
      <c r="N101">
        <f t="shared" si="16"/>
        <v>3</v>
      </c>
      <c r="O101">
        <v>1.02</v>
      </c>
      <c r="P101">
        <f t="shared" si="17"/>
        <v>2</v>
      </c>
      <c r="Q101">
        <f t="shared" si="18"/>
        <v>3</v>
      </c>
      <c r="R101" t="s">
        <v>55</v>
      </c>
      <c r="S101" t="s">
        <v>295</v>
      </c>
      <c r="T101">
        <f t="shared" si="19"/>
        <v>0</v>
      </c>
      <c r="U101" t="s">
        <v>296</v>
      </c>
      <c r="V101" t="s">
        <v>58</v>
      </c>
      <c r="W101" t="s">
        <v>59</v>
      </c>
      <c r="X101" t="s">
        <v>27</v>
      </c>
      <c r="Y101">
        <f t="shared" si="20"/>
        <v>1</v>
      </c>
      <c r="Z101" t="s">
        <v>202</v>
      </c>
      <c r="AA101">
        <f t="shared" si="21"/>
        <v>1</v>
      </c>
      <c r="AB101" t="s">
        <v>29</v>
      </c>
      <c r="AC101">
        <f t="shared" si="22"/>
        <v>0</v>
      </c>
      <c r="AD101" t="s">
        <v>30</v>
      </c>
      <c r="AE101">
        <f t="shared" si="23"/>
        <v>0</v>
      </c>
    </row>
    <row r="102" spans="1:31" x14ac:dyDescent="0.25">
      <c r="A102">
        <v>299164</v>
      </c>
      <c r="B102">
        <v>0</v>
      </c>
      <c r="C102" t="s">
        <v>297</v>
      </c>
      <c r="D102" t="s">
        <v>18</v>
      </c>
      <c r="E102">
        <f t="shared" si="12"/>
        <v>3</v>
      </c>
      <c r="F102" t="s">
        <v>298</v>
      </c>
      <c r="G102" t="str">
        <f t="shared" si="13"/>
        <v>L5R</v>
      </c>
      <c r="H102" t="str">
        <f t="shared" si="14"/>
        <v>Winnipeg</v>
      </c>
      <c r="I102">
        <v>3</v>
      </c>
      <c r="J102">
        <v>2021</v>
      </c>
      <c r="K102" t="s">
        <v>20</v>
      </c>
      <c r="L102">
        <f t="shared" si="15"/>
        <v>3</v>
      </c>
      <c r="M102" t="s">
        <v>62</v>
      </c>
      <c r="N102">
        <f t="shared" si="16"/>
        <v>3</v>
      </c>
      <c r="O102">
        <v>0.47</v>
      </c>
      <c r="P102">
        <f t="shared" si="17"/>
        <v>1</v>
      </c>
      <c r="Q102">
        <f t="shared" si="18"/>
        <v>2</v>
      </c>
      <c r="R102" t="s">
        <v>48</v>
      </c>
      <c r="S102" t="s">
        <v>83</v>
      </c>
      <c r="T102">
        <f t="shared" si="19"/>
        <v>0</v>
      </c>
      <c r="U102" t="s">
        <v>84</v>
      </c>
      <c r="V102" t="s">
        <v>51</v>
      </c>
      <c r="W102" t="s">
        <v>52</v>
      </c>
      <c r="X102" t="s">
        <v>27</v>
      </c>
      <c r="Y102">
        <f t="shared" si="20"/>
        <v>1</v>
      </c>
      <c r="Z102" t="s">
        <v>28</v>
      </c>
      <c r="AA102">
        <f t="shared" si="21"/>
        <v>0</v>
      </c>
      <c r="AB102" t="s">
        <v>29</v>
      </c>
      <c r="AC102">
        <f t="shared" si="22"/>
        <v>0</v>
      </c>
      <c r="AD102" t="s">
        <v>30</v>
      </c>
      <c r="AE102">
        <f t="shared" si="23"/>
        <v>0</v>
      </c>
    </row>
    <row r="103" spans="1:31" x14ac:dyDescent="0.25">
      <c r="A103">
        <v>854976</v>
      </c>
      <c r="B103">
        <v>1</v>
      </c>
      <c r="C103" t="s">
        <v>299</v>
      </c>
      <c r="D103" t="s">
        <v>40</v>
      </c>
      <c r="E103">
        <f t="shared" si="12"/>
        <v>4</v>
      </c>
      <c r="F103" t="s">
        <v>300</v>
      </c>
      <c r="G103" t="str">
        <f t="shared" si="13"/>
        <v>R9A</v>
      </c>
      <c r="H103" t="str">
        <f t="shared" si="14"/>
        <v>The Pas</v>
      </c>
      <c r="I103">
        <v>1</v>
      </c>
      <c r="J103">
        <v>2021</v>
      </c>
      <c r="K103" t="s">
        <v>20</v>
      </c>
      <c r="L103">
        <f t="shared" si="15"/>
        <v>3</v>
      </c>
      <c r="M103" t="s">
        <v>62</v>
      </c>
      <c r="N103">
        <f t="shared" si="16"/>
        <v>3</v>
      </c>
      <c r="O103">
        <v>0.71</v>
      </c>
      <c r="P103">
        <f t="shared" si="17"/>
        <v>1</v>
      </c>
      <c r="Q103">
        <f t="shared" si="18"/>
        <v>2</v>
      </c>
      <c r="R103" t="s">
        <v>34</v>
      </c>
      <c r="S103" t="s">
        <v>301</v>
      </c>
      <c r="T103">
        <f t="shared" si="19"/>
        <v>0</v>
      </c>
      <c r="U103" t="s">
        <v>302</v>
      </c>
      <c r="V103" t="s">
        <v>25</v>
      </c>
      <c r="W103" t="s">
        <v>52</v>
      </c>
      <c r="X103" t="s">
        <v>27</v>
      </c>
      <c r="Y103">
        <f t="shared" si="20"/>
        <v>1</v>
      </c>
      <c r="Z103" t="s">
        <v>28</v>
      </c>
      <c r="AA103">
        <f t="shared" si="21"/>
        <v>0</v>
      </c>
      <c r="AB103" t="s">
        <v>29</v>
      </c>
      <c r="AC103">
        <f t="shared" si="22"/>
        <v>0</v>
      </c>
      <c r="AD103" t="s">
        <v>30</v>
      </c>
      <c r="AE103">
        <f t="shared" si="23"/>
        <v>0</v>
      </c>
    </row>
    <row r="104" spans="1:31" x14ac:dyDescent="0.25">
      <c r="A104">
        <v>882274</v>
      </c>
      <c r="B104">
        <v>0</v>
      </c>
      <c r="C104" t="s">
        <v>303</v>
      </c>
      <c r="D104" t="s">
        <v>18</v>
      </c>
      <c r="E104">
        <f t="shared" si="12"/>
        <v>3</v>
      </c>
      <c r="F104" t="s">
        <v>304</v>
      </c>
      <c r="G104" t="str">
        <f t="shared" si="13"/>
        <v>R0A</v>
      </c>
      <c r="H104" t="str">
        <f t="shared" si="14"/>
        <v>Steinbach and South Eastern Manitoba</v>
      </c>
      <c r="I104">
        <v>2</v>
      </c>
      <c r="J104">
        <v>2021</v>
      </c>
      <c r="K104" t="s">
        <v>20</v>
      </c>
      <c r="L104">
        <f t="shared" si="15"/>
        <v>3</v>
      </c>
      <c r="M104" t="s">
        <v>42</v>
      </c>
      <c r="N104">
        <f t="shared" si="16"/>
        <v>4</v>
      </c>
      <c r="O104">
        <v>0.28999999999999998</v>
      </c>
      <c r="P104">
        <f t="shared" si="17"/>
        <v>1</v>
      </c>
      <c r="Q104">
        <f t="shared" si="18"/>
        <v>2</v>
      </c>
      <c r="R104" t="s">
        <v>48</v>
      </c>
      <c r="S104" t="s">
        <v>170</v>
      </c>
      <c r="T104">
        <f t="shared" si="19"/>
        <v>0</v>
      </c>
      <c r="U104" t="s">
        <v>104</v>
      </c>
      <c r="V104" t="s">
        <v>51</v>
      </c>
      <c r="W104" t="s">
        <v>52</v>
      </c>
      <c r="X104" t="s">
        <v>27</v>
      </c>
      <c r="Y104">
        <f t="shared" si="20"/>
        <v>1</v>
      </c>
      <c r="Z104" t="s">
        <v>28</v>
      </c>
      <c r="AA104">
        <f t="shared" si="21"/>
        <v>0</v>
      </c>
      <c r="AB104" t="s">
        <v>29</v>
      </c>
      <c r="AC104">
        <f t="shared" si="22"/>
        <v>0</v>
      </c>
      <c r="AD104" t="s">
        <v>30</v>
      </c>
      <c r="AE104">
        <f t="shared" si="23"/>
        <v>0</v>
      </c>
    </row>
    <row r="105" spans="1:31" x14ac:dyDescent="0.25">
      <c r="A105">
        <v>894246</v>
      </c>
      <c r="B105">
        <v>1</v>
      </c>
      <c r="C105" t="s">
        <v>305</v>
      </c>
      <c r="D105" t="s">
        <v>18</v>
      </c>
      <c r="E105">
        <f t="shared" si="12"/>
        <v>3</v>
      </c>
      <c r="F105" t="s">
        <v>306</v>
      </c>
      <c r="G105" t="str">
        <f t="shared" si="13"/>
        <v>R2X</v>
      </c>
      <c r="H105" t="str">
        <f t="shared" si="14"/>
        <v>Winnipeg</v>
      </c>
      <c r="I105">
        <v>3</v>
      </c>
      <c r="J105">
        <v>2021</v>
      </c>
      <c r="K105" t="s">
        <v>20</v>
      </c>
      <c r="L105">
        <f t="shared" si="15"/>
        <v>3</v>
      </c>
      <c r="M105" t="s">
        <v>42</v>
      </c>
      <c r="N105">
        <f t="shared" si="16"/>
        <v>4</v>
      </c>
      <c r="O105">
        <v>0.8</v>
      </c>
      <c r="P105">
        <f t="shared" si="17"/>
        <v>1</v>
      </c>
      <c r="Q105">
        <f t="shared" si="18"/>
        <v>2</v>
      </c>
      <c r="R105" t="s">
        <v>48</v>
      </c>
      <c r="S105" t="s">
        <v>164</v>
      </c>
      <c r="T105">
        <f t="shared" si="19"/>
        <v>0</v>
      </c>
      <c r="U105" t="s">
        <v>165</v>
      </c>
      <c r="V105" t="s">
        <v>48</v>
      </c>
      <c r="W105" t="s">
        <v>52</v>
      </c>
      <c r="X105" t="s">
        <v>27</v>
      </c>
      <c r="Y105">
        <f t="shared" si="20"/>
        <v>1</v>
      </c>
      <c r="Z105" t="s">
        <v>28</v>
      </c>
      <c r="AA105">
        <f t="shared" si="21"/>
        <v>0</v>
      </c>
      <c r="AB105" t="s">
        <v>29</v>
      </c>
      <c r="AC105">
        <f t="shared" si="22"/>
        <v>0</v>
      </c>
      <c r="AD105" t="s">
        <v>30</v>
      </c>
      <c r="AE105">
        <f t="shared" si="23"/>
        <v>0</v>
      </c>
    </row>
    <row r="106" spans="1:31" x14ac:dyDescent="0.25">
      <c r="A106">
        <v>946749</v>
      </c>
      <c r="B106">
        <v>0</v>
      </c>
      <c r="C106" t="s">
        <v>307</v>
      </c>
      <c r="D106" t="s">
        <v>18</v>
      </c>
      <c r="E106">
        <f t="shared" si="12"/>
        <v>3</v>
      </c>
      <c r="F106" t="s">
        <v>308</v>
      </c>
      <c r="G106" t="str">
        <f t="shared" si="13"/>
        <v>R3E</v>
      </c>
      <c r="H106" t="str">
        <f t="shared" si="14"/>
        <v>Winnipeg</v>
      </c>
      <c r="I106">
        <v>3</v>
      </c>
      <c r="J106">
        <v>2021</v>
      </c>
      <c r="K106" t="s">
        <v>20</v>
      </c>
      <c r="L106">
        <f t="shared" si="15"/>
        <v>3</v>
      </c>
      <c r="M106" t="s">
        <v>62</v>
      </c>
      <c r="N106">
        <f t="shared" si="16"/>
        <v>3</v>
      </c>
      <c r="O106">
        <v>0.51</v>
      </c>
      <c r="P106">
        <f t="shared" si="17"/>
        <v>1</v>
      </c>
      <c r="Q106">
        <f t="shared" si="18"/>
        <v>2</v>
      </c>
      <c r="R106" t="s">
        <v>22</v>
      </c>
      <c r="S106" t="s">
        <v>138</v>
      </c>
      <c r="T106">
        <f t="shared" si="19"/>
        <v>0</v>
      </c>
      <c r="U106" t="s">
        <v>138</v>
      </c>
      <c r="V106" t="s">
        <v>48</v>
      </c>
      <c r="W106" t="s">
        <v>92</v>
      </c>
      <c r="X106" t="s">
        <v>27</v>
      </c>
      <c r="Y106">
        <f t="shared" si="20"/>
        <v>1</v>
      </c>
      <c r="Z106" t="s">
        <v>28</v>
      </c>
      <c r="AA106">
        <f t="shared" si="21"/>
        <v>0</v>
      </c>
      <c r="AB106" t="s">
        <v>29</v>
      </c>
      <c r="AC106">
        <f t="shared" si="22"/>
        <v>0</v>
      </c>
      <c r="AD106" t="s">
        <v>30</v>
      </c>
      <c r="AE106">
        <f t="shared" si="23"/>
        <v>0</v>
      </c>
    </row>
    <row r="107" spans="1:31" x14ac:dyDescent="0.25">
      <c r="A107">
        <v>981720</v>
      </c>
      <c r="B107">
        <v>0</v>
      </c>
      <c r="C107" t="s">
        <v>309</v>
      </c>
      <c r="D107" t="s">
        <v>18</v>
      </c>
      <c r="E107">
        <f t="shared" si="12"/>
        <v>3</v>
      </c>
      <c r="F107" t="s">
        <v>310</v>
      </c>
      <c r="G107" t="str">
        <f t="shared" si="13"/>
        <v>R3J</v>
      </c>
      <c r="H107" t="str">
        <f t="shared" si="14"/>
        <v>Winnipeg</v>
      </c>
      <c r="I107">
        <v>3</v>
      </c>
      <c r="J107">
        <v>2021</v>
      </c>
      <c r="K107" t="s">
        <v>20</v>
      </c>
      <c r="L107">
        <f t="shared" si="15"/>
        <v>3</v>
      </c>
      <c r="M107" t="s">
        <v>62</v>
      </c>
      <c r="N107">
        <f t="shared" si="16"/>
        <v>3</v>
      </c>
      <c r="O107">
        <v>0.63</v>
      </c>
      <c r="P107">
        <f t="shared" si="17"/>
        <v>1</v>
      </c>
      <c r="Q107">
        <f t="shared" si="18"/>
        <v>2</v>
      </c>
      <c r="R107" t="s">
        <v>22</v>
      </c>
      <c r="S107" t="s">
        <v>138</v>
      </c>
      <c r="T107">
        <f t="shared" si="19"/>
        <v>0</v>
      </c>
      <c r="U107" t="s">
        <v>138</v>
      </c>
      <c r="V107" t="s">
        <v>48</v>
      </c>
      <c r="W107" t="s">
        <v>92</v>
      </c>
      <c r="X107" t="s">
        <v>27</v>
      </c>
      <c r="Y107">
        <f t="shared" si="20"/>
        <v>1</v>
      </c>
      <c r="Z107" t="s">
        <v>28</v>
      </c>
      <c r="AA107">
        <f t="shared" si="21"/>
        <v>0</v>
      </c>
      <c r="AB107" t="s">
        <v>29</v>
      </c>
      <c r="AC107">
        <f t="shared" si="22"/>
        <v>0</v>
      </c>
      <c r="AD107" t="s">
        <v>30</v>
      </c>
      <c r="AE107">
        <f t="shared" si="23"/>
        <v>0</v>
      </c>
    </row>
    <row r="108" spans="1:31" x14ac:dyDescent="0.25">
      <c r="A108">
        <v>990036</v>
      </c>
      <c r="B108">
        <v>0</v>
      </c>
      <c r="C108" t="s">
        <v>311</v>
      </c>
      <c r="D108" t="s">
        <v>40</v>
      </c>
      <c r="E108">
        <f t="shared" si="12"/>
        <v>4</v>
      </c>
      <c r="F108" t="s">
        <v>312</v>
      </c>
      <c r="G108" t="str">
        <f t="shared" si="13"/>
        <v>R3C</v>
      </c>
      <c r="H108" t="str">
        <f t="shared" si="14"/>
        <v>Winnipeg</v>
      </c>
      <c r="I108">
        <v>3</v>
      </c>
      <c r="J108">
        <v>2021</v>
      </c>
      <c r="K108" t="s">
        <v>20</v>
      </c>
      <c r="L108">
        <f t="shared" si="15"/>
        <v>3</v>
      </c>
      <c r="M108" t="s">
        <v>33</v>
      </c>
      <c r="N108">
        <f t="shared" si="16"/>
        <v>2</v>
      </c>
      <c r="O108">
        <v>0.46</v>
      </c>
      <c r="P108">
        <f t="shared" si="17"/>
        <v>1</v>
      </c>
      <c r="Q108">
        <f t="shared" si="18"/>
        <v>2</v>
      </c>
      <c r="R108" t="s">
        <v>48</v>
      </c>
      <c r="S108" t="s">
        <v>170</v>
      </c>
      <c r="T108">
        <f t="shared" si="19"/>
        <v>0</v>
      </c>
      <c r="U108" t="s">
        <v>104</v>
      </c>
      <c r="V108" t="s">
        <v>51</v>
      </c>
      <c r="W108" t="s">
        <v>52</v>
      </c>
      <c r="X108" t="s">
        <v>27</v>
      </c>
      <c r="Y108">
        <f t="shared" si="20"/>
        <v>1</v>
      </c>
      <c r="Z108" t="s">
        <v>28</v>
      </c>
      <c r="AA108">
        <f t="shared" si="21"/>
        <v>0</v>
      </c>
      <c r="AB108" t="s">
        <v>29</v>
      </c>
      <c r="AC108">
        <f t="shared" si="22"/>
        <v>0</v>
      </c>
      <c r="AD108" t="s">
        <v>30</v>
      </c>
      <c r="AE108">
        <f t="shared" si="23"/>
        <v>0</v>
      </c>
    </row>
    <row r="109" spans="1:31" x14ac:dyDescent="0.25">
      <c r="A109">
        <v>1094630</v>
      </c>
      <c r="B109">
        <v>0</v>
      </c>
      <c r="C109" t="s">
        <v>313</v>
      </c>
      <c r="D109" t="s">
        <v>18</v>
      </c>
      <c r="E109">
        <f t="shared" si="12"/>
        <v>3</v>
      </c>
      <c r="F109" t="s">
        <v>314</v>
      </c>
      <c r="G109" t="str">
        <f t="shared" si="13"/>
        <v>R5T</v>
      </c>
      <c r="H109" t="str">
        <f t="shared" si="14"/>
        <v>Winnipeg</v>
      </c>
      <c r="I109">
        <v>3</v>
      </c>
      <c r="J109">
        <v>2021</v>
      </c>
      <c r="K109" t="s">
        <v>20</v>
      </c>
      <c r="L109">
        <f t="shared" si="15"/>
        <v>3</v>
      </c>
      <c r="M109" t="s">
        <v>42</v>
      </c>
      <c r="N109">
        <f t="shared" si="16"/>
        <v>4</v>
      </c>
      <c r="O109">
        <v>0.8</v>
      </c>
      <c r="P109">
        <f t="shared" si="17"/>
        <v>1</v>
      </c>
      <c r="Q109">
        <f t="shared" si="18"/>
        <v>2</v>
      </c>
      <c r="R109" t="s">
        <v>48</v>
      </c>
      <c r="S109" t="s">
        <v>315</v>
      </c>
      <c r="T109">
        <f t="shared" si="19"/>
        <v>0</v>
      </c>
      <c r="U109" t="s">
        <v>50</v>
      </c>
      <c r="V109" t="s">
        <v>51</v>
      </c>
      <c r="W109" t="s">
        <v>52</v>
      </c>
      <c r="X109" t="s">
        <v>38</v>
      </c>
      <c r="Y109">
        <f t="shared" si="20"/>
        <v>0</v>
      </c>
      <c r="Z109" t="s">
        <v>28</v>
      </c>
      <c r="AA109">
        <f t="shared" si="21"/>
        <v>0</v>
      </c>
      <c r="AB109" t="s">
        <v>29</v>
      </c>
      <c r="AC109">
        <f t="shared" si="22"/>
        <v>0</v>
      </c>
      <c r="AD109" t="s">
        <v>30</v>
      </c>
      <c r="AE109">
        <f t="shared" si="23"/>
        <v>0</v>
      </c>
    </row>
    <row r="110" spans="1:31" x14ac:dyDescent="0.25">
      <c r="A110">
        <v>1110709</v>
      </c>
      <c r="B110">
        <v>0</v>
      </c>
      <c r="C110" t="s">
        <v>316</v>
      </c>
      <c r="D110" t="s">
        <v>18</v>
      </c>
      <c r="E110">
        <f t="shared" si="12"/>
        <v>3</v>
      </c>
      <c r="F110" t="s">
        <v>317</v>
      </c>
      <c r="G110" t="str">
        <f t="shared" si="13"/>
        <v>R4G</v>
      </c>
      <c r="H110" t="str">
        <f t="shared" si="14"/>
        <v>Winnipeg</v>
      </c>
      <c r="I110">
        <v>3</v>
      </c>
      <c r="J110">
        <v>2021</v>
      </c>
      <c r="K110" t="s">
        <v>20</v>
      </c>
      <c r="L110">
        <f t="shared" si="15"/>
        <v>3</v>
      </c>
      <c r="M110" t="s">
        <v>62</v>
      </c>
      <c r="N110">
        <f t="shared" si="16"/>
        <v>3</v>
      </c>
      <c r="O110">
        <v>0.98</v>
      </c>
      <c r="P110">
        <f t="shared" si="17"/>
        <v>2</v>
      </c>
      <c r="Q110">
        <f t="shared" si="18"/>
        <v>3</v>
      </c>
      <c r="R110" t="s">
        <v>34</v>
      </c>
      <c r="S110" t="s">
        <v>264</v>
      </c>
      <c r="T110">
        <f t="shared" si="19"/>
        <v>0</v>
      </c>
      <c r="U110" t="s">
        <v>265</v>
      </c>
      <c r="V110" t="s">
        <v>25</v>
      </c>
      <c r="W110" t="s">
        <v>45</v>
      </c>
      <c r="X110" t="s">
        <v>27</v>
      </c>
      <c r="Y110">
        <f t="shared" si="20"/>
        <v>1</v>
      </c>
      <c r="Z110" t="s">
        <v>28</v>
      </c>
      <c r="AA110">
        <f t="shared" si="21"/>
        <v>0</v>
      </c>
      <c r="AB110" t="s">
        <v>29</v>
      </c>
      <c r="AC110">
        <f t="shared" si="22"/>
        <v>0</v>
      </c>
      <c r="AD110" t="s">
        <v>30</v>
      </c>
      <c r="AE110">
        <f t="shared" si="23"/>
        <v>0</v>
      </c>
    </row>
    <row r="111" spans="1:31" x14ac:dyDescent="0.25">
      <c r="A111">
        <v>1126481</v>
      </c>
      <c r="B111">
        <v>0</v>
      </c>
      <c r="C111" t="s">
        <v>318</v>
      </c>
      <c r="D111" t="s">
        <v>18</v>
      </c>
      <c r="E111">
        <f t="shared" si="12"/>
        <v>3</v>
      </c>
      <c r="F111" t="s">
        <v>319</v>
      </c>
      <c r="G111" t="str">
        <f t="shared" si="13"/>
        <v>R3E</v>
      </c>
      <c r="H111" t="str">
        <f t="shared" si="14"/>
        <v>Winnipeg</v>
      </c>
      <c r="I111">
        <v>3</v>
      </c>
      <c r="J111">
        <v>2021</v>
      </c>
      <c r="K111" t="s">
        <v>20</v>
      </c>
      <c r="L111">
        <f t="shared" si="15"/>
        <v>3</v>
      </c>
      <c r="M111" t="s">
        <v>42</v>
      </c>
      <c r="N111">
        <f t="shared" si="16"/>
        <v>4</v>
      </c>
      <c r="O111">
        <v>1.85</v>
      </c>
      <c r="P111">
        <f t="shared" si="17"/>
        <v>2</v>
      </c>
      <c r="Q111">
        <f t="shared" si="18"/>
        <v>3</v>
      </c>
      <c r="R111" t="s">
        <v>34</v>
      </c>
      <c r="S111" t="s">
        <v>320</v>
      </c>
      <c r="T111">
        <f t="shared" si="19"/>
        <v>0</v>
      </c>
      <c r="U111" t="s">
        <v>76</v>
      </c>
      <c r="V111" t="s">
        <v>77</v>
      </c>
      <c r="W111" t="s">
        <v>78</v>
      </c>
      <c r="X111" t="s">
        <v>38</v>
      </c>
      <c r="Y111">
        <f t="shared" si="20"/>
        <v>0</v>
      </c>
      <c r="Z111" t="s">
        <v>28</v>
      </c>
      <c r="AA111">
        <f t="shared" si="21"/>
        <v>0</v>
      </c>
      <c r="AB111" t="s">
        <v>29</v>
      </c>
      <c r="AC111">
        <f t="shared" si="22"/>
        <v>0</v>
      </c>
      <c r="AD111" t="s">
        <v>30</v>
      </c>
      <c r="AE111">
        <f t="shared" si="23"/>
        <v>0</v>
      </c>
    </row>
    <row r="112" spans="1:31" x14ac:dyDescent="0.25">
      <c r="A112">
        <v>1139385</v>
      </c>
      <c r="B112">
        <v>1</v>
      </c>
      <c r="C112" t="s">
        <v>321</v>
      </c>
      <c r="D112" t="s">
        <v>239</v>
      </c>
      <c r="E112">
        <f t="shared" si="12"/>
        <v>2</v>
      </c>
      <c r="F112" t="s">
        <v>322</v>
      </c>
      <c r="G112" t="str">
        <f t="shared" si="13"/>
        <v>L5R</v>
      </c>
      <c r="H112" t="str">
        <f t="shared" si="14"/>
        <v>Winnipeg</v>
      </c>
      <c r="I112">
        <v>3</v>
      </c>
      <c r="J112">
        <v>2021</v>
      </c>
      <c r="K112" t="s">
        <v>20</v>
      </c>
      <c r="L112">
        <f t="shared" si="15"/>
        <v>3</v>
      </c>
      <c r="M112" t="s">
        <v>33</v>
      </c>
      <c r="N112">
        <f t="shared" si="16"/>
        <v>2</v>
      </c>
      <c r="O112">
        <v>0.26</v>
      </c>
      <c r="P112">
        <f t="shared" si="17"/>
        <v>1</v>
      </c>
      <c r="Q112">
        <f t="shared" si="18"/>
        <v>2</v>
      </c>
      <c r="R112" t="s">
        <v>48</v>
      </c>
      <c r="S112" t="s">
        <v>170</v>
      </c>
      <c r="T112">
        <f t="shared" si="19"/>
        <v>0</v>
      </c>
      <c r="U112" t="s">
        <v>104</v>
      </c>
      <c r="V112" t="s">
        <v>51</v>
      </c>
      <c r="W112" t="s">
        <v>52</v>
      </c>
      <c r="X112" t="s">
        <v>27</v>
      </c>
      <c r="Y112">
        <f t="shared" si="20"/>
        <v>1</v>
      </c>
      <c r="Z112" t="s">
        <v>28</v>
      </c>
      <c r="AA112">
        <f t="shared" si="21"/>
        <v>0</v>
      </c>
      <c r="AB112" t="s">
        <v>29</v>
      </c>
      <c r="AC112">
        <f t="shared" si="22"/>
        <v>0</v>
      </c>
      <c r="AD112" t="s">
        <v>30</v>
      </c>
      <c r="AE112">
        <f t="shared" si="23"/>
        <v>0</v>
      </c>
    </row>
    <row r="113" spans="1:31" x14ac:dyDescent="0.25">
      <c r="A113">
        <v>1140748</v>
      </c>
      <c r="B113">
        <v>0</v>
      </c>
      <c r="C113" t="s">
        <v>323</v>
      </c>
      <c r="D113" t="s">
        <v>18</v>
      </c>
      <c r="E113">
        <f t="shared" si="12"/>
        <v>3</v>
      </c>
      <c r="F113" t="s">
        <v>324</v>
      </c>
      <c r="G113" t="str">
        <f t="shared" si="13"/>
        <v>R3C</v>
      </c>
      <c r="H113" t="str">
        <f t="shared" si="14"/>
        <v>Winnipeg</v>
      </c>
      <c r="I113">
        <v>3</v>
      </c>
      <c r="J113">
        <v>2021</v>
      </c>
      <c r="K113" t="s">
        <v>20</v>
      </c>
      <c r="L113">
        <f t="shared" si="15"/>
        <v>3</v>
      </c>
      <c r="M113" t="s">
        <v>62</v>
      </c>
      <c r="N113">
        <f t="shared" si="16"/>
        <v>3</v>
      </c>
      <c r="O113">
        <v>0.68</v>
      </c>
      <c r="P113">
        <f t="shared" si="17"/>
        <v>1</v>
      </c>
      <c r="Q113">
        <f t="shared" si="18"/>
        <v>2</v>
      </c>
      <c r="R113" t="s">
        <v>48</v>
      </c>
      <c r="S113" t="s">
        <v>325</v>
      </c>
      <c r="T113">
        <f t="shared" si="19"/>
        <v>0</v>
      </c>
      <c r="U113" t="s">
        <v>270</v>
      </c>
      <c r="V113" t="s">
        <v>48</v>
      </c>
      <c r="W113" t="s">
        <v>52</v>
      </c>
      <c r="X113" t="s">
        <v>27</v>
      </c>
      <c r="Y113">
        <f t="shared" si="20"/>
        <v>1</v>
      </c>
      <c r="Z113" t="s">
        <v>28</v>
      </c>
      <c r="AA113">
        <f t="shared" si="21"/>
        <v>0</v>
      </c>
      <c r="AB113" t="s">
        <v>29</v>
      </c>
      <c r="AC113">
        <f t="shared" si="22"/>
        <v>0</v>
      </c>
      <c r="AD113" t="s">
        <v>30</v>
      </c>
      <c r="AE113">
        <f t="shared" si="23"/>
        <v>0</v>
      </c>
    </row>
    <row r="114" spans="1:31" x14ac:dyDescent="0.25">
      <c r="A114">
        <v>736975</v>
      </c>
      <c r="B114">
        <v>0</v>
      </c>
      <c r="C114" t="s">
        <v>135</v>
      </c>
      <c r="D114" t="s">
        <v>18</v>
      </c>
      <c r="E114">
        <f t="shared" si="12"/>
        <v>3</v>
      </c>
      <c r="F114" t="s">
        <v>86</v>
      </c>
      <c r="G114" t="str">
        <f t="shared" si="13"/>
        <v>R3C</v>
      </c>
      <c r="H114" t="str">
        <f t="shared" si="14"/>
        <v>Winnipeg</v>
      </c>
      <c r="I114">
        <v>3</v>
      </c>
      <c r="J114">
        <v>2021</v>
      </c>
      <c r="K114" t="s">
        <v>20</v>
      </c>
      <c r="L114">
        <f t="shared" si="15"/>
        <v>3</v>
      </c>
      <c r="M114" t="s">
        <v>62</v>
      </c>
      <c r="N114">
        <f t="shared" si="16"/>
        <v>3</v>
      </c>
      <c r="O114">
        <v>2.09</v>
      </c>
      <c r="P114">
        <f t="shared" si="17"/>
        <v>2</v>
      </c>
      <c r="Q114">
        <f t="shared" si="18"/>
        <v>4</v>
      </c>
      <c r="R114" t="s">
        <v>34</v>
      </c>
      <c r="S114" t="s">
        <v>76</v>
      </c>
      <c r="T114">
        <f t="shared" si="19"/>
        <v>0</v>
      </c>
      <c r="U114" t="s">
        <v>76</v>
      </c>
      <c r="V114" t="s">
        <v>77</v>
      </c>
      <c r="W114" t="s">
        <v>78</v>
      </c>
      <c r="X114" t="s">
        <v>38</v>
      </c>
      <c r="Y114">
        <f t="shared" si="20"/>
        <v>0</v>
      </c>
      <c r="Z114" t="s">
        <v>28</v>
      </c>
      <c r="AA114">
        <f t="shared" si="21"/>
        <v>0</v>
      </c>
      <c r="AB114" t="s">
        <v>29</v>
      </c>
      <c r="AC114">
        <f t="shared" si="22"/>
        <v>0</v>
      </c>
      <c r="AD114" t="s">
        <v>30</v>
      </c>
      <c r="AE114">
        <f t="shared" si="23"/>
        <v>0</v>
      </c>
    </row>
    <row r="115" spans="1:31" x14ac:dyDescent="0.25">
      <c r="A115">
        <v>820670</v>
      </c>
      <c r="B115">
        <v>0</v>
      </c>
      <c r="C115" t="s">
        <v>326</v>
      </c>
      <c r="D115" t="s">
        <v>18</v>
      </c>
      <c r="E115">
        <f t="shared" si="12"/>
        <v>3</v>
      </c>
      <c r="F115" t="s">
        <v>327</v>
      </c>
      <c r="G115" t="str">
        <f t="shared" si="13"/>
        <v>R5R</v>
      </c>
      <c r="H115" t="str">
        <f t="shared" si="14"/>
        <v>Winnipeg</v>
      </c>
      <c r="I115">
        <v>3</v>
      </c>
      <c r="J115">
        <v>2021</v>
      </c>
      <c r="K115" t="s">
        <v>20</v>
      </c>
      <c r="L115">
        <f t="shared" si="15"/>
        <v>3</v>
      </c>
      <c r="M115" t="s">
        <v>62</v>
      </c>
      <c r="N115">
        <f t="shared" si="16"/>
        <v>3</v>
      </c>
      <c r="O115">
        <v>2.37</v>
      </c>
      <c r="P115">
        <f t="shared" si="17"/>
        <v>2</v>
      </c>
      <c r="Q115">
        <f t="shared" si="18"/>
        <v>4</v>
      </c>
      <c r="R115" t="s">
        <v>34</v>
      </c>
      <c r="S115" t="s">
        <v>35</v>
      </c>
      <c r="T115">
        <f t="shared" si="19"/>
        <v>0</v>
      </c>
      <c r="U115" t="s">
        <v>36</v>
      </c>
      <c r="V115" t="s">
        <v>25</v>
      </c>
      <c r="W115" t="s">
        <v>37</v>
      </c>
      <c r="X115" t="s">
        <v>38</v>
      </c>
      <c r="Y115">
        <f t="shared" si="20"/>
        <v>0</v>
      </c>
      <c r="Z115" t="s">
        <v>28</v>
      </c>
      <c r="AA115">
        <f t="shared" si="21"/>
        <v>0</v>
      </c>
      <c r="AB115" t="s">
        <v>29</v>
      </c>
      <c r="AC115">
        <f t="shared" si="22"/>
        <v>0</v>
      </c>
      <c r="AD115" t="s">
        <v>30</v>
      </c>
      <c r="AE115">
        <f t="shared" si="23"/>
        <v>0</v>
      </c>
    </row>
    <row r="116" spans="1:31" x14ac:dyDescent="0.25">
      <c r="A116">
        <v>836130</v>
      </c>
      <c r="B116">
        <v>0</v>
      </c>
      <c r="C116" t="s">
        <v>328</v>
      </c>
      <c r="D116" t="s">
        <v>18</v>
      </c>
      <c r="E116">
        <f t="shared" si="12"/>
        <v>3</v>
      </c>
      <c r="F116" t="s">
        <v>329</v>
      </c>
      <c r="G116" t="str">
        <f t="shared" si="13"/>
        <v>R2M</v>
      </c>
      <c r="H116" t="str">
        <f t="shared" si="14"/>
        <v>Winnipeg</v>
      </c>
      <c r="I116">
        <v>3</v>
      </c>
      <c r="J116">
        <v>2021</v>
      </c>
      <c r="K116" t="s">
        <v>279</v>
      </c>
      <c r="L116">
        <f t="shared" si="15"/>
        <v>1</v>
      </c>
      <c r="M116" t="s">
        <v>21</v>
      </c>
      <c r="N116">
        <f t="shared" si="16"/>
        <v>1</v>
      </c>
      <c r="O116">
        <v>25</v>
      </c>
      <c r="P116">
        <f t="shared" si="17"/>
        <v>2</v>
      </c>
      <c r="Q116">
        <f t="shared" si="18"/>
        <v>4</v>
      </c>
      <c r="R116" t="s">
        <v>22</v>
      </c>
      <c r="S116" t="s">
        <v>330</v>
      </c>
      <c r="T116">
        <f t="shared" si="19"/>
        <v>0</v>
      </c>
      <c r="U116" t="s">
        <v>331</v>
      </c>
      <c r="V116" t="s">
        <v>48</v>
      </c>
      <c r="W116" t="s">
        <v>52</v>
      </c>
      <c r="X116" t="s">
        <v>27</v>
      </c>
      <c r="Y116">
        <f t="shared" si="20"/>
        <v>1</v>
      </c>
      <c r="Z116" t="s">
        <v>28</v>
      </c>
      <c r="AA116">
        <f t="shared" si="21"/>
        <v>0</v>
      </c>
      <c r="AB116" t="s">
        <v>29</v>
      </c>
      <c r="AC116">
        <f t="shared" si="22"/>
        <v>0</v>
      </c>
      <c r="AD116" t="s">
        <v>30</v>
      </c>
      <c r="AE116">
        <f t="shared" si="23"/>
        <v>0</v>
      </c>
    </row>
    <row r="117" spans="1:31" x14ac:dyDescent="0.25">
      <c r="A117">
        <v>838979</v>
      </c>
      <c r="B117">
        <v>0</v>
      </c>
      <c r="C117" t="s">
        <v>332</v>
      </c>
      <c r="D117" t="s">
        <v>18</v>
      </c>
      <c r="E117">
        <f t="shared" si="12"/>
        <v>3</v>
      </c>
      <c r="F117" t="s">
        <v>333</v>
      </c>
      <c r="G117" t="str">
        <f t="shared" si="13"/>
        <v>E8P</v>
      </c>
      <c r="H117" t="str">
        <f t="shared" si="14"/>
        <v>Winnipeg</v>
      </c>
      <c r="I117">
        <v>3</v>
      </c>
      <c r="J117">
        <v>2021</v>
      </c>
      <c r="K117" t="s">
        <v>20</v>
      </c>
      <c r="L117">
        <f t="shared" si="15"/>
        <v>3</v>
      </c>
      <c r="M117" t="s">
        <v>62</v>
      </c>
      <c r="N117">
        <f t="shared" si="16"/>
        <v>3</v>
      </c>
      <c r="O117">
        <v>1.57</v>
      </c>
      <c r="P117">
        <f t="shared" si="17"/>
        <v>2</v>
      </c>
      <c r="Q117">
        <f t="shared" si="18"/>
        <v>3</v>
      </c>
      <c r="R117" t="s">
        <v>55</v>
      </c>
      <c r="S117" t="s">
        <v>334</v>
      </c>
      <c r="T117">
        <f t="shared" si="19"/>
        <v>0</v>
      </c>
      <c r="U117" t="s">
        <v>335</v>
      </c>
      <c r="V117" t="s">
        <v>100</v>
      </c>
      <c r="W117" t="s">
        <v>45</v>
      </c>
      <c r="X117" t="s">
        <v>27</v>
      </c>
      <c r="Y117">
        <f t="shared" si="20"/>
        <v>1</v>
      </c>
      <c r="Z117" t="s">
        <v>28</v>
      </c>
      <c r="AA117">
        <f t="shared" si="21"/>
        <v>0</v>
      </c>
      <c r="AB117" t="s">
        <v>29</v>
      </c>
      <c r="AC117">
        <f t="shared" si="22"/>
        <v>0</v>
      </c>
      <c r="AD117" t="s">
        <v>30</v>
      </c>
      <c r="AE117">
        <f t="shared" si="23"/>
        <v>0</v>
      </c>
    </row>
    <row r="118" spans="1:31" x14ac:dyDescent="0.25">
      <c r="A118">
        <v>853291</v>
      </c>
      <c r="B118">
        <v>0</v>
      </c>
      <c r="C118" t="s">
        <v>336</v>
      </c>
      <c r="D118" t="s">
        <v>40</v>
      </c>
      <c r="E118">
        <f t="shared" si="12"/>
        <v>4</v>
      </c>
      <c r="F118" t="s">
        <v>337</v>
      </c>
      <c r="G118" t="str">
        <f t="shared" si="13"/>
        <v>L3R</v>
      </c>
      <c r="H118" t="str">
        <f t="shared" si="14"/>
        <v>Winnipeg</v>
      </c>
      <c r="I118">
        <v>3</v>
      </c>
      <c r="J118">
        <v>2021</v>
      </c>
      <c r="K118" t="s">
        <v>20</v>
      </c>
      <c r="L118">
        <f t="shared" si="15"/>
        <v>3</v>
      </c>
      <c r="M118" t="s">
        <v>62</v>
      </c>
      <c r="N118">
        <f t="shared" si="16"/>
        <v>3</v>
      </c>
      <c r="O118">
        <v>1.54</v>
      </c>
      <c r="P118">
        <f t="shared" si="17"/>
        <v>2</v>
      </c>
      <c r="Q118">
        <f t="shared" si="18"/>
        <v>3</v>
      </c>
      <c r="R118" t="s">
        <v>22</v>
      </c>
      <c r="S118" t="s">
        <v>90</v>
      </c>
      <c r="T118">
        <f t="shared" si="19"/>
        <v>0</v>
      </c>
      <c r="U118" t="s">
        <v>91</v>
      </c>
      <c r="V118" t="s">
        <v>91</v>
      </c>
      <c r="W118" t="s">
        <v>92</v>
      </c>
      <c r="X118" t="s">
        <v>27</v>
      </c>
      <c r="Y118">
        <f t="shared" si="20"/>
        <v>1</v>
      </c>
      <c r="Z118" t="s">
        <v>28</v>
      </c>
      <c r="AA118">
        <f t="shared" si="21"/>
        <v>0</v>
      </c>
      <c r="AB118" t="s">
        <v>29</v>
      </c>
      <c r="AC118">
        <f t="shared" si="22"/>
        <v>0</v>
      </c>
      <c r="AD118" t="s">
        <v>30</v>
      </c>
      <c r="AE118">
        <f t="shared" si="23"/>
        <v>0</v>
      </c>
    </row>
    <row r="119" spans="1:31" x14ac:dyDescent="0.25">
      <c r="A119">
        <v>883827</v>
      </c>
      <c r="B119">
        <v>0</v>
      </c>
      <c r="C119" t="s">
        <v>338</v>
      </c>
      <c r="D119" t="s">
        <v>18</v>
      </c>
      <c r="E119">
        <f t="shared" si="12"/>
        <v>3</v>
      </c>
      <c r="F119" t="s">
        <v>339</v>
      </c>
      <c r="G119" t="str">
        <f t="shared" si="13"/>
        <v>R2K</v>
      </c>
      <c r="H119" t="str">
        <f t="shared" si="14"/>
        <v>Winnipeg</v>
      </c>
      <c r="I119">
        <v>3</v>
      </c>
      <c r="J119">
        <v>2021</v>
      </c>
      <c r="K119" t="s">
        <v>20</v>
      </c>
      <c r="L119">
        <f t="shared" si="15"/>
        <v>3</v>
      </c>
      <c r="M119" t="s">
        <v>42</v>
      </c>
      <c r="N119">
        <f t="shared" si="16"/>
        <v>4</v>
      </c>
      <c r="O119">
        <v>0.49</v>
      </c>
      <c r="P119">
        <f t="shared" si="17"/>
        <v>1</v>
      </c>
      <c r="Q119">
        <f t="shared" si="18"/>
        <v>2</v>
      </c>
      <c r="R119" t="s">
        <v>48</v>
      </c>
      <c r="S119" t="s">
        <v>340</v>
      </c>
      <c r="T119">
        <f t="shared" si="19"/>
        <v>0</v>
      </c>
      <c r="U119" t="s">
        <v>341</v>
      </c>
      <c r="V119" t="s">
        <v>48</v>
      </c>
      <c r="W119" t="s">
        <v>92</v>
      </c>
      <c r="X119" t="s">
        <v>27</v>
      </c>
      <c r="Y119">
        <f t="shared" si="20"/>
        <v>1</v>
      </c>
      <c r="Z119" t="s">
        <v>28</v>
      </c>
      <c r="AA119">
        <f t="shared" si="21"/>
        <v>0</v>
      </c>
      <c r="AB119" t="s">
        <v>29</v>
      </c>
      <c r="AC119">
        <f t="shared" si="22"/>
        <v>0</v>
      </c>
      <c r="AD119" t="s">
        <v>30</v>
      </c>
      <c r="AE119">
        <f t="shared" si="23"/>
        <v>0</v>
      </c>
    </row>
    <row r="120" spans="1:31" x14ac:dyDescent="0.25">
      <c r="A120">
        <v>190595</v>
      </c>
      <c r="B120">
        <v>0</v>
      </c>
      <c r="C120" t="s">
        <v>342</v>
      </c>
      <c r="D120" t="s">
        <v>239</v>
      </c>
      <c r="E120">
        <f t="shared" si="12"/>
        <v>2</v>
      </c>
      <c r="F120" t="s">
        <v>343</v>
      </c>
      <c r="G120" t="str">
        <f t="shared" si="13"/>
        <v>R3B</v>
      </c>
      <c r="H120" t="str">
        <f t="shared" si="14"/>
        <v>Winnipeg</v>
      </c>
      <c r="I120">
        <v>3</v>
      </c>
      <c r="J120">
        <v>2021</v>
      </c>
      <c r="K120" t="s">
        <v>20</v>
      </c>
      <c r="L120">
        <f t="shared" si="15"/>
        <v>3</v>
      </c>
      <c r="M120" t="s">
        <v>62</v>
      </c>
      <c r="N120">
        <f t="shared" si="16"/>
        <v>3</v>
      </c>
      <c r="O120">
        <v>0.68</v>
      </c>
      <c r="P120">
        <f t="shared" si="17"/>
        <v>1</v>
      </c>
      <c r="Q120">
        <f t="shared" si="18"/>
        <v>2</v>
      </c>
      <c r="R120" t="s">
        <v>55</v>
      </c>
      <c r="S120" t="s">
        <v>295</v>
      </c>
      <c r="T120">
        <f t="shared" si="19"/>
        <v>0</v>
      </c>
      <c r="U120" t="s">
        <v>296</v>
      </c>
      <c r="V120" t="s">
        <v>58</v>
      </c>
      <c r="W120" t="s">
        <v>59</v>
      </c>
      <c r="X120" t="s">
        <v>27</v>
      </c>
      <c r="Y120">
        <f t="shared" si="20"/>
        <v>1</v>
      </c>
      <c r="Z120" t="s">
        <v>28</v>
      </c>
      <c r="AA120">
        <f t="shared" si="21"/>
        <v>0</v>
      </c>
      <c r="AB120" t="s">
        <v>29</v>
      </c>
      <c r="AC120">
        <f t="shared" si="22"/>
        <v>0</v>
      </c>
      <c r="AD120" t="s">
        <v>30</v>
      </c>
      <c r="AE120">
        <f t="shared" si="23"/>
        <v>0</v>
      </c>
    </row>
    <row r="121" spans="1:31" x14ac:dyDescent="0.25">
      <c r="A121">
        <v>196998</v>
      </c>
      <c r="B121">
        <v>0</v>
      </c>
      <c r="C121" t="s">
        <v>344</v>
      </c>
      <c r="D121" t="s">
        <v>18</v>
      </c>
      <c r="E121">
        <f t="shared" si="12"/>
        <v>3</v>
      </c>
      <c r="F121" t="s">
        <v>345</v>
      </c>
      <c r="G121" t="str">
        <f t="shared" si="13"/>
        <v>R3C</v>
      </c>
      <c r="H121" t="str">
        <f t="shared" si="14"/>
        <v>Winnipeg</v>
      </c>
      <c r="I121">
        <v>3</v>
      </c>
      <c r="J121">
        <v>2021</v>
      </c>
      <c r="K121" t="s">
        <v>20</v>
      </c>
      <c r="L121">
        <f t="shared" si="15"/>
        <v>3</v>
      </c>
      <c r="M121" t="s">
        <v>62</v>
      </c>
      <c r="N121">
        <f t="shared" si="16"/>
        <v>3</v>
      </c>
      <c r="O121">
        <v>1.0900000000000001</v>
      </c>
      <c r="P121">
        <f t="shared" si="17"/>
        <v>2</v>
      </c>
      <c r="Q121">
        <f t="shared" si="18"/>
        <v>3</v>
      </c>
      <c r="R121" t="s">
        <v>55</v>
      </c>
      <c r="S121" t="s">
        <v>346</v>
      </c>
      <c r="T121">
        <f t="shared" si="19"/>
        <v>0</v>
      </c>
      <c r="U121" t="s">
        <v>201</v>
      </c>
      <c r="V121" t="s">
        <v>58</v>
      </c>
      <c r="W121" t="s">
        <v>59</v>
      </c>
      <c r="X121" t="s">
        <v>38</v>
      </c>
      <c r="Y121">
        <f t="shared" si="20"/>
        <v>0</v>
      </c>
      <c r="Z121" t="s">
        <v>28</v>
      </c>
      <c r="AA121">
        <f t="shared" si="21"/>
        <v>0</v>
      </c>
      <c r="AB121" t="s">
        <v>29</v>
      </c>
      <c r="AC121">
        <f t="shared" si="22"/>
        <v>0</v>
      </c>
      <c r="AD121" t="s">
        <v>30</v>
      </c>
      <c r="AE121">
        <f t="shared" si="23"/>
        <v>0</v>
      </c>
    </row>
    <row r="122" spans="1:31" x14ac:dyDescent="0.25">
      <c r="A122">
        <v>386649</v>
      </c>
      <c r="B122">
        <v>0</v>
      </c>
      <c r="C122" t="s">
        <v>118</v>
      </c>
      <c r="D122" t="s">
        <v>18</v>
      </c>
      <c r="E122">
        <f t="shared" si="12"/>
        <v>3</v>
      </c>
      <c r="F122" t="s">
        <v>119</v>
      </c>
      <c r="G122" t="str">
        <f t="shared" si="13"/>
        <v>N6A</v>
      </c>
      <c r="H122" t="str">
        <f t="shared" si="14"/>
        <v>Winnipeg</v>
      </c>
      <c r="I122">
        <v>3</v>
      </c>
      <c r="J122">
        <v>2021</v>
      </c>
      <c r="K122" t="s">
        <v>20</v>
      </c>
      <c r="L122">
        <f t="shared" si="15"/>
        <v>3</v>
      </c>
      <c r="M122" t="s">
        <v>33</v>
      </c>
      <c r="N122">
        <f t="shared" si="16"/>
        <v>2</v>
      </c>
      <c r="O122">
        <v>0.44</v>
      </c>
      <c r="P122">
        <f t="shared" si="17"/>
        <v>1</v>
      </c>
      <c r="Q122">
        <f t="shared" si="18"/>
        <v>2</v>
      </c>
      <c r="R122" t="s">
        <v>55</v>
      </c>
      <c r="S122" t="s">
        <v>230</v>
      </c>
      <c r="T122">
        <f t="shared" si="19"/>
        <v>0</v>
      </c>
      <c r="U122" t="s">
        <v>117</v>
      </c>
      <c r="V122" t="s">
        <v>58</v>
      </c>
      <c r="W122" t="s">
        <v>59</v>
      </c>
      <c r="X122" t="s">
        <v>27</v>
      </c>
      <c r="Y122">
        <f t="shared" si="20"/>
        <v>1</v>
      </c>
      <c r="Z122" t="s">
        <v>28</v>
      </c>
      <c r="AA122">
        <f t="shared" si="21"/>
        <v>0</v>
      </c>
      <c r="AB122" t="s">
        <v>29</v>
      </c>
      <c r="AC122">
        <f t="shared" si="22"/>
        <v>0</v>
      </c>
      <c r="AD122" t="s">
        <v>30</v>
      </c>
      <c r="AE122">
        <f t="shared" si="23"/>
        <v>0</v>
      </c>
    </row>
    <row r="123" spans="1:31" x14ac:dyDescent="0.25">
      <c r="A123">
        <v>425421</v>
      </c>
      <c r="B123">
        <v>0</v>
      </c>
      <c r="C123" t="s">
        <v>347</v>
      </c>
      <c r="D123" t="s">
        <v>18</v>
      </c>
      <c r="E123">
        <f t="shared" si="12"/>
        <v>3</v>
      </c>
      <c r="F123" t="s">
        <v>348</v>
      </c>
      <c r="G123" t="str">
        <f t="shared" si="13"/>
        <v>R2K</v>
      </c>
      <c r="H123" t="str">
        <f t="shared" si="14"/>
        <v>Winnipeg</v>
      </c>
      <c r="I123">
        <v>3</v>
      </c>
      <c r="J123">
        <v>2021</v>
      </c>
      <c r="K123" t="s">
        <v>20</v>
      </c>
      <c r="L123">
        <f t="shared" si="15"/>
        <v>3</v>
      </c>
      <c r="M123" t="s">
        <v>33</v>
      </c>
      <c r="N123">
        <f t="shared" si="16"/>
        <v>2</v>
      </c>
      <c r="O123">
        <v>0.82</v>
      </c>
      <c r="P123">
        <f t="shared" si="17"/>
        <v>1</v>
      </c>
      <c r="Q123">
        <f t="shared" si="18"/>
        <v>2</v>
      </c>
      <c r="R123" t="s">
        <v>22</v>
      </c>
      <c r="S123" t="s">
        <v>90</v>
      </c>
      <c r="T123">
        <f t="shared" si="19"/>
        <v>0</v>
      </c>
      <c r="U123" t="s">
        <v>91</v>
      </c>
      <c r="V123" t="s">
        <v>91</v>
      </c>
      <c r="W123" t="s">
        <v>92</v>
      </c>
      <c r="X123" t="s">
        <v>27</v>
      </c>
      <c r="Y123">
        <f t="shared" si="20"/>
        <v>1</v>
      </c>
      <c r="Z123" t="s">
        <v>28</v>
      </c>
      <c r="AA123">
        <f t="shared" si="21"/>
        <v>0</v>
      </c>
      <c r="AB123" t="s">
        <v>29</v>
      </c>
      <c r="AC123">
        <f t="shared" si="22"/>
        <v>0</v>
      </c>
      <c r="AD123" t="s">
        <v>30</v>
      </c>
      <c r="AE123">
        <f t="shared" si="23"/>
        <v>0</v>
      </c>
    </row>
    <row r="124" spans="1:31" x14ac:dyDescent="0.25">
      <c r="A124">
        <v>453969</v>
      </c>
      <c r="B124">
        <v>0</v>
      </c>
      <c r="C124" t="s">
        <v>349</v>
      </c>
      <c r="D124" t="s">
        <v>18</v>
      </c>
      <c r="E124">
        <f t="shared" si="12"/>
        <v>3</v>
      </c>
      <c r="F124" t="s">
        <v>350</v>
      </c>
      <c r="G124" t="str">
        <f t="shared" si="13"/>
        <v>R2W</v>
      </c>
      <c r="H124" t="str">
        <f t="shared" si="14"/>
        <v>Winnipeg</v>
      </c>
      <c r="I124">
        <v>3</v>
      </c>
      <c r="J124">
        <v>2021</v>
      </c>
      <c r="K124" t="s">
        <v>20</v>
      </c>
      <c r="L124">
        <f t="shared" si="15"/>
        <v>3</v>
      </c>
      <c r="M124" t="s">
        <v>33</v>
      </c>
      <c r="N124">
        <f t="shared" si="16"/>
        <v>2</v>
      </c>
      <c r="O124">
        <v>1.17</v>
      </c>
      <c r="P124">
        <f t="shared" si="17"/>
        <v>2</v>
      </c>
      <c r="Q124">
        <f t="shared" si="18"/>
        <v>3</v>
      </c>
      <c r="R124" t="s">
        <v>22</v>
      </c>
      <c r="S124" t="s">
        <v>90</v>
      </c>
      <c r="T124">
        <f t="shared" si="19"/>
        <v>0</v>
      </c>
      <c r="U124" t="s">
        <v>91</v>
      </c>
      <c r="V124" t="s">
        <v>91</v>
      </c>
      <c r="W124" t="s">
        <v>92</v>
      </c>
      <c r="X124" t="s">
        <v>27</v>
      </c>
      <c r="Y124">
        <f t="shared" si="20"/>
        <v>1</v>
      </c>
      <c r="Z124" t="s">
        <v>202</v>
      </c>
      <c r="AA124">
        <f t="shared" si="21"/>
        <v>1</v>
      </c>
      <c r="AB124" t="s">
        <v>29</v>
      </c>
      <c r="AC124">
        <f t="shared" si="22"/>
        <v>0</v>
      </c>
      <c r="AD124" t="s">
        <v>30</v>
      </c>
      <c r="AE124">
        <f t="shared" si="23"/>
        <v>0</v>
      </c>
    </row>
    <row r="125" spans="1:31" x14ac:dyDescent="0.25">
      <c r="A125">
        <v>475483</v>
      </c>
      <c r="B125">
        <v>0</v>
      </c>
      <c r="C125" t="s">
        <v>192</v>
      </c>
      <c r="D125" t="s">
        <v>18</v>
      </c>
      <c r="E125">
        <f t="shared" si="12"/>
        <v>3</v>
      </c>
      <c r="F125" t="s">
        <v>193</v>
      </c>
      <c r="G125" t="str">
        <f t="shared" si="13"/>
        <v>R3N</v>
      </c>
      <c r="H125" t="str">
        <f t="shared" si="14"/>
        <v>Winnipeg</v>
      </c>
      <c r="I125">
        <v>3</v>
      </c>
      <c r="J125">
        <v>2021</v>
      </c>
      <c r="K125" t="s">
        <v>20</v>
      </c>
      <c r="L125">
        <f t="shared" si="15"/>
        <v>3</v>
      </c>
      <c r="M125" t="s">
        <v>62</v>
      </c>
      <c r="N125">
        <f t="shared" si="16"/>
        <v>3</v>
      </c>
      <c r="O125">
        <v>1.23</v>
      </c>
      <c r="P125">
        <f t="shared" si="17"/>
        <v>2</v>
      </c>
      <c r="Q125">
        <f t="shared" si="18"/>
        <v>3</v>
      </c>
      <c r="R125" t="s">
        <v>34</v>
      </c>
      <c r="S125" t="s">
        <v>351</v>
      </c>
      <c r="T125">
        <f t="shared" si="19"/>
        <v>0</v>
      </c>
      <c r="U125" t="s">
        <v>129</v>
      </c>
      <c r="V125" t="s">
        <v>77</v>
      </c>
      <c r="W125" t="s">
        <v>45</v>
      </c>
      <c r="X125" t="s">
        <v>38</v>
      </c>
      <c r="Y125">
        <f t="shared" si="20"/>
        <v>0</v>
      </c>
      <c r="Z125" t="s">
        <v>28</v>
      </c>
      <c r="AA125">
        <f t="shared" si="21"/>
        <v>0</v>
      </c>
      <c r="AB125" t="s">
        <v>29</v>
      </c>
      <c r="AC125">
        <f t="shared" si="22"/>
        <v>0</v>
      </c>
      <c r="AD125" t="s">
        <v>30</v>
      </c>
      <c r="AE125">
        <f t="shared" si="23"/>
        <v>0</v>
      </c>
    </row>
    <row r="126" spans="1:31" x14ac:dyDescent="0.25">
      <c r="A126">
        <v>761205</v>
      </c>
      <c r="B126">
        <v>0</v>
      </c>
      <c r="C126" t="s">
        <v>352</v>
      </c>
      <c r="D126" t="s">
        <v>18</v>
      </c>
      <c r="E126">
        <f t="shared" si="12"/>
        <v>3</v>
      </c>
      <c r="F126" t="s">
        <v>353</v>
      </c>
      <c r="G126" t="str">
        <f t="shared" si="13"/>
        <v>R7A</v>
      </c>
      <c r="H126" t="str">
        <f t="shared" si="14"/>
        <v>Brandon</v>
      </c>
      <c r="I126">
        <v>1</v>
      </c>
      <c r="J126">
        <v>2021</v>
      </c>
      <c r="K126" t="s">
        <v>20</v>
      </c>
      <c r="L126">
        <f t="shared" si="15"/>
        <v>3</v>
      </c>
      <c r="M126" t="s">
        <v>42</v>
      </c>
      <c r="N126">
        <f t="shared" si="16"/>
        <v>4</v>
      </c>
      <c r="O126">
        <v>1.34</v>
      </c>
      <c r="P126">
        <f t="shared" si="17"/>
        <v>2</v>
      </c>
      <c r="Q126">
        <f t="shared" si="18"/>
        <v>3</v>
      </c>
      <c r="R126" t="s">
        <v>55</v>
      </c>
      <c r="S126" t="s">
        <v>292</v>
      </c>
      <c r="T126">
        <f t="shared" si="19"/>
        <v>0</v>
      </c>
      <c r="U126" t="s">
        <v>179</v>
      </c>
      <c r="V126" t="s">
        <v>58</v>
      </c>
      <c r="W126" t="s">
        <v>59</v>
      </c>
      <c r="X126" t="s">
        <v>38</v>
      </c>
      <c r="Y126">
        <f t="shared" si="20"/>
        <v>0</v>
      </c>
      <c r="Z126" t="s">
        <v>28</v>
      </c>
      <c r="AA126">
        <f t="shared" si="21"/>
        <v>0</v>
      </c>
      <c r="AB126" t="s">
        <v>29</v>
      </c>
      <c r="AC126">
        <f t="shared" si="22"/>
        <v>0</v>
      </c>
      <c r="AD126" t="s">
        <v>30</v>
      </c>
      <c r="AE126">
        <f t="shared" si="23"/>
        <v>0</v>
      </c>
    </row>
    <row r="127" spans="1:31" x14ac:dyDescent="0.25">
      <c r="A127">
        <v>811620</v>
      </c>
      <c r="B127">
        <v>0</v>
      </c>
      <c r="C127" t="s">
        <v>354</v>
      </c>
      <c r="D127" t="s">
        <v>18</v>
      </c>
      <c r="E127">
        <f t="shared" si="12"/>
        <v>3</v>
      </c>
      <c r="F127" t="s">
        <v>355</v>
      </c>
      <c r="G127" t="str">
        <f t="shared" si="13"/>
        <v>S7K</v>
      </c>
      <c r="H127" t="str">
        <f t="shared" si="14"/>
        <v>Winnipeg</v>
      </c>
      <c r="I127">
        <v>3</v>
      </c>
      <c r="J127">
        <v>2021</v>
      </c>
      <c r="K127" t="s">
        <v>20</v>
      </c>
      <c r="L127">
        <f t="shared" si="15"/>
        <v>3</v>
      </c>
      <c r="M127" t="s">
        <v>62</v>
      </c>
      <c r="N127">
        <f t="shared" si="16"/>
        <v>3</v>
      </c>
      <c r="O127">
        <v>2.72</v>
      </c>
      <c r="P127">
        <f t="shared" si="17"/>
        <v>2</v>
      </c>
      <c r="Q127">
        <f t="shared" si="18"/>
        <v>4</v>
      </c>
      <c r="R127" t="s">
        <v>34</v>
      </c>
      <c r="S127" t="s">
        <v>35</v>
      </c>
      <c r="T127">
        <f t="shared" si="19"/>
        <v>0</v>
      </c>
      <c r="U127" t="s">
        <v>36</v>
      </c>
      <c r="V127" t="s">
        <v>25</v>
      </c>
      <c r="W127" t="s">
        <v>37</v>
      </c>
      <c r="X127" t="s">
        <v>38</v>
      </c>
      <c r="Y127">
        <f t="shared" si="20"/>
        <v>0</v>
      </c>
      <c r="Z127" t="s">
        <v>28</v>
      </c>
      <c r="AA127">
        <f t="shared" si="21"/>
        <v>0</v>
      </c>
      <c r="AB127" t="s">
        <v>29</v>
      </c>
      <c r="AC127">
        <f t="shared" si="22"/>
        <v>0</v>
      </c>
      <c r="AD127" t="s">
        <v>30</v>
      </c>
      <c r="AE127">
        <f t="shared" si="23"/>
        <v>0</v>
      </c>
    </row>
    <row r="128" spans="1:31" x14ac:dyDescent="0.25">
      <c r="A128">
        <v>841767</v>
      </c>
      <c r="B128">
        <v>1</v>
      </c>
      <c r="C128" t="s">
        <v>356</v>
      </c>
      <c r="D128" t="s">
        <v>18</v>
      </c>
      <c r="E128">
        <f t="shared" si="12"/>
        <v>3</v>
      </c>
      <c r="F128" t="s">
        <v>86</v>
      </c>
      <c r="G128" t="str">
        <f t="shared" si="13"/>
        <v>R3C</v>
      </c>
      <c r="H128" t="str">
        <f t="shared" si="14"/>
        <v>Winnipeg</v>
      </c>
      <c r="I128">
        <v>3</v>
      </c>
      <c r="J128">
        <v>2021</v>
      </c>
      <c r="K128" t="s">
        <v>20</v>
      </c>
      <c r="L128">
        <f t="shared" si="15"/>
        <v>3</v>
      </c>
      <c r="M128" t="s">
        <v>62</v>
      </c>
      <c r="N128">
        <f t="shared" si="16"/>
        <v>3</v>
      </c>
      <c r="O128">
        <v>2.34</v>
      </c>
      <c r="P128">
        <f t="shared" si="17"/>
        <v>2</v>
      </c>
      <c r="Q128">
        <f t="shared" si="18"/>
        <v>4</v>
      </c>
      <c r="R128" t="s">
        <v>48</v>
      </c>
      <c r="S128" t="s">
        <v>148</v>
      </c>
      <c r="T128">
        <f t="shared" si="19"/>
        <v>0</v>
      </c>
      <c r="U128" t="s">
        <v>50</v>
      </c>
      <c r="V128" t="s">
        <v>51</v>
      </c>
      <c r="W128" t="s">
        <v>52</v>
      </c>
      <c r="X128" t="s">
        <v>38</v>
      </c>
      <c r="Y128">
        <f t="shared" si="20"/>
        <v>0</v>
      </c>
      <c r="Z128" t="s">
        <v>28</v>
      </c>
      <c r="AA128">
        <f t="shared" si="21"/>
        <v>0</v>
      </c>
      <c r="AB128" t="s">
        <v>29</v>
      </c>
      <c r="AC128">
        <f t="shared" si="22"/>
        <v>0</v>
      </c>
      <c r="AD128" t="s">
        <v>30</v>
      </c>
      <c r="AE128">
        <f t="shared" si="23"/>
        <v>0</v>
      </c>
    </row>
    <row r="129" spans="1:31" x14ac:dyDescent="0.25">
      <c r="A129">
        <v>843086</v>
      </c>
      <c r="B129">
        <v>0</v>
      </c>
      <c r="C129" t="s">
        <v>357</v>
      </c>
      <c r="D129" t="s">
        <v>18</v>
      </c>
      <c r="E129">
        <f t="shared" si="12"/>
        <v>3</v>
      </c>
      <c r="F129" t="s">
        <v>86</v>
      </c>
      <c r="G129" t="str">
        <f t="shared" si="13"/>
        <v>R3C</v>
      </c>
      <c r="H129" t="str">
        <f t="shared" si="14"/>
        <v>Winnipeg</v>
      </c>
      <c r="I129">
        <v>3</v>
      </c>
      <c r="J129">
        <v>2021</v>
      </c>
      <c r="K129" t="s">
        <v>20</v>
      </c>
      <c r="L129">
        <f t="shared" si="15"/>
        <v>3</v>
      </c>
      <c r="M129" t="s">
        <v>62</v>
      </c>
      <c r="N129">
        <f t="shared" si="16"/>
        <v>3</v>
      </c>
      <c r="O129">
        <v>3.01</v>
      </c>
      <c r="P129">
        <f t="shared" si="17"/>
        <v>2</v>
      </c>
      <c r="Q129">
        <f t="shared" si="18"/>
        <v>4</v>
      </c>
      <c r="R129" t="s">
        <v>34</v>
      </c>
      <c r="S129" t="s">
        <v>35</v>
      </c>
      <c r="T129">
        <f t="shared" si="19"/>
        <v>0</v>
      </c>
      <c r="U129" t="s">
        <v>36</v>
      </c>
      <c r="V129" t="s">
        <v>25</v>
      </c>
      <c r="W129" t="s">
        <v>37</v>
      </c>
      <c r="X129" t="s">
        <v>38</v>
      </c>
      <c r="Y129">
        <f t="shared" si="20"/>
        <v>0</v>
      </c>
      <c r="Z129" t="s">
        <v>28</v>
      </c>
      <c r="AA129">
        <f t="shared" si="21"/>
        <v>0</v>
      </c>
      <c r="AB129" t="s">
        <v>29</v>
      </c>
      <c r="AC129">
        <f t="shared" si="22"/>
        <v>0</v>
      </c>
      <c r="AD129" t="s">
        <v>30</v>
      </c>
      <c r="AE129">
        <f t="shared" si="23"/>
        <v>0</v>
      </c>
    </row>
    <row r="130" spans="1:31" x14ac:dyDescent="0.25">
      <c r="A130">
        <v>866798</v>
      </c>
      <c r="B130">
        <v>0</v>
      </c>
      <c r="C130" t="s">
        <v>358</v>
      </c>
      <c r="D130" t="s">
        <v>18</v>
      </c>
      <c r="E130">
        <f t="shared" si="12"/>
        <v>3</v>
      </c>
      <c r="F130" t="s">
        <v>359</v>
      </c>
      <c r="G130" t="str">
        <f t="shared" si="13"/>
        <v>R7A</v>
      </c>
      <c r="H130" t="str">
        <f t="shared" si="14"/>
        <v>Brandon</v>
      </c>
      <c r="I130">
        <v>1</v>
      </c>
      <c r="J130">
        <v>2021</v>
      </c>
      <c r="K130" t="s">
        <v>20</v>
      </c>
      <c r="L130">
        <f t="shared" si="15"/>
        <v>3</v>
      </c>
      <c r="M130" t="s">
        <v>62</v>
      </c>
      <c r="N130">
        <f t="shared" si="16"/>
        <v>3</v>
      </c>
      <c r="O130">
        <v>2.37</v>
      </c>
      <c r="P130">
        <f t="shared" si="17"/>
        <v>2</v>
      </c>
      <c r="Q130">
        <f t="shared" si="18"/>
        <v>4</v>
      </c>
      <c r="R130" t="s">
        <v>55</v>
      </c>
      <c r="S130" t="s">
        <v>334</v>
      </c>
      <c r="T130">
        <f t="shared" si="19"/>
        <v>0</v>
      </c>
      <c r="U130" t="s">
        <v>335</v>
      </c>
      <c r="V130" t="s">
        <v>100</v>
      </c>
      <c r="W130" t="s">
        <v>45</v>
      </c>
      <c r="X130" t="s">
        <v>27</v>
      </c>
      <c r="Y130">
        <f t="shared" si="20"/>
        <v>1</v>
      </c>
      <c r="Z130" t="s">
        <v>28</v>
      </c>
      <c r="AA130">
        <f t="shared" si="21"/>
        <v>0</v>
      </c>
      <c r="AB130" t="s">
        <v>29</v>
      </c>
      <c r="AC130">
        <f t="shared" si="22"/>
        <v>0</v>
      </c>
      <c r="AD130" t="s">
        <v>30</v>
      </c>
      <c r="AE130">
        <f t="shared" si="23"/>
        <v>0</v>
      </c>
    </row>
    <row r="131" spans="1:31" x14ac:dyDescent="0.25">
      <c r="A131">
        <v>891465</v>
      </c>
      <c r="B131">
        <v>1</v>
      </c>
      <c r="C131" t="s">
        <v>360</v>
      </c>
      <c r="D131" t="s">
        <v>18</v>
      </c>
      <c r="E131">
        <f t="shared" ref="E131:E194" si="24">IF(D131="Sole Proprietorship",1,IF(OR(D131="Partnership",D131="Limited Partnership"),2,IF(D131="Corporation",3,4)))</f>
        <v>3</v>
      </c>
      <c r="F131" t="s">
        <v>361</v>
      </c>
      <c r="G131" t="str">
        <f t="shared" ref="G131:G194" si="25">LEFT(F131,3)</f>
        <v>L7L</v>
      </c>
      <c r="H131" t="str">
        <f t="shared" ref="H131:H194" si="26">IF(OR(G131="R0G",G131="r6m",G131="r6w"),"South Central Manitoba, Morden and Winkler",IF(OR(G131="R0A",G131="r5g",G131="r5h"),"Steinbach and South Eastern Manitoba",IF(OR(G131="R7A",G131="r7b",G131="r7c"),"Brandon",IF(OR(G131="R0E",G131="r1a"),"Selkirk and Eastern Manitoba",IF(G131="R0c","North Interlake",IF(OR(G131="R0h",G131="r1n",G131="r4k",G131="r4l"),"Portage la Prairie, Southern interlake and 
other",IF(G131="R0k","Brandon region",IF(OR(G131="R7n",G131="r0l"),"Dauphin and Western Manitoba",IF(G131="R0j","Riding Mountain",IF(G131="R0m","South Western Manitoba",IF(OR(G131="r4h",G131="r4j"),"Headingly",IF(G131="R0B","Northern Manitoba",IF(G131="R8n","Thompson",IF(G131="R8a","Flin Flon",IF(G131="R9a","The Pas","Winnipeg")))))))))))))))</f>
        <v>Winnipeg</v>
      </c>
      <c r="I131">
        <v>3</v>
      </c>
      <c r="J131">
        <v>2021</v>
      </c>
      <c r="K131" t="s">
        <v>20</v>
      </c>
      <c r="L131">
        <f t="shared" ref="L131:L194" si="27">IF(K131="Mandatory",3,IF(OR(K131="Personal",K131="Family"),2,1))</f>
        <v>3</v>
      </c>
      <c r="M131" t="s">
        <v>33</v>
      </c>
      <c r="N131">
        <f t="shared" ref="N131:N194" si="28">IF(M131="Small",4,IF(M131="Medium",3,IF(M131="Large",2,1)))</f>
        <v>2</v>
      </c>
      <c r="O131">
        <v>0.63</v>
      </c>
      <c r="P131">
        <f t="shared" ref="P131:P194" si="29">IF(O131&lt;0.95,1,2)</f>
        <v>1</v>
      </c>
      <c r="Q131">
        <f t="shared" ref="Q131:Q194" si="30">IF(O131=0,1,IF(O131&lt;0.95,2,IF(O131&lt;1.9,3,4)))</f>
        <v>2</v>
      </c>
      <c r="R131" t="s">
        <v>48</v>
      </c>
      <c r="S131" t="s">
        <v>245</v>
      </c>
      <c r="T131">
        <f t="shared" ref="T131:T194" si="31">IF(S131="Emergency Firefighters",1,0)</f>
        <v>0</v>
      </c>
      <c r="U131" t="s">
        <v>165</v>
      </c>
      <c r="V131" t="s">
        <v>48</v>
      </c>
      <c r="W131" t="s">
        <v>52</v>
      </c>
      <c r="X131" t="s">
        <v>27</v>
      </c>
      <c r="Y131">
        <f t="shared" ref="Y131:Y194" si="32">IF(X131="Levied",0,1)</f>
        <v>1</v>
      </c>
      <c r="Z131" t="s">
        <v>28</v>
      </c>
      <c r="AA131">
        <f t="shared" ref="AA131:AA194" si="33">IF(OR(Z131="Good Standing",Z131="Deemed Worker"),0,1)</f>
        <v>0</v>
      </c>
      <c r="AB131" t="s">
        <v>29</v>
      </c>
      <c r="AC131">
        <f t="shared" ref="AC131:AC194" si="34">IF(AB131="Current",0,1)</f>
        <v>0</v>
      </c>
      <c r="AD131" t="s">
        <v>30</v>
      </c>
      <c r="AE131">
        <f t="shared" ref="AE131:AE194" si="35">IF(AD131="Legal",1,0)</f>
        <v>0</v>
      </c>
    </row>
    <row r="132" spans="1:31" x14ac:dyDescent="0.25">
      <c r="A132">
        <v>1155258</v>
      </c>
      <c r="B132">
        <v>1</v>
      </c>
      <c r="C132" t="s">
        <v>362</v>
      </c>
      <c r="D132" t="s">
        <v>18</v>
      </c>
      <c r="E132">
        <f t="shared" si="24"/>
        <v>3</v>
      </c>
      <c r="F132" t="s">
        <v>363</v>
      </c>
      <c r="G132" t="str">
        <f t="shared" si="25"/>
        <v>R0E</v>
      </c>
      <c r="H132" t="str">
        <f t="shared" si="26"/>
        <v>Selkirk and Eastern Manitoba</v>
      </c>
      <c r="I132">
        <v>2</v>
      </c>
      <c r="J132">
        <v>2021</v>
      </c>
      <c r="K132" t="s">
        <v>20</v>
      </c>
      <c r="L132">
        <f t="shared" si="27"/>
        <v>3</v>
      </c>
      <c r="M132" t="s">
        <v>42</v>
      </c>
      <c r="N132">
        <f t="shared" si="28"/>
        <v>4</v>
      </c>
      <c r="O132">
        <v>0.5</v>
      </c>
      <c r="P132">
        <f t="shared" si="29"/>
        <v>1</v>
      </c>
      <c r="Q132">
        <f t="shared" si="30"/>
        <v>2</v>
      </c>
      <c r="R132" t="s">
        <v>48</v>
      </c>
      <c r="S132" t="s">
        <v>103</v>
      </c>
      <c r="T132">
        <f t="shared" si="31"/>
        <v>0</v>
      </c>
      <c r="U132" t="s">
        <v>104</v>
      </c>
      <c r="V132" t="s">
        <v>51</v>
      </c>
      <c r="W132" t="s">
        <v>52</v>
      </c>
      <c r="X132" t="s">
        <v>27</v>
      </c>
      <c r="Y132">
        <f t="shared" si="32"/>
        <v>1</v>
      </c>
      <c r="Z132" t="s">
        <v>28</v>
      </c>
      <c r="AA132">
        <f t="shared" si="33"/>
        <v>0</v>
      </c>
      <c r="AB132" t="s">
        <v>29</v>
      </c>
      <c r="AC132">
        <f t="shared" si="34"/>
        <v>0</v>
      </c>
      <c r="AD132" t="s">
        <v>30</v>
      </c>
      <c r="AE132">
        <f t="shared" si="35"/>
        <v>0</v>
      </c>
    </row>
    <row r="133" spans="1:31" x14ac:dyDescent="0.25">
      <c r="A133">
        <v>1191055</v>
      </c>
      <c r="B133">
        <v>0</v>
      </c>
      <c r="C133" t="s">
        <v>364</v>
      </c>
      <c r="D133" t="s">
        <v>18</v>
      </c>
      <c r="E133">
        <f t="shared" si="24"/>
        <v>3</v>
      </c>
      <c r="F133">
        <v>33607</v>
      </c>
      <c r="G133" t="str">
        <f t="shared" si="25"/>
        <v>336</v>
      </c>
      <c r="H133" t="s">
        <v>1147</v>
      </c>
      <c r="I133">
        <v>4</v>
      </c>
      <c r="J133">
        <v>2021</v>
      </c>
      <c r="K133" t="s">
        <v>20</v>
      </c>
      <c r="L133">
        <f t="shared" si="27"/>
        <v>3</v>
      </c>
      <c r="M133" t="s">
        <v>33</v>
      </c>
      <c r="N133">
        <f t="shared" si="28"/>
        <v>2</v>
      </c>
      <c r="O133">
        <v>0.79</v>
      </c>
      <c r="P133">
        <f t="shared" si="29"/>
        <v>1</v>
      </c>
      <c r="Q133">
        <f t="shared" si="30"/>
        <v>2</v>
      </c>
      <c r="R133" t="s">
        <v>55</v>
      </c>
      <c r="S133" t="s">
        <v>365</v>
      </c>
      <c r="T133">
        <f t="shared" si="31"/>
        <v>0</v>
      </c>
      <c r="U133" t="s">
        <v>179</v>
      </c>
      <c r="V133" t="s">
        <v>58</v>
      </c>
      <c r="W133" t="s">
        <v>59</v>
      </c>
      <c r="X133" t="s">
        <v>38</v>
      </c>
      <c r="Y133">
        <f t="shared" si="32"/>
        <v>0</v>
      </c>
      <c r="Z133" t="s">
        <v>202</v>
      </c>
      <c r="AA133">
        <f t="shared" si="33"/>
        <v>1</v>
      </c>
      <c r="AB133" t="s">
        <v>29</v>
      </c>
      <c r="AC133">
        <f t="shared" si="34"/>
        <v>0</v>
      </c>
      <c r="AD133" t="s">
        <v>30</v>
      </c>
      <c r="AE133">
        <f t="shared" si="35"/>
        <v>0</v>
      </c>
    </row>
    <row r="134" spans="1:31" x14ac:dyDescent="0.25">
      <c r="A134">
        <v>1252196</v>
      </c>
      <c r="B134">
        <v>1</v>
      </c>
      <c r="C134" t="s">
        <v>366</v>
      </c>
      <c r="D134" t="s">
        <v>18</v>
      </c>
      <c r="E134">
        <f t="shared" si="24"/>
        <v>3</v>
      </c>
      <c r="F134" t="s">
        <v>367</v>
      </c>
      <c r="G134" t="str">
        <f t="shared" si="25"/>
        <v>R2P</v>
      </c>
      <c r="H134" t="str">
        <f t="shared" si="26"/>
        <v>Winnipeg</v>
      </c>
      <c r="I134">
        <v>3</v>
      </c>
      <c r="J134">
        <v>2021</v>
      </c>
      <c r="K134" t="s">
        <v>20</v>
      </c>
      <c r="L134">
        <f t="shared" si="27"/>
        <v>3</v>
      </c>
      <c r="M134" t="s">
        <v>62</v>
      </c>
      <c r="N134">
        <f t="shared" si="28"/>
        <v>3</v>
      </c>
      <c r="O134">
        <v>2.21</v>
      </c>
      <c r="P134">
        <f t="shared" si="29"/>
        <v>2</v>
      </c>
      <c r="Q134">
        <f t="shared" si="30"/>
        <v>4</v>
      </c>
      <c r="R134" t="s">
        <v>34</v>
      </c>
      <c r="S134" t="s">
        <v>145</v>
      </c>
      <c r="T134">
        <f t="shared" si="31"/>
        <v>0</v>
      </c>
      <c r="U134" t="s">
        <v>36</v>
      </c>
      <c r="V134" t="s">
        <v>25</v>
      </c>
      <c r="W134" t="s">
        <v>37</v>
      </c>
      <c r="X134" t="s">
        <v>38</v>
      </c>
      <c r="Y134">
        <f t="shared" si="32"/>
        <v>0</v>
      </c>
      <c r="Z134" t="s">
        <v>28</v>
      </c>
      <c r="AA134">
        <f t="shared" si="33"/>
        <v>0</v>
      </c>
      <c r="AB134" t="s">
        <v>29</v>
      </c>
      <c r="AC134">
        <f t="shared" si="34"/>
        <v>0</v>
      </c>
      <c r="AD134" t="s">
        <v>30</v>
      </c>
      <c r="AE134">
        <f t="shared" si="35"/>
        <v>0</v>
      </c>
    </row>
    <row r="135" spans="1:31" x14ac:dyDescent="0.25">
      <c r="A135">
        <v>1252675</v>
      </c>
      <c r="B135">
        <v>0</v>
      </c>
      <c r="C135" t="s">
        <v>368</v>
      </c>
      <c r="D135" t="s">
        <v>18</v>
      </c>
      <c r="E135">
        <f t="shared" si="24"/>
        <v>3</v>
      </c>
      <c r="F135" t="s">
        <v>317</v>
      </c>
      <c r="G135" t="str">
        <f t="shared" si="25"/>
        <v>R4G</v>
      </c>
      <c r="H135" t="str">
        <f t="shared" si="26"/>
        <v>Winnipeg</v>
      </c>
      <c r="I135">
        <v>3</v>
      </c>
      <c r="J135">
        <v>2021</v>
      </c>
      <c r="K135" t="s">
        <v>20</v>
      </c>
      <c r="L135">
        <f t="shared" si="27"/>
        <v>3</v>
      </c>
      <c r="M135" t="s">
        <v>62</v>
      </c>
      <c r="N135">
        <f t="shared" si="28"/>
        <v>3</v>
      </c>
      <c r="O135">
        <v>0.76</v>
      </c>
      <c r="P135">
        <f t="shared" si="29"/>
        <v>1</v>
      </c>
      <c r="Q135">
        <f t="shared" si="30"/>
        <v>2</v>
      </c>
      <c r="R135" t="s">
        <v>55</v>
      </c>
      <c r="S135" t="s">
        <v>109</v>
      </c>
      <c r="T135">
        <f t="shared" si="31"/>
        <v>0</v>
      </c>
      <c r="U135" t="s">
        <v>110</v>
      </c>
      <c r="V135" t="s">
        <v>58</v>
      </c>
      <c r="W135" t="s">
        <v>59</v>
      </c>
      <c r="X135" t="s">
        <v>38</v>
      </c>
      <c r="Y135">
        <f t="shared" si="32"/>
        <v>0</v>
      </c>
      <c r="Z135" t="s">
        <v>28</v>
      </c>
      <c r="AA135">
        <f t="shared" si="33"/>
        <v>0</v>
      </c>
      <c r="AB135" t="s">
        <v>29</v>
      </c>
      <c r="AC135">
        <f t="shared" si="34"/>
        <v>0</v>
      </c>
      <c r="AD135" t="s">
        <v>30</v>
      </c>
      <c r="AE135">
        <f t="shared" si="35"/>
        <v>0</v>
      </c>
    </row>
    <row r="136" spans="1:31" x14ac:dyDescent="0.25">
      <c r="A136">
        <v>1256346</v>
      </c>
      <c r="B136">
        <v>0</v>
      </c>
      <c r="C136" t="s">
        <v>369</v>
      </c>
      <c r="D136" t="s">
        <v>18</v>
      </c>
      <c r="E136">
        <f t="shared" si="24"/>
        <v>3</v>
      </c>
      <c r="F136" t="s">
        <v>370</v>
      </c>
      <c r="G136" t="str">
        <f t="shared" si="25"/>
        <v>R3S</v>
      </c>
      <c r="H136" t="str">
        <f t="shared" si="26"/>
        <v>Winnipeg</v>
      </c>
      <c r="I136">
        <v>3</v>
      </c>
      <c r="J136">
        <v>2021</v>
      </c>
      <c r="K136" t="s">
        <v>20</v>
      </c>
      <c r="L136">
        <f t="shared" si="27"/>
        <v>3</v>
      </c>
      <c r="M136" t="s">
        <v>62</v>
      </c>
      <c r="N136">
        <f t="shared" si="28"/>
        <v>3</v>
      </c>
      <c r="O136">
        <v>1.67</v>
      </c>
      <c r="P136">
        <f t="shared" si="29"/>
        <v>2</v>
      </c>
      <c r="Q136">
        <f t="shared" si="30"/>
        <v>3</v>
      </c>
      <c r="R136" t="s">
        <v>34</v>
      </c>
      <c r="S136" t="s">
        <v>186</v>
      </c>
      <c r="T136">
        <f t="shared" si="31"/>
        <v>0</v>
      </c>
      <c r="U136" t="s">
        <v>76</v>
      </c>
      <c r="V136" t="s">
        <v>77</v>
      </c>
      <c r="W136" t="s">
        <v>78</v>
      </c>
      <c r="X136" t="s">
        <v>38</v>
      </c>
      <c r="Y136">
        <f t="shared" si="32"/>
        <v>0</v>
      </c>
      <c r="Z136" t="s">
        <v>28</v>
      </c>
      <c r="AA136">
        <f t="shared" si="33"/>
        <v>0</v>
      </c>
      <c r="AB136" t="s">
        <v>29</v>
      </c>
      <c r="AC136">
        <f t="shared" si="34"/>
        <v>0</v>
      </c>
      <c r="AD136" t="s">
        <v>30</v>
      </c>
      <c r="AE136">
        <f t="shared" si="35"/>
        <v>0</v>
      </c>
    </row>
    <row r="137" spans="1:31" x14ac:dyDescent="0.25">
      <c r="A137">
        <v>1262286</v>
      </c>
      <c r="B137">
        <v>0</v>
      </c>
      <c r="C137" t="s">
        <v>371</v>
      </c>
      <c r="D137" t="s">
        <v>18</v>
      </c>
      <c r="E137">
        <f t="shared" si="24"/>
        <v>3</v>
      </c>
      <c r="F137" t="s">
        <v>372</v>
      </c>
      <c r="G137" t="str">
        <f t="shared" si="25"/>
        <v>R5R</v>
      </c>
      <c r="H137" t="str">
        <f t="shared" si="26"/>
        <v>Winnipeg</v>
      </c>
      <c r="I137">
        <v>3</v>
      </c>
      <c r="J137">
        <v>2021</v>
      </c>
      <c r="K137" t="s">
        <v>20</v>
      </c>
      <c r="L137">
        <f t="shared" si="27"/>
        <v>3</v>
      </c>
      <c r="M137" t="s">
        <v>62</v>
      </c>
      <c r="N137">
        <f t="shared" si="28"/>
        <v>3</v>
      </c>
      <c r="O137">
        <v>1.28</v>
      </c>
      <c r="P137">
        <f t="shared" si="29"/>
        <v>2</v>
      </c>
      <c r="Q137">
        <f t="shared" si="30"/>
        <v>3</v>
      </c>
      <c r="R137" t="s">
        <v>55</v>
      </c>
      <c r="S137" t="s">
        <v>200</v>
      </c>
      <c r="T137">
        <f t="shared" si="31"/>
        <v>0</v>
      </c>
      <c r="U137" t="s">
        <v>201</v>
      </c>
      <c r="V137" t="s">
        <v>58</v>
      </c>
      <c r="W137" t="s">
        <v>59</v>
      </c>
      <c r="X137" t="s">
        <v>38</v>
      </c>
      <c r="Y137">
        <f t="shared" si="32"/>
        <v>0</v>
      </c>
      <c r="Z137" t="s">
        <v>28</v>
      </c>
      <c r="AA137">
        <f t="shared" si="33"/>
        <v>0</v>
      </c>
      <c r="AB137" t="s">
        <v>29</v>
      </c>
      <c r="AC137">
        <f t="shared" si="34"/>
        <v>0</v>
      </c>
      <c r="AD137" t="s">
        <v>30</v>
      </c>
      <c r="AE137">
        <f t="shared" si="35"/>
        <v>0</v>
      </c>
    </row>
    <row r="138" spans="1:31" x14ac:dyDescent="0.25">
      <c r="A138">
        <v>301176</v>
      </c>
      <c r="B138">
        <v>0</v>
      </c>
      <c r="C138" t="s">
        <v>373</v>
      </c>
      <c r="D138" t="s">
        <v>18</v>
      </c>
      <c r="E138">
        <f t="shared" si="24"/>
        <v>3</v>
      </c>
      <c r="F138">
        <v>17011</v>
      </c>
      <c r="G138" t="str">
        <f t="shared" si="25"/>
        <v>170</v>
      </c>
      <c r="H138" t="s">
        <v>1147</v>
      </c>
      <c r="I138">
        <v>4</v>
      </c>
      <c r="J138">
        <v>2021</v>
      </c>
      <c r="K138" t="s">
        <v>20</v>
      </c>
      <c r="L138">
        <f t="shared" si="27"/>
        <v>3</v>
      </c>
      <c r="M138" t="s">
        <v>62</v>
      </c>
      <c r="N138">
        <f t="shared" si="28"/>
        <v>3</v>
      </c>
      <c r="O138">
        <v>0.2</v>
      </c>
      <c r="P138">
        <f t="shared" si="29"/>
        <v>1</v>
      </c>
      <c r="Q138">
        <f t="shared" si="30"/>
        <v>2</v>
      </c>
      <c r="R138" t="s">
        <v>48</v>
      </c>
      <c r="S138" t="s">
        <v>170</v>
      </c>
      <c r="T138">
        <f t="shared" si="31"/>
        <v>0</v>
      </c>
      <c r="U138" t="s">
        <v>104</v>
      </c>
      <c r="V138" t="s">
        <v>51</v>
      </c>
      <c r="W138" t="s">
        <v>52</v>
      </c>
      <c r="X138" t="s">
        <v>27</v>
      </c>
      <c r="Y138">
        <f t="shared" si="32"/>
        <v>1</v>
      </c>
      <c r="Z138" t="s">
        <v>28</v>
      </c>
      <c r="AA138">
        <f t="shared" si="33"/>
        <v>0</v>
      </c>
      <c r="AB138" t="s">
        <v>29</v>
      </c>
      <c r="AC138">
        <f t="shared" si="34"/>
        <v>0</v>
      </c>
      <c r="AD138" t="s">
        <v>30</v>
      </c>
      <c r="AE138">
        <f t="shared" si="35"/>
        <v>0</v>
      </c>
    </row>
    <row r="139" spans="1:31" x14ac:dyDescent="0.25">
      <c r="A139">
        <v>359059</v>
      </c>
      <c r="B139">
        <v>0</v>
      </c>
      <c r="C139" t="s">
        <v>60</v>
      </c>
      <c r="D139" t="s">
        <v>18</v>
      </c>
      <c r="E139">
        <f t="shared" si="24"/>
        <v>3</v>
      </c>
      <c r="F139" t="s">
        <v>61</v>
      </c>
      <c r="G139" t="str">
        <f t="shared" si="25"/>
        <v>R2R</v>
      </c>
      <c r="H139" t="str">
        <f t="shared" si="26"/>
        <v>Winnipeg</v>
      </c>
      <c r="I139">
        <v>3</v>
      </c>
      <c r="J139">
        <v>2021</v>
      </c>
      <c r="K139" t="s">
        <v>20</v>
      </c>
      <c r="L139">
        <f t="shared" si="27"/>
        <v>3</v>
      </c>
      <c r="M139" t="s">
        <v>62</v>
      </c>
      <c r="N139">
        <f t="shared" si="28"/>
        <v>3</v>
      </c>
      <c r="O139">
        <v>1.32</v>
      </c>
      <c r="P139">
        <f t="shared" si="29"/>
        <v>2</v>
      </c>
      <c r="Q139">
        <f t="shared" si="30"/>
        <v>3</v>
      </c>
      <c r="R139" t="s">
        <v>55</v>
      </c>
      <c r="S139" t="s">
        <v>292</v>
      </c>
      <c r="T139">
        <f t="shared" si="31"/>
        <v>0</v>
      </c>
      <c r="U139" t="s">
        <v>179</v>
      </c>
      <c r="V139" t="s">
        <v>58</v>
      </c>
      <c r="W139" t="s">
        <v>59</v>
      </c>
      <c r="X139" t="s">
        <v>38</v>
      </c>
      <c r="Y139">
        <f t="shared" si="32"/>
        <v>0</v>
      </c>
      <c r="Z139" t="s">
        <v>28</v>
      </c>
      <c r="AA139">
        <f t="shared" si="33"/>
        <v>0</v>
      </c>
      <c r="AB139" t="s">
        <v>29</v>
      </c>
      <c r="AC139">
        <f t="shared" si="34"/>
        <v>0</v>
      </c>
      <c r="AD139" t="s">
        <v>30</v>
      </c>
      <c r="AE139">
        <f t="shared" si="35"/>
        <v>0</v>
      </c>
    </row>
    <row r="140" spans="1:31" x14ac:dyDescent="0.25">
      <c r="A140">
        <v>380147</v>
      </c>
      <c r="B140">
        <v>0</v>
      </c>
      <c r="C140" t="s">
        <v>374</v>
      </c>
      <c r="D140" t="s">
        <v>18</v>
      </c>
      <c r="E140">
        <f t="shared" si="24"/>
        <v>3</v>
      </c>
      <c r="F140" t="s">
        <v>375</v>
      </c>
      <c r="G140" t="str">
        <f t="shared" si="25"/>
        <v>R2J</v>
      </c>
      <c r="H140" t="str">
        <f t="shared" si="26"/>
        <v>Winnipeg</v>
      </c>
      <c r="I140">
        <v>3</v>
      </c>
      <c r="J140">
        <v>2021</v>
      </c>
      <c r="K140" t="s">
        <v>20</v>
      </c>
      <c r="L140">
        <f t="shared" si="27"/>
        <v>3</v>
      </c>
      <c r="M140" t="s">
        <v>62</v>
      </c>
      <c r="N140">
        <f t="shared" si="28"/>
        <v>3</v>
      </c>
      <c r="O140">
        <v>1.23</v>
      </c>
      <c r="P140">
        <f t="shared" si="29"/>
        <v>2</v>
      </c>
      <c r="Q140">
        <f t="shared" si="30"/>
        <v>3</v>
      </c>
      <c r="R140" t="s">
        <v>55</v>
      </c>
      <c r="S140" t="s">
        <v>283</v>
      </c>
      <c r="T140">
        <f t="shared" si="31"/>
        <v>0</v>
      </c>
      <c r="U140" t="s">
        <v>284</v>
      </c>
      <c r="V140" t="s">
        <v>58</v>
      </c>
      <c r="W140" t="s">
        <v>59</v>
      </c>
      <c r="X140" t="s">
        <v>38</v>
      </c>
      <c r="Y140">
        <f t="shared" si="32"/>
        <v>0</v>
      </c>
      <c r="Z140" t="s">
        <v>28</v>
      </c>
      <c r="AA140">
        <f t="shared" si="33"/>
        <v>0</v>
      </c>
      <c r="AB140" t="s">
        <v>29</v>
      </c>
      <c r="AC140">
        <f t="shared" si="34"/>
        <v>0</v>
      </c>
      <c r="AD140" t="s">
        <v>30</v>
      </c>
      <c r="AE140">
        <f t="shared" si="35"/>
        <v>0</v>
      </c>
    </row>
    <row r="141" spans="1:31" x14ac:dyDescent="0.25">
      <c r="A141">
        <v>500074</v>
      </c>
      <c r="B141">
        <v>0</v>
      </c>
      <c r="C141" t="s">
        <v>85</v>
      </c>
      <c r="D141" t="s">
        <v>18</v>
      </c>
      <c r="E141">
        <f t="shared" si="24"/>
        <v>3</v>
      </c>
      <c r="F141" t="s">
        <v>86</v>
      </c>
      <c r="G141" t="str">
        <f t="shared" si="25"/>
        <v>R3C</v>
      </c>
      <c r="H141" t="str">
        <f t="shared" si="26"/>
        <v>Winnipeg</v>
      </c>
      <c r="I141">
        <v>3</v>
      </c>
      <c r="J141">
        <v>2021</v>
      </c>
      <c r="K141" t="s">
        <v>20</v>
      </c>
      <c r="L141">
        <f t="shared" si="27"/>
        <v>3</v>
      </c>
      <c r="M141" t="s">
        <v>33</v>
      </c>
      <c r="N141">
        <f t="shared" si="28"/>
        <v>2</v>
      </c>
      <c r="O141">
        <v>2.12</v>
      </c>
      <c r="P141">
        <f t="shared" si="29"/>
        <v>2</v>
      </c>
      <c r="Q141">
        <f t="shared" si="30"/>
        <v>4</v>
      </c>
      <c r="R141" t="s">
        <v>34</v>
      </c>
      <c r="S141" t="s">
        <v>35</v>
      </c>
      <c r="T141">
        <f t="shared" si="31"/>
        <v>0</v>
      </c>
      <c r="U141" t="s">
        <v>36</v>
      </c>
      <c r="V141" t="s">
        <v>25</v>
      </c>
      <c r="W141" t="s">
        <v>37</v>
      </c>
      <c r="X141" t="s">
        <v>38</v>
      </c>
      <c r="Y141">
        <f t="shared" si="32"/>
        <v>0</v>
      </c>
      <c r="Z141" t="s">
        <v>28</v>
      </c>
      <c r="AA141">
        <f t="shared" si="33"/>
        <v>0</v>
      </c>
      <c r="AB141" t="s">
        <v>29</v>
      </c>
      <c r="AC141">
        <f t="shared" si="34"/>
        <v>0</v>
      </c>
      <c r="AD141" t="s">
        <v>30</v>
      </c>
      <c r="AE141">
        <f t="shared" si="35"/>
        <v>0</v>
      </c>
    </row>
    <row r="142" spans="1:31" x14ac:dyDescent="0.25">
      <c r="A142">
        <v>510982</v>
      </c>
      <c r="B142">
        <v>1</v>
      </c>
      <c r="C142" t="s">
        <v>248</v>
      </c>
      <c r="D142" t="s">
        <v>18</v>
      </c>
      <c r="E142">
        <f t="shared" si="24"/>
        <v>3</v>
      </c>
      <c r="F142" t="s">
        <v>249</v>
      </c>
      <c r="G142" t="str">
        <f t="shared" si="25"/>
        <v>R3A</v>
      </c>
      <c r="H142" t="str">
        <f t="shared" si="26"/>
        <v>Winnipeg</v>
      </c>
      <c r="I142">
        <v>3</v>
      </c>
      <c r="J142">
        <v>2021</v>
      </c>
      <c r="K142" t="s">
        <v>20</v>
      </c>
      <c r="L142">
        <f t="shared" si="27"/>
        <v>3</v>
      </c>
      <c r="M142" t="s">
        <v>42</v>
      </c>
      <c r="N142">
        <f t="shared" si="28"/>
        <v>4</v>
      </c>
      <c r="O142">
        <v>0.35</v>
      </c>
      <c r="P142">
        <f t="shared" si="29"/>
        <v>1</v>
      </c>
      <c r="Q142">
        <f t="shared" si="30"/>
        <v>2</v>
      </c>
      <c r="R142" t="s">
        <v>48</v>
      </c>
      <c r="S142" t="s">
        <v>120</v>
      </c>
      <c r="T142">
        <f t="shared" si="31"/>
        <v>0</v>
      </c>
      <c r="U142" t="s">
        <v>84</v>
      </c>
      <c r="V142" t="s">
        <v>51</v>
      </c>
      <c r="W142" t="s">
        <v>52</v>
      </c>
      <c r="X142" t="s">
        <v>27</v>
      </c>
      <c r="Y142">
        <f t="shared" si="32"/>
        <v>1</v>
      </c>
      <c r="Z142" t="s">
        <v>28</v>
      </c>
      <c r="AA142">
        <f t="shared" si="33"/>
        <v>0</v>
      </c>
      <c r="AB142" t="s">
        <v>29</v>
      </c>
      <c r="AC142">
        <f t="shared" si="34"/>
        <v>0</v>
      </c>
      <c r="AD142" t="s">
        <v>30</v>
      </c>
      <c r="AE142">
        <f t="shared" si="35"/>
        <v>0</v>
      </c>
    </row>
    <row r="143" spans="1:31" x14ac:dyDescent="0.25">
      <c r="A143">
        <v>550624</v>
      </c>
      <c r="B143">
        <v>0</v>
      </c>
      <c r="C143" t="s">
        <v>173</v>
      </c>
      <c r="D143" t="s">
        <v>18</v>
      </c>
      <c r="E143">
        <f t="shared" si="24"/>
        <v>3</v>
      </c>
      <c r="F143" t="s">
        <v>174</v>
      </c>
      <c r="G143" t="str">
        <f t="shared" si="25"/>
        <v>R3G</v>
      </c>
      <c r="H143" t="str">
        <f t="shared" si="26"/>
        <v>Winnipeg</v>
      </c>
      <c r="I143">
        <v>3</v>
      </c>
      <c r="J143">
        <v>2021</v>
      </c>
      <c r="K143" t="s">
        <v>20</v>
      </c>
      <c r="L143">
        <f t="shared" si="27"/>
        <v>3</v>
      </c>
      <c r="M143" t="s">
        <v>62</v>
      </c>
      <c r="N143">
        <f t="shared" si="28"/>
        <v>3</v>
      </c>
      <c r="O143">
        <v>1.69</v>
      </c>
      <c r="P143">
        <f t="shared" si="29"/>
        <v>2</v>
      </c>
      <c r="Q143">
        <f t="shared" si="30"/>
        <v>3</v>
      </c>
      <c r="R143" t="s">
        <v>55</v>
      </c>
      <c r="S143" t="s">
        <v>334</v>
      </c>
      <c r="T143">
        <f t="shared" si="31"/>
        <v>0</v>
      </c>
      <c r="U143" t="s">
        <v>335</v>
      </c>
      <c r="V143" t="s">
        <v>100</v>
      </c>
      <c r="W143" t="s">
        <v>45</v>
      </c>
      <c r="X143" t="s">
        <v>27</v>
      </c>
      <c r="Y143">
        <f t="shared" si="32"/>
        <v>1</v>
      </c>
      <c r="Z143" t="s">
        <v>28</v>
      </c>
      <c r="AA143">
        <f t="shared" si="33"/>
        <v>0</v>
      </c>
      <c r="AB143" t="s">
        <v>29</v>
      </c>
      <c r="AC143">
        <f t="shared" si="34"/>
        <v>0</v>
      </c>
      <c r="AD143" t="s">
        <v>30</v>
      </c>
      <c r="AE143">
        <f t="shared" si="35"/>
        <v>0</v>
      </c>
    </row>
    <row r="144" spans="1:31" x14ac:dyDescent="0.25">
      <c r="A144">
        <v>885111</v>
      </c>
      <c r="B144">
        <v>0</v>
      </c>
      <c r="C144" t="s">
        <v>376</v>
      </c>
      <c r="D144" t="s">
        <v>18</v>
      </c>
      <c r="E144">
        <f t="shared" si="24"/>
        <v>3</v>
      </c>
      <c r="F144" t="s">
        <v>377</v>
      </c>
      <c r="G144" t="str">
        <f t="shared" si="25"/>
        <v>R2V</v>
      </c>
      <c r="H144" t="str">
        <f t="shared" si="26"/>
        <v>Winnipeg</v>
      </c>
      <c r="I144">
        <v>3</v>
      </c>
      <c r="J144">
        <v>2021</v>
      </c>
      <c r="K144" t="s">
        <v>20</v>
      </c>
      <c r="L144">
        <f t="shared" si="27"/>
        <v>3</v>
      </c>
      <c r="M144" t="s">
        <v>42</v>
      </c>
      <c r="N144">
        <f t="shared" si="28"/>
        <v>4</v>
      </c>
      <c r="O144">
        <v>0.53</v>
      </c>
      <c r="P144">
        <f t="shared" si="29"/>
        <v>1</v>
      </c>
      <c r="Q144">
        <f t="shared" si="30"/>
        <v>2</v>
      </c>
      <c r="R144" t="s">
        <v>48</v>
      </c>
      <c r="S144" t="s">
        <v>378</v>
      </c>
      <c r="T144">
        <f t="shared" si="31"/>
        <v>0</v>
      </c>
      <c r="U144" t="s">
        <v>270</v>
      </c>
      <c r="V144" t="s">
        <v>48</v>
      </c>
      <c r="W144" t="s">
        <v>52</v>
      </c>
      <c r="X144" t="s">
        <v>27</v>
      </c>
      <c r="Y144">
        <f t="shared" si="32"/>
        <v>1</v>
      </c>
      <c r="Z144" t="s">
        <v>28</v>
      </c>
      <c r="AA144">
        <f t="shared" si="33"/>
        <v>0</v>
      </c>
      <c r="AB144" t="s">
        <v>29</v>
      </c>
      <c r="AC144">
        <f t="shared" si="34"/>
        <v>0</v>
      </c>
      <c r="AD144" t="s">
        <v>30</v>
      </c>
      <c r="AE144">
        <f t="shared" si="35"/>
        <v>0</v>
      </c>
    </row>
    <row r="145" spans="1:31" x14ac:dyDescent="0.25">
      <c r="A145">
        <v>908525</v>
      </c>
      <c r="B145">
        <v>1</v>
      </c>
      <c r="C145" t="s">
        <v>379</v>
      </c>
      <c r="D145" t="s">
        <v>18</v>
      </c>
      <c r="E145">
        <f t="shared" si="24"/>
        <v>3</v>
      </c>
      <c r="F145" t="s">
        <v>380</v>
      </c>
      <c r="G145" t="str">
        <f t="shared" si="25"/>
        <v>R3G</v>
      </c>
      <c r="H145" t="str">
        <f t="shared" si="26"/>
        <v>Winnipeg</v>
      </c>
      <c r="I145">
        <v>3</v>
      </c>
      <c r="J145">
        <v>2021</v>
      </c>
      <c r="K145" t="s">
        <v>20</v>
      </c>
      <c r="L145">
        <f t="shared" si="27"/>
        <v>3</v>
      </c>
      <c r="M145" t="s">
        <v>62</v>
      </c>
      <c r="N145">
        <f t="shared" si="28"/>
        <v>3</v>
      </c>
      <c r="O145">
        <v>0.59</v>
      </c>
      <c r="P145">
        <f t="shared" si="29"/>
        <v>1</v>
      </c>
      <c r="Q145">
        <f t="shared" si="30"/>
        <v>2</v>
      </c>
      <c r="R145" t="s">
        <v>22</v>
      </c>
      <c r="S145" t="s">
        <v>205</v>
      </c>
      <c r="T145">
        <f t="shared" si="31"/>
        <v>0</v>
      </c>
      <c r="U145" t="s">
        <v>91</v>
      </c>
      <c r="V145" t="s">
        <v>91</v>
      </c>
      <c r="W145" t="s">
        <v>92</v>
      </c>
      <c r="X145" t="s">
        <v>27</v>
      </c>
      <c r="Y145">
        <f t="shared" si="32"/>
        <v>1</v>
      </c>
      <c r="Z145" t="s">
        <v>28</v>
      </c>
      <c r="AA145">
        <f t="shared" si="33"/>
        <v>0</v>
      </c>
      <c r="AB145" t="s">
        <v>29</v>
      </c>
      <c r="AC145">
        <f t="shared" si="34"/>
        <v>0</v>
      </c>
      <c r="AD145" t="s">
        <v>30</v>
      </c>
      <c r="AE145">
        <f t="shared" si="35"/>
        <v>0</v>
      </c>
    </row>
    <row r="146" spans="1:31" x14ac:dyDescent="0.25">
      <c r="A146">
        <v>941195</v>
      </c>
      <c r="B146">
        <v>1</v>
      </c>
      <c r="C146" t="s">
        <v>381</v>
      </c>
      <c r="D146" t="s">
        <v>18</v>
      </c>
      <c r="E146">
        <f t="shared" si="24"/>
        <v>3</v>
      </c>
      <c r="F146" t="s">
        <v>382</v>
      </c>
      <c r="G146" t="str">
        <f t="shared" si="25"/>
        <v>R2X</v>
      </c>
      <c r="H146" t="str">
        <f t="shared" si="26"/>
        <v>Winnipeg</v>
      </c>
      <c r="I146">
        <v>3</v>
      </c>
      <c r="J146">
        <v>2021</v>
      </c>
      <c r="K146" t="s">
        <v>20</v>
      </c>
      <c r="L146">
        <f t="shared" si="27"/>
        <v>3</v>
      </c>
      <c r="M146" t="s">
        <v>33</v>
      </c>
      <c r="N146">
        <f t="shared" si="28"/>
        <v>2</v>
      </c>
      <c r="O146">
        <v>1.31</v>
      </c>
      <c r="P146">
        <f t="shared" si="29"/>
        <v>2</v>
      </c>
      <c r="Q146">
        <f t="shared" si="30"/>
        <v>3</v>
      </c>
      <c r="R146" t="s">
        <v>34</v>
      </c>
      <c r="S146" t="s">
        <v>151</v>
      </c>
      <c r="T146">
        <f t="shared" si="31"/>
        <v>0</v>
      </c>
      <c r="U146" t="s">
        <v>76</v>
      </c>
      <c r="V146" t="s">
        <v>77</v>
      </c>
      <c r="W146" t="s">
        <v>78</v>
      </c>
      <c r="X146" t="s">
        <v>38</v>
      </c>
      <c r="Y146">
        <f t="shared" si="32"/>
        <v>0</v>
      </c>
      <c r="Z146" t="s">
        <v>28</v>
      </c>
      <c r="AA146">
        <f t="shared" si="33"/>
        <v>0</v>
      </c>
      <c r="AB146" t="s">
        <v>29</v>
      </c>
      <c r="AC146">
        <f t="shared" si="34"/>
        <v>0</v>
      </c>
      <c r="AD146" t="s">
        <v>30</v>
      </c>
      <c r="AE146">
        <f t="shared" si="35"/>
        <v>0</v>
      </c>
    </row>
    <row r="147" spans="1:31" x14ac:dyDescent="0.25">
      <c r="A147">
        <v>946749</v>
      </c>
      <c r="B147">
        <v>0</v>
      </c>
      <c r="C147" t="s">
        <v>307</v>
      </c>
      <c r="D147" t="s">
        <v>18</v>
      </c>
      <c r="E147">
        <f t="shared" si="24"/>
        <v>3</v>
      </c>
      <c r="F147" t="s">
        <v>308</v>
      </c>
      <c r="G147" t="str">
        <f t="shared" si="25"/>
        <v>R3E</v>
      </c>
      <c r="H147" t="str">
        <f t="shared" si="26"/>
        <v>Winnipeg</v>
      </c>
      <c r="I147">
        <v>3</v>
      </c>
      <c r="J147">
        <v>2021</v>
      </c>
      <c r="K147" t="s">
        <v>279</v>
      </c>
      <c r="L147">
        <f t="shared" si="27"/>
        <v>1</v>
      </c>
      <c r="M147" t="s">
        <v>21</v>
      </c>
      <c r="N147">
        <f t="shared" si="28"/>
        <v>1</v>
      </c>
      <c r="O147">
        <v>25</v>
      </c>
      <c r="P147">
        <f t="shared" si="29"/>
        <v>2</v>
      </c>
      <c r="Q147">
        <f t="shared" si="30"/>
        <v>4</v>
      </c>
      <c r="R147" t="s">
        <v>22</v>
      </c>
      <c r="S147" t="s">
        <v>330</v>
      </c>
      <c r="T147">
        <f t="shared" si="31"/>
        <v>0</v>
      </c>
      <c r="U147" t="s">
        <v>331</v>
      </c>
      <c r="V147" t="s">
        <v>48</v>
      </c>
      <c r="W147" t="s">
        <v>52</v>
      </c>
      <c r="X147" t="s">
        <v>27</v>
      </c>
      <c r="Y147">
        <f t="shared" si="32"/>
        <v>1</v>
      </c>
      <c r="Z147" t="s">
        <v>28</v>
      </c>
      <c r="AA147">
        <f t="shared" si="33"/>
        <v>0</v>
      </c>
      <c r="AB147" t="s">
        <v>29</v>
      </c>
      <c r="AC147">
        <f t="shared" si="34"/>
        <v>0</v>
      </c>
      <c r="AD147" t="s">
        <v>30</v>
      </c>
      <c r="AE147">
        <f t="shared" si="35"/>
        <v>0</v>
      </c>
    </row>
    <row r="148" spans="1:31" x14ac:dyDescent="0.25">
      <c r="A148">
        <v>989764</v>
      </c>
      <c r="B148">
        <v>0</v>
      </c>
      <c r="C148" t="s">
        <v>383</v>
      </c>
      <c r="D148" t="s">
        <v>18</v>
      </c>
      <c r="E148">
        <f t="shared" si="24"/>
        <v>3</v>
      </c>
      <c r="F148" t="s">
        <v>384</v>
      </c>
      <c r="G148" t="str">
        <f t="shared" si="25"/>
        <v>R5R</v>
      </c>
      <c r="H148" t="str">
        <f t="shared" si="26"/>
        <v>Winnipeg</v>
      </c>
      <c r="I148">
        <v>3</v>
      </c>
      <c r="J148">
        <v>2021</v>
      </c>
      <c r="K148" t="s">
        <v>20</v>
      </c>
      <c r="L148">
        <f t="shared" si="27"/>
        <v>3</v>
      </c>
      <c r="M148" t="s">
        <v>42</v>
      </c>
      <c r="N148">
        <f t="shared" si="28"/>
        <v>4</v>
      </c>
      <c r="O148">
        <v>2.78</v>
      </c>
      <c r="P148">
        <f t="shared" si="29"/>
        <v>2</v>
      </c>
      <c r="Q148">
        <f t="shared" si="30"/>
        <v>4</v>
      </c>
      <c r="R148" t="s">
        <v>34</v>
      </c>
      <c r="S148" t="s">
        <v>223</v>
      </c>
      <c r="T148">
        <f t="shared" si="31"/>
        <v>0</v>
      </c>
      <c r="U148" t="s">
        <v>76</v>
      </c>
      <c r="V148" t="s">
        <v>77</v>
      </c>
      <c r="W148" t="s">
        <v>78</v>
      </c>
      <c r="X148" t="s">
        <v>38</v>
      </c>
      <c r="Y148">
        <f t="shared" si="32"/>
        <v>0</v>
      </c>
      <c r="Z148" t="s">
        <v>28</v>
      </c>
      <c r="AA148">
        <f t="shared" si="33"/>
        <v>0</v>
      </c>
      <c r="AB148" t="s">
        <v>29</v>
      </c>
      <c r="AC148">
        <f t="shared" si="34"/>
        <v>0</v>
      </c>
      <c r="AD148" t="s">
        <v>30</v>
      </c>
      <c r="AE148">
        <f t="shared" si="35"/>
        <v>0</v>
      </c>
    </row>
    <row r="149" spans="1:31" x14ac:dyDescent="0.25">
      <c r="A149">
        <v>1066042</v>
      </c>
      <c r="B149">
        <v>0</v>
      </c>
      <c r="C149" t="s">
        <v>385</v>
      </c>
      <c r="D149" t="s">
        <v>18</v>
      </c>
      <c r="E149">
        <f t="shared" si="24"/>
        <v>3</v>
      </c>
      <c r="F149">
        <v>33617</v>
      </c>
      <c r="G149" t="str">
        <f t="shared" si="25"/>
        <v>336</v>
      </c>
      <c r="H149" t="s">
        <v>1147</v>
      </c>
      <c r="I149">
        <v>4</v>
      </c>
      <c r="J149">
        <v>2021</v>
      </c>
      <c r="K149" t="s">
        <v>20</v>
      </c>
      <c r="L149">
        <f t="shared" si="27"/>
        <v>3</v>
      </c>
      <c r="M149" t="s">
        <v>33</v>
      </c>
      <c r="N149">
        <f t="shared" si="28"/>
        <v>2</v>
      </c>
      <c r="O149">
        <v>1.48</v>
      </c>
      <c r="P149">
        <f t="shared" si="29"/>
        <v>2</v>
      </c>
      <c r="Q149">
        <f t="shared" si="30"/>
        <v>3</v>
      </c>
      <c r="R149" t="s">
        <v>55</v>
      </c>
      <c r="S149" t="s">
        <v>386</v>
      </c>
      <c r="T149">
        <f t="shared" si="31"/>
        <v>0</v>
      </c>
      <c r="U149" t="s">
        <v>68</v>
      </c>
      <c r="V149" t="s">
        <v>58</v>
      </c>
      <c r="W149" t="s">
        <v>59</v>
      </c>
      <c r="X149" t="s">
        <v>27</v>
      </c>
      <c r="Y149">
        <f t="shared" si="32"/>
        <v>1</v>
      </c>
      <c r="Z149" t="s">
        <v>28</v>
      </c>
      <c r="AA149">
        <f t="shared" si="33"/>
        <v>0</v>
      </c>
      <c r="AB149" t="s">
        <v>29</v>
      </c>
      <c r="AC149">
        <f t="shared" si="34"/>
        <v>0</v>
      </c>
      <c r="AD149" t="s">
        <v>30</v>
      </c>
      <c r="AE149">
        <f t="shared" si="35"/>
        <v>0</v>
      </c>
    </row>
    <row r="150" spans="1:31" x14ac:dyDescent="0.25">
      <c r="A150">
        <v>455121</v>
      </c>
      <c r="B150">
        <v>1</v>
      </c>
      <c r="C150" t="s">
        <v>171</v>
      </c>
      <c r="D150" t="s">
        <v>18</v>
      </c>
      <c r="E150">
        <f t="shared" si="24"/>
        <v>3</v>
      </c>
      <c r="F150" t="s">
        <v>172</v>
      </c>
      <c r="G150" t="str">
        <f t="shared" si="25"/>
        <v>M9W</v>
      </c>
      <c r="H150" t="str">
        <f t="shared" si="26"/>
        <v>Winnipeg</v>
      </c>
      <c r="I150">
        <v>3</v>
      </c>
      <c r="J150">
        <v>2021</v>
      </c>
      <c r="K150" t="s">
        <v>20</v>
      </c>
      <c r="L150">
        <f t="shared" si="27"/>
        <v>3</v>
      </c>
      <c r="M150" t="s">
        <v>62</v>
      </c>
      <c r="N150">
        <f t="shared" si="28"/>
        <v>3</v>
      </c>
      <c r="O150">
        <v>0.98</v>
      </c>
      <c r="P150">
        <f t="shared" si="29"/>
        <v>2</v>
      </c>
      <c r="Q150">
        <f t="shared" si="30"/>
        <v>3</v>
      </c>
      <c r="R150" t="s">
        <v>48</v>
      </c>
      <c r="S150" t="s">
        <v>387</v>
      </c>
      <c r="T150">
        <f t="shared" si="31"/>
        <v>0</v>
      </c>
      <c r="U150" t="s">
        <v>84</v>
      </c>
      <c r="V150" t="s">
        <v>51</v>
      </c>
      <c r="W150" t="s">
        <v>37</v>
      </c>
      <c r="X150" t="s">
        <v>27</v>
      </c>
      <c r="Y150">
        <f t="shared" si="32"/>
        <v>1</v>
      </c>
      <c r="Z150" t="s">
        <v>28</v>
      </c>
      <c r="AA150">
        <f t="shared" si="33"/>
        <v>0</v>
      </c>
      <c r="AB150" t="s">
        <v>29</v>
      </c>
      <c r="AC150">
        <f t="shared" si="34"/>
        <v>0</v>
      </c>
      <c r="AD150" t="s">
        <v>30</v>
      </c>
      <c r="AE150">
        <f t="shared" si="35"/>
        <v>0</v>
      </c>
    </row>
    <row r="151" spans="1:31" x14ac:dyDescent="0.25">
      <c r="A151">
        <v>539452</v>
      </c>
      <c r="B151">
        <v>1</v>
      </c>
      <c r="C151" t="s">
        <v>136</v>
      </c>
      <c r="D151" t="s">
        <v>18</v>
      </c>
      <c r="E151">
        <f t="shared" si="24"/>
        <v>3</v>
      </c>
      <c r="F151" t="s">
        <v>137</v>
      </c>
      <c r="G151" t="str">
        <f t="shared" si="25"/>
        <v>R3G</v>
      </c>
      <c r="H151" t="str">
        <f t="shared" si="26"/>
        <v>Winnipeg</v>
      </c>
      <c r="I151">
        <v>3</v>
      </c>
      <c r="J151">
        <v>2021</v>
      </c>
      <c r="K151" t="s">
        <v>20</v>
      </c>
      <c r="L151">
        <f t="shared" si="27"/>
        <v>3</v>
      </c>
      <c r="M151" t="s">
        <v>62</v>
      </c>
      <c r="N151">
        <f t="shared" si="28"/>
        <v>3</v>
      </c>
      <c r="O151">
        <v>0.56999999999999995</v>
      </c>
      <c r="P151">
        <f t="shared" si="29"/>
        <v>1</v>
      </c>
      <c r="Q151">
        <f t="shared" si="30"/>
        <v>2</v>
      </c>
      <c r="R151" t="s">
        <v>48</v>
      </c>
      <c r="S151" t="s">
        <v>340</v>
      </c>
      <c r="T151">
        <f t="shared" si="31"/>
        <v>0</v>
      </c>
      <c r="U151" t="s">
        <v>341</v>
      </c>
      <c r="V151" t="s">
        <v>48</v>
      </c>
      <c r="W151" t="s">
        <v>92</v>
      </c>
      <c r="X151" t="s">
        <v>27</v>
      </c>
      <c r="Y151">
        <f t="shared" si="32"/>
        <v>1</v>
      </c>
      <c r="Z151" t="s">
        <v>28</v>
      </c>
      <c r="AA151">
        <f t="shared" si="33"/>
        <v>0</v>
      </c>
      <c r="AB151" t="s">
        <v>29</v>
      </c>
      <c r="AC151">
        <f t="shared" si="34"/>
        <v>0</v>
      </c>
      <c r="AD151" t="s">
        <v>30</v>
      </c>
      <c r="AE151">
        <f t="shared" si="35"/>
        <v>0</v>
      </c>
    </row>
    <row r="152" spans="1:31" x14ac:dyDescent="0.25">
      <c r="A152">
        <v>552034</v>
      </c>
      <c r="B152">
        <v>0</v>
      </c>
      <c r="C152" t="s">
        <v>236</v>
      </c>
      <c r="D152" t="s">
        <v>18</v>
      </c>
      <c r="E152">
        <f t="shared" si="24"/>
        <v>3</v>
      </c>
      <c r="F152" t="s">
        <v>237</v>
      </c>
      <c r="G152" t="str">
        <f t="shared" si="25"/>
        <v>R5H</v>
      </c>
      <c r="H152" t="str">
        <f t="shared" si="26"/>
        <v>Steinbach and South Eastern Manitoba</v>
      </c>
      <c r="I152">
        <v>2</v>
      </c>
      <c r="J152">
        <v>2021</v>
      </c>
      <c r="K152" t="s">
        <v>20</v>
      </c>
      <c r="L152">
        <f t="shared" si="27"/>
        <v>3</v>
      </c>
      <c r="M152" t="s">
        <v>42</v>
      </c>
      <c r="N152">
        <f t="shared" si="28"/>
        <v>4</v>
      </c>
      <c r="O152">
        <v>1.85</v>
      </c>
      <c r="P152">
        <f t="shared" si="29"/>
        <v>2</v>
      </c>
      <c r="Q152">
        <f t="shared" si="30"/>
        <v>3</v>
      </c>
      <c r="R152" t="s">
        <v>34</v>
      </c>
      <c r="S152" t="s">
        <v>388</v>
      </c>
      <c r="T152">
        <f t="shared" si="31"/>
        <v>0</v>
      </c>
      <c r="U152" t="s">
        <v>129</v>
      </c>
      <c r="V152" t="s">
        <v>77</v>
      </c>
      <c r="W152" t="s">
        <v>45</v>
      </c>
      <c r="X152" t="s">
        <v>38</v>
      </c>
      <c r="Y152">
        <f t="shared" si="32"/>
        <v>0</v>
      </c>
      <c r="Z152" t="s">
        <v>69</v>
      </c>
      <c r="AA152">
        <f t="shared" si="33"/>
        <v>0</v>
      </c>
      <c r="AB152" t="s">
        <v>29</v>
      </c>
      <c r="AC152">
        <f t="shared" si="34"/>
        <v>0</v>
      </c>
      <c r="AD152" t="s">
        <v>30</v>
      </c>
      <c r="AE152">
        <f t="shared" si="35"/>
        <v>0</v>
      </c>
    </row>
    <row r="153" spans="1:31" x14ac:dyDescent="0.25">
      <c r="A153">
        <v>604652</v>
      </c>
      <c r="B153">
        <v>0</v>
      </c>
      <c r="C153" t="s">
        <v>139</v>
      </c>
      <c r="D153" t="s">
        <v>40</v>
      </c>
      <c r="E153">
        <f t="shared" si="24"/>
        <v>4</v>
      </c>
      <c r="F153" t="s">
        <v>140</v>
      </c>
      <c r="G153" t="str">
        <f t="shared" si="25"/>
        <v>R2J</v>
      </c>
      <c r="H153" t="str">
        <f t="shared" si="26"/>
        <v>Winnipeg</v>
      </c>
      <c r="I153">
        <v>3</v>
      </c>
      <c r="J153">
        <v>2021</v>
      </c>
      <c r="K153" t="s">
        <v>20</v>
      </c>
      <c r="L153">
        <f t="shared" si="27"/>
        <v>3</v>
      </c>
      <c r="M153" t="s">
        <v>62</v>
      </c>
      <c r="N153">
        <f t="shared" si="28"/>
        <v>3</v>
      </c>
      <c r="O153">
        <v>0.49</v>
      </c>
      <c r="P153">
        <f t="shared" si="29"/>
        <v>1</v>
      </c>
      <c r="Q153">
        <f t="shared" si="30"/>
        <v>2</v>
      </c>
      <c r="R153" t="s">
        <v>48</v>
      </c>
      <c r="S153" t="s">
        <v>83</v>
      </c>
      <c r="T153">
        <f t="shared" si="31"/>
        <v>0</v>
      </c>
      <c r="U153" t="s">
        <v>84</v>
      </c>
      <c r="V153" t="s">
        <v>51</v>
      </c>
      <c r="W153" t="s">
        <v>52</v>
      </c>
      <c r="X153" t="s">
        <v>27</v>
      </c>
      <c r="Y153">
        <f t="shared" si="32"/>
        <v>1</v>
      </c>
      <c r="Z153" t="s">
        <v>28</v>
      </c>
      <c r="AA153">
        <f t="shared" si="33"/>
        <v>0</v>
      </c>
      <c r="AB153" t="s">
        <v>29</v>
      </c>
      <c r="AC153">
        <f t="shared" si="34"/>
        <v>0</v>
      </c>
      <c r="AD153" t="s">
        <v>30</v>
      </c>
      <c r="AE153">
        <f t="shared" si="35"/>
        <v>0</v>
      </c>
    </row>
    <row r="154" spans="1:31" x14ac:dyDescent="0.25">
      <c r="A154">
        <v>679142</v>
      </c>
      <c r="B154">
        <v>0</v>
      </c>
      <c r="C154" t="s">
        <v>144</v>
      </c>
      <c r="D154" t="s">
        <v>18</v>
      </c>
      <c r="E154">
        <f t="shared" si="24"/>
        <v>3</v>
      </c>
      <c r="F154" t="s">
        <v>142</v>
      </c>
      <c r="G154" t="str">
        <f t="shared" si="25"/>
        <v>N5Z</v>
      </c>
      <c r="H154" t="str">
        <f t="shared" si="26"/>
        <v>Winnipeg</v>
      </c>
      <c r="I154">
        <v>3</v>
      </c>
      <c r="J154">
        <v>2021</v>
      </c>
      <c r="K154" t="s">
        <v>20</v>
      </c>
      <c r="L154">
        <f t="shared" si="27"/>
        <v>3</v>
      </c>
      <c r="M154" t="s">
        <v>33</v>
      </c>
      <c r="N154">
        <f t="shared" si="28"/>
        <v>2</v>
      </c>
      <c r="O154">
        <v>0.93</v>
      </c>
      <c r="P154">
        <f t="shared" si="29"/>
        <v>1</v>
      </c>
      <c r="Q154">
        <f t="shared" si="30"/>
        <v>2</v>
      </c>
      <c r="R154" t="s">
        <v>34</v>
      </c>
      <c r="S154" t="s">
        <v>389</v>
      </c>
      <c r="T154">
        <f t="shared" si="31"/>
        <v>0</v>
      </c>
      <c r="U154" t="s">
        <v>95</v>
      </c>
      <c r="V154" t="s">
        <v>25</v>
      </c>
      <c r="W154" t="s">
        <v>37</v>
      </c>
      <c r="X154" t="s">
        <v>27</v>
      </c>
      <c r="Y154">
        <f t="shared" si="32"/>
        <v>1</v>
      </c>
      <c r="Z154" t="s">
        <v>28</v>
      </c>
      <c r="AA154">
        <f t="shared" si="33"/>
        <v>0</v>
      </c>
      <c r="AB154" t="s">
        <v>29</v>
      </c>
      <c r="AC154">
        <f t="shared" si="34"/>
        <v>0</v>
      </c>
      <c r="AD154" t="s">
        <v>30</v>
      </c>
      <c r="AE154">
        <f t="shared" si="35"/>
        <v>0</v>
      </c>
    </row>
    <row r="155" spans="1:31" x14ac:dyDescent="0.25">
      <c r="A155">
        <v>745562</v>
      </c>
      <c r="B155">
        <v>1</v>
      </c>
      <c r="C155" t="s">
        <v>390</v>
      </c>
      <c r="D155" t="s">
        <v>18</v>
      </c>
      <c r="E155">
        <f t="shared" si="24"/>
        <v>3</v>
      </c>
      <c r="F155" t="s">
        <v>391</v>
      </c>
      <c r="G155" t="str">
        <f t="shared" si="25"/>
        <v>R0G</v>
      </c>
      <c r="H155" t="str">
        <f t="shared" si="26"/>
        <v>South Central Manitoba, Morden and Winkler</v>
      </c>
      <c r="I155">
        <v>2</v>
      </c>
      <c r="J155">
        <v>2021</v>
      </c>
      <c r="K155" t="s">
        <v>20</v>
      </c>
      <c r="L155">
        <f t="shared" si="27"/>
        <v>3</v>
      </c>
      <c r="M155" t="s">
        <v>62</v>
      </c>
      <c r="N155">
        <f t="shared" si="28"/>
        <v>3</v>
      </c>
      <c r="O155">
        <v>1.5</v>
      </c>
      <c r="P155">
        <f t="shared" si="29"/>
        <v>2</v>
      </c>
      <c r="Q155">
        <f t="shared" si="30"/>
        <v>3</v>
      </c>
      <c r="R155" t="s">
        <v>55</v>
      </c>
      <c r="S155" t="s">
        <v>392</v>
      </c>
      <c r="T155">
        <f t="shared" si="31"/>
        <v>0</v>
      </c>
      <c r="U155" t="s">
        <v>393</v>
      </c>
      <c r="V155" t="s">
        <v>58</v>
      </c>
      <c r="W155" t="s">
        <v>59</v>
      </c>
      <c r="X155" t="s">
        <v>38</v>
      </c>
      <c r="Y155">
        <f t="shared" si="32"/>
        <v>0</v>
      </c>
      <c r="Z155" t="s">
        <v>28</v>
      </c>
      <c r="AA155">
        <f t="shared" si="33"/>
        <v>0</v>
      </c>
      <c r="AB155" t="s">
        <v>29</v>
      </c>
      <c r="AC155">
        <f t="shared" si="34"/>
        <v>0</v>
      </c>
      <c r="AD155" t="s">
        <v>30</v>
      </c>
      <c r="AE155">
        <f t="shared" si="35"/>
        <v>0</v>
      </c>
    </row>
    <row r="156" spans="1:31" x14ac:dyDescent="0.25">
      <c r="A156">
        <v>902973</v>
      </c>
      <c r="B156">
        <v>1</v>
      </c>
      <c r="C156" t="s">
        <v>394</v>
      </c>
      <c r="D156" t="s">
        <v>18</v>
      </c>
      <c r="E156">
        <f t="shared" si="24"/>
        <v>3</v>
      </c>
      <c r="F156" t="s">
        <v>395</v>
      </c>
      <c r="G156" t="str">
        <f t="shared" si="25"/>
        <v>R3S</v>
      </c>
      <c r="H156" t="str">
        <f t="shared" si="26"/>
        <v>Winnipeg</v>
      </c>
      <c r="I156">
        <v>3</v>
      </c>
      <c r="J156">
        <v>2021</v>
      </c>
      <c r="K156" t="s">
        <v>20</v>
      </c>
      <c r="L156">
        <f t="shared" si="27"/>
        <v>3</v>
      </c>
      <c r="M156" t="s">
        <v>62</v>
      </c>
      <c r="N156">
        <f t="shared" si="28"/>
        <v>3</v>
      </c>
      <c r="O156">
        <v>3.89</v>
      </c>
      <c r="P156">
        <f t="shared" si="29"/>
        <v>2</v>
      </c>
      <c r="Q156">
        <f t="shared" si="30"/>
        <v>4</v>
      </c>
      <c r="R156" t="s">
        <v>34</v>
      </c>
      <c r="S156" t="s">
        <v>208</v>
      </c>
      <c r="T156">
        <f t="shared" si="31"/>
        <v>0</v>
      </c>
      <c r="U156" t="s">
        <v>76</v>
      </c>
      <c r="V156" t="s">
        <v>77</v>
      </c>
      <c r="W156" t="s">
        <v>78</v>
      </c>
      <c r="X156" t="s">
        <v>38</v>
      </c>
      <c r="Y156">
        <f t="shared" si="32"/>
        <v>0</v>
      </c>
      <c r="Z156" t="s">
        <v>28</v>
      </c>
      <c r="AA156">
        <f t="shared" si="33"/>
        <v>0</v>
      </c>
      <c r="AB156" t="s">
        <v>29</v>
      </c>
      <c r="AC156">
        <f t="shared" si="34"/>
        <v>0</v>
      </c>
      <c r="AD156" t="s">
        <v>30</v>
      </c>
      <c r="AE156">
        <f t="shared" si="35"/>
        <v>0</v>
      </c>
    </row>
    <row r="157" spans="1:31" x14ac:dyDescent="0.25">
      <c r="A157">
        <v>909556</v>
      </c>
      <c r="B157">
        <v>0</v>
      </c>
      <c r="C157" t="s">
        <v>396</v>
      </c>
      <c r="D157" t="s">
        <v>18</v>
      </c>
      <c r="E157">
        <f t="shared" si="24"/>
        <v>3</v>
      </c>
      <c r="F157" t="s">
        <v>397</v>
      </c>
      <c r="G157" t="str">
        <f t="shared" si="25"/>
        <v>R2J</v>
      </c>
      <c r="H157" t="str">
        <f t="shared" si="26"/>
        <v>Winnipeg</v>
      </c>
      <c r="I157">
        <v>3</v>
      </c>
      <c r="J157">
        <v>2021</v>
      </c>
      <c r="K157" t="s">
        <v>20</v>
      </c>
      <c r="L157">
        <f t="shared" si="27"/>
        <v>3</v>
      </c>
      <c r="M157" t="s">
        <v>62</v>
      </c>
      <c r="N157">
        <f t="shared" si="28"/>
        <v>3</v>
      </c>
      <c r="O157">
        <v>1.39</v>
      </c>
      <c r="P157">
        <f t="shared" si="29"/>
        <v>2</v>
      </c>
      <c r="Q157">
        <f t="shared" si="30"/>
        <v>3</v>
      </c>
      <c r="R157" t="s">
        <v>55</v>
      </c>
      <c r="S157" t="s">
        <v>154</v>
      </c>
      <c r="T157">
        <f t="shared" si="31"/>
        <v>0</v>
      </c>
      <c r="U157" t="s">
        <v>57</v>
      </c>
      <c r="V157" t="s">
        <v>58</v>
      </c>
      <c r="W157" t="s">
        <v>59</v>
      </c>
      <c r="X157" t="s">
        <v>27</v>
      </c>
      <c r="Y157">
        <f t="shared" si="32"/>
        <v>1</v>
      </c>
      <c r="Z157" t="s">
        <v>28</v>
      </c>
      <c r="AA157">
        <f t="shared" si="33"/>
        <v>0</v>
      </c>
      <c r="AB157" t="s">
        <v>29</v>
      </c>
      <c r="AC157">
        <f t="shared" si="34"/>
        <v>0</v>
      </c>
      <c r="AD157" t="s">
        <v>30</v>
      </c>
      <c r="AE157">
        <f t="shared" si="35"/>
        <v>0</v>
      </c>
    </row>
    <row r="158" spans="1:31" x14ac:dyDescent="0.25">
      <c r="A158">
        <v>936880</v>
      </c>
      <c r="B158">
        <v>0</v>
      </c>
      <c r="C158" t="s">
        <v>398</v>
      </c>
      <c r="D158" t="s">
        <v>18</v>
      </c>
      <c r="E158">
        <f t="shared" si="24"/>
        <v>3</v>
      </c>
      <c r="F158" t="s">
        <v>399</v>
      </c>
      <c r="G158" t="str">
        <f t="shared" si="25"/>
        <v>R2J</v>
      </c>
      <c r="H158" t="str">
        <f t="shared" si="26"/>
        <v>Winnipeg</v>
      </c>
      <c r="I158">
        <v>3</v>
      </c>
      <c r="J158">
        <v>2021</v>
      </c>
      <c r="K158" t="s">
        <v>20</v>
      </c>
      <c r="L158">
        <f t="shared" si="27"/>
        <v>3</v>
      </c>
      <c r="M158" t="s">
        <v>62</v>
      </c>
      <c r="N158">
        <f t="shared" si="28"/>
        <v>3</v>
      </c>
      <c r="O158">
        <v>4.1100000000000003</v>
      </c>
      <c r="P158">
        <f t="shared" si="29"/>
        <v>2</v>
      </c>
      <c r="Q158">
        <f t="shared" si="30"/>
        <v>4</v>
      </c>
      <c r="R158" t="s">
        <v>34</v>
      </c>
      <c r="S158" t="s">
        <v>191</v>
      </c>
      <c r="T158">
        <f t="shared" si="31"/>
        <v>0</v>
      </c>
      <c r="U158" t="s">
        <v>76</v>
      </c>
      <c r="V158" t="s">
        <v>77</v>
      </c>
      <c r="W158" t="s">
        <v>78</v>
      </c>
      <c r="X158" t="s">
        <v>38</v>
      </c>
      <c r="Y158">
        <f t="shared" si="32"/>
        <v>0</v>
      </c>
      <c r="Z158" t="s">
        <v>28</v>
      </c>
      <c r="AA158">
        <f t="shared" si="33"/>
        <v>0</v>
      </c>
      <c r="AB158" t="s">
        <v>29</v>
      </c>
      <c r="AC158">
        <f t="shared" si="34"/>
        <v>0</v>
      </c>
      <c r="AD158" t="s">
        <v>30</v>
      </c>
      <c r="AE158">
        <f t="shared" si="35"/>
        <v>0</v>
      </c>
    </row>
    <row r="159" spans="1:31" x14ac:dyDescent="0.25">
      <c r="A159">
        <v>940841</v>
      </c>
      <c r="B159">
        <v>0</v>
      </c>
      <c r="C159" t="s">
        <v>400</v>
      </c>
      <c r="D159" t="s">
        <v>18</v>
      </c>
      <c r="E159">
        <f t="shared" si="24"/>
        <v>3</v>
      </c>
      <c r="F159" t="s">
        <v>401</v>
      </c>
      <c r="G159" t="str">
        <f t="shared" si="25"/>
        <v>R3C</v>
      </c>
      <c r="H159" t="str">
        <f t="shared" si="26"/>
        <v>Winnipeg</v>
      </c>
      <c r="I159">
        <v>3</v>
      </c>
      <c r="J159">
        <v>2021</v>
      </c>
      <c r="K159" t="s">
        <v>20</v>
      </c>
      <c r="L159">
        <f t="shared" si="27"/>
        <v>3</v>
      </c>
      <c r="M159" t="s">
        <v>62</v>
      </c>
      <c r="N159">
        <f t="shared" si="28"/>
        <v>3</v>
      </c>
      <c r="O159">
        <v>1.65</v>
      </c>
      <c r="P159">
        <f t="shared" si="29"/>
        <v>2</v>
      </c>
      <c r="Q159">
        <f t="shared" si="30"/>
        <v>3</v>
      </c>
      <c r="R159" t="s">
        <v>34</v>
      </c>
      <c r="S159" t="s">
        <v>76</v>
      </c>
      <c r="T159">
        <f t="shared" si="31"/>
        <v>0</v>
      </c>
      <c r="U159" t="s">
        <v>76</v>
      </c>
      <c r="V159" t="s">
        <v>77</v>
      </c>
      <c r="W159" t="s">
        <v>78</v>
      </c>
      <c r="X159" t="s">
        <v>38</v>
      </c>
      <c r="Y159">
        <f t="shared" si="32"/>
        <v>0</v>
      </c>
      <c r="Z159" t="s">
        <v>28</v>
      </c>
      <c r="AA159">
        <f t="shared" si="33"/>
        <v>0</v>
      </c>
      <c r="AB159" t="s">
        <v>29</v>
      </c>
      <c r="AC159">
        <f t="shared" si="34"/>
        <v>0</v>
      </c>
      <c r="AD159" t="s">
        <v>30</v>
      </c>
      <c r="AE159">
        <f t="shared" si="35"/>
        <v>0</v>
      </c>
    </row>
    <row r="160" spans="1:31" x14ac:dyDescent="0.25">
      <c r="A160">
        <v>973701</v>
      </c>
      <c r="B160">
        <v>0</v>
      </c>
      <c r="C160" t="s">
        <v>402</v>
      </c>
      <c r="D160" t="s">
        <v>18</v>
      </c>
      <c r="E160">
        <f t="shared" si="24"/>
        <v>3</v>
      </c>
      <c r="F160" t="s">
        <v>403</v>
      </c>
      <c r="G160" t="str">
        <f t="shared" si="25"/>
        <v>R5T</v>
      </c>
      <c r="H160" t="str">
        <f t="shared" si="26"/>
        <v>Winnipeg</v>
      </c>
      <c r="I160">
        <v>3</v>
      </c>
      <c r="J160">
        <v>2021</v>
      </c>
      <c r="K160" t="s">
        <v>20</v>
      </c>
      <c r="L160">
        <f t="shared" si="27"/>
        <v>3</v>
      </c>
      <c r="M160" t="s">
        <v>42</v>
      </c>
      <c r="N160">
        <f t="shared" si="28"/>
        <v>4</v>
      </c>
      <c r="O160">
        <v>2.67</v>
      </c>
      <c r="P160">
        <f t="shared" si="29"/>
        <v>2</v>
      </c>
      <c r="Q160">
        <f t="shared" si="30"/>
        <v>4</v>
      </c>
      <c r="R160" t="s">
        <v>34</v>
      </c>
      <c r="S160" t="s">
        <v>145</v>
      </c>
      <c r="T160">
        <f t="shared" si="31"/>
        <v>0</v>
      </c>
      <c r="U160" t="s">
        <v>36</v>
      </c>
      <c r="V160" t="s">
        <v>25</v>
      </c>
      <c r="W160" t="s">
        <v>37</v>
      </c>
      <c r="X160" t="s">
        <v>38</v>
      </c>
      <c r="Y160">
        <f t="shared" si="32"/>
        <v>0</v>
      </c>
      <c r="Z160" t="s">
        <v>202</v>
      </c>
      <c r="AA160">
        <f t="shared" si="33"/>
        <v>1</v>
      </c>
      <c r="AB160" t="s">
        <v>29</v>
      </c>
      <c r="AC160">
        <f t="shared" si="34"/>
        <v>0</v>
      </c>
      <c r="AD160" t="s">
        <v>30</v>
      </c>
      <c r="AE160">
        <f t="shared" si="35"/>
        <v>0</v>
      </c>
    </row>
    <row r="161" spans="1:31" x14ac:dyDescent="0.25">
      <c r="A161">
        <v>1075068</v>
      </c>
      <c r="B161">
        <v>1</v>
      </c>
      <c r="C161" t="s">
        <v>404</v>
      </c>
      <c r="D161" t="s">
        <v>18</v>
      </c>
      <c r="E161">
        <f t="shared" si="24"/>
        <v>3</v>
      </c>
      <c r="F161" t="s">
        <v>405</v>
      </c>
      <c r="G161" t="str">
        <f t="shared" si="25"/>
        <v>R2P</v>
      </c>
      <c r="H161" t="str">
        <f t="shared" si="26"/>
        <v>Winnipeg</v>
      </c>
      <c r="I161">
        <v>3</v>
      </c>
      <c r="J161">
        <v>2021</v>
      </c>
      <c r="K161" t="s">
        <v>20</v>
      </c>
      <c r="L161">
        <f t="shared" si="27"/>
        <v>3</v>
      </c>
      <c r="M161" t="s">
        <v>62</v>
      </c>
      <c r="N161">
        <f t="shared" si="28"/>
        <v>3</v>
      </c>
      <c r="O161">
        <v>1.87</v>
      </c>
      <c r="P161">
        <f t="shared" si="29"/>
        <v>2</v>
      </c>
      <c r="Q161">
        <f t="shared" si="30"/>
        <v>3</v>
      </c>
      <c r="R161" t="s">
        <v>34</v>
      </c>
      <c r="S161" t="s">
        <v>145</v>
      </c>
      <c r="T161">
        <f t="shared" si="31"/>
        <v>0</v>
      </c>
      <c r="U161" t="s">
        <v>36</v>
      </c>
      <c r="V161" t="s">
        <v>25</v>
      </c>
      <c r="W161" t="s">
        <v>37</v>
      </c>
      <c r="X161" t="s">
        <v>38</v>
      </c>
      <c r="Y161">
        <f t="shared" si="32"/>
        <v>0</v>
      </c>
      <c r="Z161" t="s">
        <v>28</v>
      </c>
      <c r="AA161">
        <f t="shared" si="33"/>
        <v>0</v>
      </c>
      <c r="AB161" t="s">
        <v>29</v>
      </c>
      <c r="AC161">
        <f t="shared" si="34"/>
        <v>0</v>
      </c>
      <c r="AD161" t="s">
        <v>30</v>
      </c>
      <c r="AE161">
        <f t="shared" si="35"/>
        <v>0</v>
      </c>
    </row>
    <row r="162" spans="1:31" x14ac:dyDescent="0.25">
      <c r="A162">
        <v>1076884</v>
      </c>
      <c r="B162">
        <v>0</v>
      </c>
      <c r="C162" t="s">
        <v>209</v>
      </c>
      <c r="D162" t="s">
        <v>18</v>
      </c>
      <c r="E162">
        <f t="shared" si="24"/>
        <v>3</v>
      </c>
      <c r="F162" t="s">
        <v>210</v>
      </c>
      <c r="G162" t="str">
        <f t="shared" si="25"/>
        <v>S4T</v>
      </c>
      <c r="H162" t="str">
        <f t="shared" si="26"/>
        <v>Winnipeg</v>
      </c>
      <c r="I162">
        <v>3</v>
      </c>
      <c r="J162">
        <v>2021</v>
      </c>
      <c r="K162" t="s">
        <v>20</v>
      </c>
      <c r="L162">
        <f t="shared" si="27"/>
        <v>3</v>
      </c>
      <c r="M162" t="s">
        <v>62</v>
      </c>
      <c r="N162">
        <f t="shared" si="28"/>
        <v>3</v>
      </c>
      <c r="O162">
        <v>1.37</v>
      </c>
      <c r="P162">
        <f t="shared" si="29"/>
        <v>2</v>
      </c>
      <c r="Q162">
        <f t="shared" si="30"/>
        <v>3</v>
      </c>
      <c r="R162" t="s">
        <v>55</v>
      </c>
      <c r="S162" t="s">
        <v>406</v>
      </c>
      <c r="T162">
        <f t="shared" si="31"/>
        <v>0</v>
      </c>
      <c r="U162" t="s">
        <v>68</v>
      </c>
      <c r="V162" t="s">
        <v>58</v>
      </c>
      <c r="W162" t="s">
        <v>59</v>
      </c>
      <c r="X162" t="s">
        <v>27</v>
      </c>
      <c r="Y162">
        <f t="shared" si="32"/>
        <v>1</v>
      </c>
      <c r="Z162" t="s">
        <v>28</v>
      </c>
      <c r="AA162">
        <f t="shared" si="33"/>
        <v>0</v>
      </c>
      <c r="AB162" t="s">
        <v>29</v>
      </c>
      <c r="AC162">
        <f t="shared" si="34"/>
        <v>0</v>
      </c>
      <c r="AD162" t="s">
        <v>30</v>
      </c>
      <c r="AE162">
        <f t="shared" si="35"/>
        <v>0</v>
      </c>
    </row>
    <row r="163" spans="1:31" x14ac:dyDescent="0.25">
      <c r="A163">
        <v>1216316</v>
      </c>
      <c r="B163">
        <v>0</v>
      </c>
      <c r="C163" t="s">
        <v>407</v>
      </c>
      <c r="D163" t="s">
        <v>18</v>
      </c>
      <c r="E163">
        <f t="shared" si="24"/>
        <v>3</v>
      </c>
      <c r="F163" t="s">
        <v>408</v>
      </c>
      <c r="G163" t="str">
        <f t="shared" si="25"/>
        <v>T1Y</v>
      </c>
      <c r="H163" t="str">
        <f t="shared" si="26"/>
        <v>Winnipeg</v>
      </c>
      <c r="I163">
        <v>3</v>
      </c>
      <c r="J163">
        <v>2021</v>
      </c>
      <c r="K163" t="s">
        <v>20</v>
      </c>
      <c r="L163">
        <f t="shared" si="27"/>
        <v>3</v>
      </c>
      <c r="M163" t="s">
        <v>62</v>
      </c>
      <c r="N163">
        <f t="shared" si="28"/>
        <v>3</v>
      </c>
      <c r="O163">
        <v>0.21</v>
      </c>
      <c r="P163">
        <f t="shared" si="29"/>
        <v>1</v>
      </c>
      <c r="Q163">
        <f t="shared" si="30"/>
        <v>2</v>
      </c>
      <c r="R163" t="s">
        <v>22</v>
      </c>
      <c r="S163" t="s">
        <v>409</v>
      </c>
      <c r="T163">
        <f t="shared" si="31"/>
        <v>0</v>
      </c>
      <c r="U163" t="s">
        <v>331</v>
      </c>
      <c r="V163" t="s">
        <v>48</v>
      </c>
      <c r="W163" t="s">
        <v>92</v>
      </c>
      <c r="X163" t="s">
        <v>27</v>
      </c>
      <c r="Y163">
        <f t="shared" si="32"/>
        <v>1</v>
      </c>
      <c r="Z163" t="s">
        <v>28</v>
      </c>
      <c r="AA163">
        <f t="shared" si="33"/>
        <v>0</v>
      </c>
      <c r="AB163" t="s">
        <v>29</v>
      </c>
      <c r="AC163">
        <f t="shared" si="34"/>
        <v>0</v>
      </c>
      <c r="AD163" t="s">
        <v>30</v>
      </c>
      <c r="AE163">
        <f t="shared" si="35"/>
        <v>0</v>
      </c>
    </row>
    <row r="164" spans="1:31" x14ac:dyDescent="0.25">
      <c r="A164">
        <v>1266485</v>
      </c>
      <c r="B164">
        <v>1</v>
      </c>
      <c r="C164" t="s">
        <v>410</v>
      </c>
      <c r="D164" t="s">
        <v>18</v>
      </c>
      <c r="E164">
        <f t="shared" si="24"/>
        <v>3</v>
      </c>
      <c r="F164" t="s">
        <v>411</v>
      </c>
      <c r="G164" t="str">
        <f t="shared" si="25"/>
        <v>E1C</v>
      </c>
      <c r="H164" t="str">
        <f t="shared" si="26"/>
        <v>Winnipeg</v>
      </c>
      <c r="I164">
        <v>3</v>
      </c>
      <c r="J164">
        <v>2021</v>
      </c>
      <c r="K164" t="s">
        <v>20</v>
      </c>
      <c r="L164">
        <f t="shared" si="27"/>
        <v>3</v>
      </c>
      <c r="M164" t="s">
        <v>62</v>
      </c>
      <c r="N164">
        <f t="shared" si="28"/>
        <v>3</v>
      </c>
      <c r="O164">
        <v>2.1</v>
      </c>
      <c r="P164">
        <f t="shared" si="29"/>
        <v>2</v>
      </c>
      <c r="Q164">
        <f t="shared" si="30"/>
        <v>4</v>
      </c>
      <c r="R164" t="s">
        <v>55</v>
      </c>
      <c r="S164" t="s">
        <v>334</v>
      </c>
      <c r="T164">
        <f t="shared" si="31"/>
        <v>0</v>
      </c>
      <c r="U164" t="s">
        <v>335</v>
      </c>
      <c r="V164" t="s">
        <v>100</v>
      </c>
      <c r="W164" t="s">
        <v>45</v>
      </c>
      <c r="X164" t="s">
        <v>27</v>
      </c>
      <c r="Y164">
        <f t="shared" si="32"/>
        <v>1</v>
      </c>
      <c r="Z164" t="s">
        <v>28</v>
      </c>
      <c r="AA164">
        <f t="shared" si="33"/>
        <v>0</v>
      </c>
      <c r="AB164" t="s">
        <v>29</v>
      </c>
      <c r="AC164">
        <f t="shared" si="34"/>
        <v>0</v>
      </c>
      <c r="AD164" t="s">
        <v>30</v>
      </c>
      <c r="AE164">
        <f t="shared" si="35"/>
        <v>0</v>
      </c>
    </row>
    <row r="165" spans="1:31" x14ac:dyDescent="0.25">
      <c r="A165">
        <v>1317247</v>
      </c>
      <c r="B165">
        <v>0</v>
      </c>
      <c r="C165" t="s">
        <v>412</v>
      </c>
      <c r="D165" t="s">
        <v>18</v>
      </c>
      <c r="E165">
        <f t="shared" si="24"/>
        <v>3</v>
      </c>
      <c r="F165" t="s">
        <v>413</v>
      </c>
      <c r="G165" t="str">
        <f t="shared" si="25"/>
        <v>R3E</v>
      </c>
      <c r="H165" t="str">
        <f t="shared" si="26"/>
        <v>Winnipeg</v>
      </c>
      <c r="I165">
        <v>3</v>
      </c>
      <c r="J165">
        <v>2021</v>
      </c>
      <c r="K165" t="s">
        <v>20</v>
      </c>
      <c r="L165">
        <f t="shared" si="27"/>
        <v>3</v>
      </c>
      <c r="M165" t="s">
        <v>62</v>
      </c>
      <c r="N165">
        <f t="shared" si="28"/>
        <v>3</v>
      </c>
      <c r="O165">
        <v>1.92</v>
      </c>
      <c r="P165">
        <f t="shared" si="29"/>
        <v>2</v>
      </c>
      <c r="Q165">
        <f t="shared" si="30"/>
        <v>4</v>
      </c>
      <c r="R165" t="s">
        <v>55</v>
      </c>
      <c r="S165" t="s">
        <v>414</v>
      </c>
      <c r="T165">
        <f t="shared" si="31"/>
        <v>0</v>
      </c>
      <c r="U165" t="s">
        <v>179</v>
      </c>
      <c r="V165" t="s">
        <v>58</v>
      </c>
      <c r="W165" t="s">
        <v>59</v>
      </c>
      <c r="X165" t="s">
        <v>38</v>
      </c>
      <c r="Y165">
        <f t="shared" si="32"/>
        <v>0</v>
      </c>
      <c r="Z165" t="s">
        <v>28</v>
      </c>
      <c r="AA165">
        <f t="shared" si="33"/>
        <v>0</v>
      </c>
      <c r="AB165" t="s">
        <v>29</v>
      </c>
      <c r="AC165">
        <f t="shared" si="34"/>
        <v>0</v>
      </c>
      <c r="AD165" t="s">
        <v>30</v>
      </c>
      <c r="AE165">
        <f t="shared" si="35"/>
        <v>0</v>
      </c>
    </row>
    <row r="166" spans="1:31" x14ac:dyDescent="0.25">
      <c r="A166">
        <v>1325141</v>
      </c>
      <c r="B166">
        <v>0</v>
      </c>
      <c r="C166" t="s">
        <v>415</v>
      </c>
      <c r="D166" t="s">
        <v>18</v>
      </c>
      <c r="E166">
        <f t="shared" si="24"/>
        <v>3</v>
      </c>
      <c r="F166" t="s">
        <v>416</v>
      </c>
      <c r="G166" t="str">
        <f t="shared" si="25"/>
        <v>M6H</v>
      </c>
      <c r="H166" t="str">
        <f t="shared" si="26"/>
        <v>Winnipeg</v>
      </c>
      <c r="I166">
        <v>3</v>
      </c>
      <c r="J166">
        <v>2021</v>
      </c>
      <c r="K166" t="s">
        <v>20</v>
      </c>
      <c r="L166">
        <f t="shared" si="27"/>
        <v>3</v>
      </c>
      <c r="M166" t="s">
        <v>62</v>
      </c>
      <c r="N166">
        <f t="shared" si="28"/>
        <v>3</v>
      </c>
      <c r="O166">
        <v>0.94</v>
      </c>
      <c r="P166">
        <f t="shared" si="29"/>
        <v>1</v>
      </c>
      <c r="Q166">
        <f t="shared" si="30"/>
        <v>2</v>
      </c>
      <c r="R166" t="s">
        <v>48</v>
      </c>
      <c r="S166" t="s">
        <v>83</v>
      </c>
      <c r="T166">
        <f t="shared" si="31"/>
        <v>0</v>
      </c>
      <c r="U166" t="s">
        <v>84</v>
      </c>
      <c r="V166" t="s">
        <v>51</v>
      </c>
      <c r="W166" t="s">
        <v>52</v>
      </c>
      <c r="X166" t="s">
        <v>27</v>
      </c>
      <c r="Y166">
        <f t="shared" si="32"/>
        <v>1</v>
      </c>
      <c r="Z166" t="s">
        <v>28</v>
      </c>
      <c r="AA166">
        <f t="shared" si="33"/>
        <v>0</v>
      </c>
      <c r="AB166" t="s">
        <v>29</v>
      </c>
      <c r="AC166">
        <f t="shared" si="34"/>
        <v>0</v>
      </c>
      <c r="AD166" t="s">
        <v>30</v>
      </c>
      <c r="AE166">
        <f t="shared" si="35"/>
        <v>0</v>
      </c>
    </row>
    <row r="167" spans="1:31" x14ac:dyDescent="0.25">
      <c r="A167">
        <v>475483</v>
      </c>
      <c r="B167">
        <v>0</v>
      </c>
      <c r="C167" t="s">
        <v>192</v>
      </c>
      <c r="D167" t="s">
        <v>18</v>
      </c>
      <c r="E167">
        <f t="shared" si="24"/>
        <v>3</v>
      </c>
      <c r="F167" t="s">
        <v>193</v>
      </c>
      <c r="G167" t="str">
        <f t="shared" si="25"/>
        <v>R3N</v>
      </c>
      <c r="H167" t="str">
        <f t="shared" si="26"/>
        <v>Winnipeg</v>
      </c>
      <c r="I167">
        <v>3</v>
      </c>
      <c r="J167">
        <v>2021</v>
      </c>
      <c r="K167" t="s">
        <v>121</v>
      </c>
      <c r="L167">
        <f t="shared" si="27"/>
        <v>2</v>
      </c>
      <c r="M167" t="s">
        <v>62</v>
      </c>
      <c r="N167">
        <f t="shared" si="28"/>
        <v>3</v>
      </c>
      <c r="O167">
        <v>1.23</v>
      </c>
      <c r="P167">
        <f t="shared" si="29"/>
        <v>2</v>
      </c>
      <c r="Q167">
        <f t="shared" si="30"/>
        <v>3</v>
      </c>
      <c r="R167" t="s">
        <v>34</v>
      </c>
      <c r="S167" t="s">
        <v>351</v>
      </c>
      <c r="T167">
        <f t="shared" si="31"/>
        <v>0</v>
      </c>
      <c r="U167" t="s">
        <v>129</v>
      </c>
      <c r="V167" t="s">
        <v>77</v>
      </c>
      <c r="W167" t="s">
        <v>45</v>
      </c>
      <c r="X167" t="s">
        <v>38</v>
      </c>
      <c r="Y167">
        <f t="shared" si="32"/>
        <v>0</v>
      </c>
      <c r="Z167" t="s">
        <v>28</v>
      </c>
      <c r="AA167">
        <f t="shared" si="33"/>
        <v>0</v>
      </c>
      <c r="AB167" t="s">
        <v>29</v>
      </c>
      <c r="AC167">
        <f t="shared" si="34"/>
        <v>0</v>
      </c>
      <c r="AD167" t="s">
        <v>30</v>
      </c>
      <c r="AE167">
        <f t="shared" si="35"/>
        <v>0</v>
      </c>
    </row>
    <row r="168" spans="1:31" x14ac:dyDescent="0.25">
      <c r="A168">
        <v>531749</v>
      </c>
      <c r="B168">
        <v>0</v>
      </c>
      <c r="C168" t="s">
        <v>417</v>
      </c>
      <c r="D168" t="s">
        <v>18</v>
      </c>
      <c r="E168">
        <f t="shared" si="24"/>
        <v>3</v>
      </c>
      <c r="F168" t="s">
        <v>418</v>
      </c>
      <c r="G168" t="str">
        <f t="shared" si="25"/>
        <v>R2W</v>
      </c>
      <c r="H168" t="str">
        <f t="shared" si="26"/>
        <v>Winnipeg</v>
      </c>
      <c r="I168">
        <v>3</v>
      </c>
      <c r="J168">
        <v>2021</v>
      </c>
      <c r="K168" t="s">
        <v>20</v>
      </c>
      <c r="L168">
        <f t="shared" si="27"/>
        <v>3</v>
      </c>
      <c r="M168" t="s">
        <v>42</v>
      </c>
      <c r="N168">
        <f t="shared" si="28"/>
        <v>4</v>
      </c>
      <c r="O168">
        <v>2.0299999999999998</v>
      </c>
      <c r="P168">
        <f t="shared" si="29"/>
        <v>2</v>
      </c>
      <c r="Q168">
        <f t="shared" si="30"/>
        <v>4</v>
      </c>
      <c r="R168" t="s">
        <v>55</v>
      </c>
      <c r="S168" t="s">
        <v>419</v>
      </c>
      <c r="T168">
        <f t="shared" si="31"/>
        <v>0</v>
      </c>
      <c r="U168" t="s">
        <v>284</v>
      </c>
      <c r="V168" t="s">
        <v>58</v>
      </c>
      <c r="W168" t="s">
        <v>59</v>
      </c>
      <c r="X168" t="s">
        <v>38</v>
      </c>
      <c r="Y168">
        <f t="shared" si="32"/>
        <v>0</v>
      </c>
      <c r="Z168" t="s">
        <v>28</v>
      </c>
      <c r="AA168">
        <f t="shared" si="33"/>
        <v>0</v>
      </c>
      <c r="AB168" t="s">
        <v>29</v>
      </c>
      <c r="AC168">
        <f t="shared" si="34"/>
        <v>0</v>
      </c>
      <c r="AD168" t="s">
        <v>30</v>
      </c>
      <c r="AE168">
        <f t="shared" si="35"/>
        <v>0</v>
      </c>
    </row>
    <row r="169" spans="1:31" x14ac:dyDescent="0.25">
      <c r="A169">
        <v>550624</v>
      </c>
      <c r="B169">
        <v>0</v>
      </c>
      <c r="C169" t="s">
        <v>173</v>
      </c>
      <c r="D169" t="s">
        <v>18</v>
      </c>
      <c r="E169">
        <f t="shared" si="24"/>
        <v>3</v>
      </c>
      <c r="F169" t="s">
        <v>174</v>
      </c>
      <c r="G169" t="str">
        <f t="shared" si="25"/>
        <v>R3G</v>
      </c>
      <c r="H169" t="str">
        <f t="shared" si="26"/>
        <v>Winnipeg</v>
      </c>
      <c r="I169">
        <v>3</v>
      </c>
      <c r="J169">
        <v>2021</v>
      </c>
      <c r="K169" t="s">
        <v>20</v>
      </c>
      <c r="L169">
        <f t="shared" si="27"/>
        <v>3</v>
      </c>
      <c r="M169" t="s">
        <v>33</v>
      </c>
      <c r="N169">
        <f t="shared" si="28"/>
        <v>2</v>
      </c>
      <c r="O169">
        <v>1.07</v>
      </c>
      <c r="P169">
        <f t="shared" si="29"/>
        <v>2</v>
      </c>
      <c r="Q169">
        <f t="shared" si="30"/>
        <v>3</v>
      </c>
      <c r="R169" t="s">
        <v>34</v>
      </c>
      <c r="S169" t="s">
        <v>128</v>
      </c>
      <c r="T169">
        <f t="shared" si="31"/>
        <v>0</v>
      </c>
      <c r="U169" t="s">
        <v>129</v>
      </c>
      <c r="V169" t="s">
        <v>77</v>
      </c>
      <c r="W169" t="s">
        <v>45</v>
      </c>
      <c r="X169" t="s">
        <v>38</v>
      </c>
      <c r="Y169">
        <f t="shared" si="32"/>
        <v>0</v>
      </c>
      <c r="Z169" t="s">
        <v>28</v>
      </c>
      <c r="AA169">
        <f t="shared" si="33"/>
        <v>0</v>
      </c>
      <c r="AB169" t="s">
        <v>29</v>
      </c>
      <c r="AC169">
        <f t="shared" si="34"/>
        <v>0</v>
      </c>
      <c r="AD169" t="s">
        <v>30</v>
      </c>
      <c r="AE169">
        <f t="shared" si="35"/>
        <v>0</v>
      </c>
    </row>
    <row r="170" spans="1:31" x14ac:dyDescent="0.25">
      <c r="A170">
        <v>592352</v>
      </c>
      <c r="B170">
        <v>1</v>
      </c>
      <c r="C170" t="s">
        <v>420</v>
      </c>
      <c r="D170" t="s">
        <v>40</v>
      </c>
      <c r="E170">
        <f t="shared" si="24"/>
        <v>4</v>
      </c>
      <c r="F170" t="s">
        <v>421</v>
      </c>
      <c r="G170" t="str">
        <f t="shared" si="25"/>
        <v>L7G</v>
      </c>
      <c r="H170" t="str">
        <f t="shared" si="26"/>
        <v>Winnipeg</v>
      </c>
      <c r="I170">
        <v>3</v>
      </c>
      <c r="J170">
        <v>2021</v>
      </c>
      <c r="K170" t="s">
        <v>20</v>
      </c>
      <c r="L170">
        <f t="shared" si="27"/>
        <v>3</v>
      </c>
      <c r="M170" t="s">
        <v>33</v>
      </c>
      <c r="N170">
        <f t="shared" si="28"/>
        <v>2</v>
      </c>
      <c r="O170">
        <v>1.01</v>
      </c>
      <c r="P170">
        <f t="shared" si="29"/>
        <v>2</v>
      </c>
      <c r="Q170">
        <f t="shared" si="30"/>
        <v>3</v>
      </c>
      <c r="R170" t="s">
        <v>55</v>
      </c>
      <c r="S170" t="s">
        <v>422</v>
      </c>
      <c r="T170">
        <f t="shared" si="31"/>
        <v>0</v>
      </c>
      <c r="U170" t="s">
        <v>68</v>
      </c>
      <c r="V170" t="s">
        <v>58</v>
      </c>
      <c r="W170" t="s">
        <v>59</v>
      </c>
      <c r="X170" t="s">
        <v>38</v>
      </c>
      <c r="Y170">
        <f t="shared" si="32"/>
        <v>0</v>
      </c>
      <c r="Z170" t="s">
        <v>28</v>
      </c>
      <c r="AA170">
        <f t="shared" si="33"/>
        <v>0</v>
      </c>
      <c r="AB170" t="s">
        <v>29</v>
      </c>
      <c r="AC170">
        <f t="shared" si="34"/>
        <v>0</v>
      </c>
      <c r="AD170" t="s">
        <v>30</v>
      </c>
      <c r="AE170">
        <f t="shared" si="35"/>
        <v>0</v>
      </c>
    </row>
    <row r="171" spans="1:31" x14ac:dyDescent="0.25">
      <c r="A171">
        <v>619932</v>
      </c>
      <c r="B171">
        <v>1</v>
      </c>
      <c r="C171" t="s">
        <v>240</v>
      </c>
      <c r="D171" t="s">
        <v>40</v>
      </c>
      <c r="E171">
        <f t="shared" si="24"/>
        <v>4</v>
      </c>
      <c r="F171" t="s">
        <v>241</v>
      </c>
      <c r="G171" t="str">
        <f t="shared" si="25"/>
        <v>R2G</v>
      </c>
      <c r="H171" t="str">
        <f t="shared" si="26"/>
        <v>Winnipeg</v>
      </c>
      <c r="I171">
        <v>3</v>
      </c>
      <c r="J171">
        <v>2021</v>
      </c>
      <c r="K171" t="s">
        <v>20</v>
      </c>
      <c r="L171">
        <f t="shared" si="27"/>
        <v>3</v>
      </c>
      <c r="M171" t="s">
        <v>62</v>
      </c>
      <c r="N171">
        <f t="shared" si="28"/>
        <v>3</v>
      </c>
      <c r="O171">
        <v>1.49</v>
      </c>
      <c r="P171">
        <f t="shared" si="29"/>
        <v>2</v>
      </c>
      <c r="Q171">
        <f t="shared" si="30"/>
        <v>3</v>
      </c>
      <c r="R171" t="s">
        <v>34</v>
      </c>
      <c r="S171" t="s">
        <v>423</v>
      </c>
      <c r="T171">
        <f t="shared" si="31"/>
        <v>0</v>
      </c>
      <c r="U171" t="s">
        <v>76</v>
      </c>
      <c r="V171" t="s">
        <v>77</v>
      </c>
      <c r="W171" t="s">
        <v>78</v>
      </c>
      <c r="X171" t="s">
        <v>38</v>
      </c>
      <c r="Y171">
        <f t="shared" si="32"/>
        <v>0</v>
      </c>
      <c r="Z171" t="s">
        <v>28</v>
      </c>
      <c r="AA171">
        <f t="shared" si="33"/>
        <v>0</v>
      </c>
      <c r="AB171" t="s">
        <v>29</v>
      </c>
      <c r="AC171">
        <f t="shared" si="34"/>
        <v>0</v>
      </c>
      <c r="AD171" t="s">
        <v>30</v>
      </c>
      <c r="AE171">
        <f t="shared" si="35"/>
        <v>0</v>
      </c>
    </row>
    <row r="172" spans="1:31" x14ac:dyDescent="0.25">
      <c r="A172">
        <v>663237</v>
      </c>
      <c r="B172">
        <v>0</v>
      </c>
      <c r="C172" t="s">
        <v>258</v>
      </c>
      <c r="D172" t="s">
        <v>18</v>
      </c>
      <c r="E172">
        <f t="shared" si="24"/>
        <v>3</v>
      </c>
      <c r="F172" t="s">
        <v>259</v>
      </c>
      <c r="G172" t="str">
        <f t="shared" si="25"/>
        <v>R5R</v>
      </c>
      <c r="H172" t="str">
        <f t="shared" si="26"/>
        <v>Winnipeg</v>
      </c>
      <c r="I172">
        <v>3</v>
      </c>
      <c r="J172">
        <v>2021</v>
      </c>
      <c r="K172" t="s">
        <v>20</v>
      </c>
      <c r="L172">
        <f t="shared" si="27"/>
        <v>3</v>
      </c>
      <c r="M172" t="s">
        <v>42</v>
      </c>
      <c r="N172">
        <f t="shared" si="28"/>
        <v>4</v>
      </c>
      <c r="O172">
        <v>1.76</v>
      </c>
      <c r="P172">
        <f t="shared" si="29"/>
        <v>2</v>
      </c>
      <c r="Q172">
        <f t="shared" si="30"/>
        <v>3</v>
      </c>
      <c r="R172" t="s">
        <v>55</v>
      </c>
      <c r="S172" t="s">
        <v>334</v>
      </c>
      <c r="T172">
        <f t="shared" si="31"/>
        <v>0</v>
      </c>
      <c r="U172" t="s">
        <v>335</v>
      </c>
      <c r="V172" t="s">
        <v>100</v>
      </c>
      <c r="W172" t="s">
        <v>45</v>
      </c>
      <c r="X172" t="s">
        <v>27</v>
      </c>
      <c r="Y172">
        <f t="shared" si="32"/>
        <v>1</v>
      </c>
      <c r="Z172" t="s">
        <v>28</v>
      </c>
      <c r="AA172">
        <f t="shared" si="33"/>
        <v>0</v>
      </c>
      <c r="AB172" t="s">
        <v>29</v>
      </c>
      <c r="AC172">
        <f t="shared" si="34"/>
        <v>0</v>
      </c>
      <c r="AD172" t="s">
        <v>30</v>
      </c>
      <c r="AE172">
        <f t="shared" si="35"/>
        <v>0</v>
      </c>
    </row>
    <row r="173" spans="1:31" x14ac:dyDescent="0.25">
      <c r="A173">
        <v>807248</v>
      </c>
      <c r="B173">
        <v>0</v>
      </c>
      <c r="C173" t="s">
        <v>424</v>
      </c>
      <c r="D173" t="s">
        <v>18</v>
      </c>
      <c r="E173">
        <f t="shared" si="24"/>
        <v>3</v>
      </c>
      <c r="F173" t="s">
        <v>425</v>
      </c>
      <c r="G173" t="str">
        <f t="shared" si="25"/>
        <v>R3R</v>
      </c>
      <c r="H173" t="str">
        <f t="shared" si="26"/>
        <v>Winnipeg</v>
      </c>
      <c r="I173">
        <v>3</v>
      </c>
      <c r="J173">
        <v>2021</v>
      </c>
      <c r="K173" t="s">
        <v>20</v>
      </c>
      <c r="L173">
        <f t="shared" si="27"/>
        <v>3</v>
      </c>
      <c r="M173" t="s">
        <v>42</v>
      </c>
      <c r="N173">
        <f t="shared" si="28"/>
        <v>4</v>
      </c>
      <c r="O173">
        <v>1.85</v>
      </c>
      <c r="P173">
        <f t="shared" si="29"/>
        <v>2</v>
      </c>
      <c r="Q173">
        <f t="shared" si="30"/>
        <v>3</v>
      </c>
      <c r="R173" t="s">
        <v>34</v>
      </c>
      <c r="S173" t="s">
        <v>320</v>
      </c>
      <c r="T173">
        <f t="shared" si="31"/>
        <v>0</v>
      </c>
      <c r="U173" t="s">
        <v>76</v>
      </c>
      <c r="V173" t="s">
        <v>77</v>
      </c>
      <c r="W173" t="s">
        <v>78</v>
      </c>
      <c r="X173" t="s">
        <v>38</v>
      </c>
      <c r="Y173">
        <f t="shared" si="32"/>
        <v>0</v>
      </c>
      <c r="Z173" t="s">
        <v>28</v>
      </c>
      <c r="AA173">
        <f t="shared" si="33"/>
        <v>0</v>
      </c>
      <c r="AB173" t="s">
        <v>29</v>
      </c>
      <c r="AC173">
        <f t="shared" si="34"/>
        <v>0</v>
      </c>
      <c r="AD173" t="s">
        <v>30</v>
      </c>
      <c r="AE173">
        <f t="shared" si="35"/>
        <v>0</v>
      </c>
    </row>
    <row r="174" spans="1:31" x14ac:dyDescent="0.25">
      <c r="A174">
        <v>836130</v>
      </c>
      <c r="B174">
        <v>0</v>
      </c>
      <c r="C174" t="s">
        <v>328</v>
      </c>
      <c r="D174" t="s">
        <v>18</v>
      </c>
      <c r="E174">
        <f t="shared" si="24"/>
        <v>3</v>
      </c>
      <c r="F174" t="s">
        <v>329</v>
      </c>
      <c r="G174" t="str">
        <f t="shared" si="25"/>
        <v>R2M</v>
      </c>
      <c r="H174" t="str">
        <f t="shared" si="26"/>
        <v>Winnipeg</v>
      </c>
      <c r="I174">
        <v>3</v>
      </c>
      <c r="J174">
        <v>2021</v>
      </c>
      <c r="K174" t="s">
        <v>20</v>
      </c>
      <c r="L174">
        <f t="shared" si="27"/>
        <v>3</v>
      </c>
      <c r="M174" t="s">
        <v>42</v>
      </c>
      <c r="N174">
        <f t="shared" si="28"/>
        <v>4</v>
      </c>
      <c r="O174">
        <v>0.68</v>
      </c>
      <c r="P174">
        <f t="shared" si="29"/>
        <v>1</v>
      </c>
      <c r="Q174">
        <f t="shared" si="30"/>
        <v>2</v>
      </c>
      <c r="R174" t="s">
        <v>22</v>
      </c>
      <c r="S174" t="s">
        <v>205</v>
      </c>
      <c r="T174">
        <f t="shared" si="31"/>
        <v>0</v>
      </c>
      <c r="U174" t="s">
        <v>91</v>
      </c>
      <c r="V174" t="s">
        <v>91</v>
      </c>
      <c r="W174" t="s">
        <v>92</v>
      </c>
      <c r="X174" t="s">
        <v>27</v>
      </c>
      <c r="Y174">
        <f t="shared" si="32"/>
        <v>1</v>
      </c>
      <c r="Z174" t="s">
        <v>28</v>
      </c>
      <c r="AA174">
        <f t="shared" si="33"/>
        <v>0</v>
      </c>
      <c r="AB174" t="s">
        <v>29</v>
      </c>
      <c r="AC174">
        <f t="shared" si="34"/>
        <v>0</v>
      </c>
      <c r="AD174" t="s">
        <v>30</v>
      </c>
      <c r="AE174">
        <f t="shared" si="35"/>
        <v>0</v>
      </c>
    </row>
    <row r="175" spans="1:31" x14ac:dyDescent="0.25">
      <c r="A175">
        <v>852475</v>
      </c>
      <c r="B175">
        <v>0</v>
      </c>
      <c r="C175" t="s">
        <v>426</v>
      </c>
      <c r="D175" t="s">
        <v>18</v>
      </c>
      <c r="E175">
        <f t="shared" si="24"/>
        <v>3</v>
      </c>
      <c r="F175" t="s">
        <v>427</v>
      </c>
      <c r="G175" t="str">
        <f t="shared" si="25"/>
        <v>R5R</v>
      </c>
      <c r="H175" t="str">
        <f t="shared" si="26"/>
        <v>Winnipeg</v>
      </c>
      <c r="I175">
        <v>3</v>
      </c>
      <c r="J175">
        <v>2021</v>
      </c>
      <c r="K175" t="s">
        <v>20</v>
      </c>
      <c r="L175">
        <f t="shared" si="27"/>
        <v>3</v>
      </c>
      <c r="M175" t="s">
        <v>42</v>
      </c>
      <c r="N175">
        <f t="shared" si="28"/>
        <v>4</v>
      </c>
      <c r="O175">
        <v>1.86</v>
      </c>
      <c r="P175">
        <f t="shared" si="29"/>
        <v>2</v>
      </c>
      <c r="Q175">
        <f t="shared" si="30"/>
        <v>3</v>
      </c>
      <c r="R175" t="s">
        <v>34</v>
      </c>
      <c r="S175" t="s">
        <v>76</v>
      </c>
      <c r="T175">
        <f t="shared" si="31"/>
        <v>0</v>
      </c>
      <c r="U175" t="s">
        <v>76</v>
      </c>
      <c r="V175" t="s">
        <v>77</v>
      </c>
      <c r="W175" t="s">
        <v>78</v>
      </c>
      <c r="X175" t="s">
        <v>38</v>
      </c>
      <c r="Y175">
        <f t="shared" si="32"/>
        <v>0</v>
      </c>
      <c r="Z175" t="s">
        <v>28</v>
      </c>
      <c r="AA175">
        <f t="shared" si="33"/>
        <v>0</v>
      </c>
      <c r="AB175" t="s">
        <v>29</v>
      </c>
      <c r="AC175">
        <f t="shared" si="34"/>
        <v>0</v>
      </c>
      <c r="AD175" t="s">
        <v>30</v>
      </c>
      <c r="AE175">
        <f t="shared" si="35"/>
        <v>0</v>
      </c>
    </row>
    <row r="176" spans="1:31" x14ac:dyDescent="0.25">
      <c r="A176">
        <v>923037</v>
      </c>
      <c r="B176">
        <v>0</v>
      </c>
      <c r="C176" t="s">
        <v>428</v>
      </c>
      <c r="D176" t="s">
        <v>18</v>
      </c>
      <c r="E176">
        <f t="shared" si="24"/>
        <v>3</v>
      </c>
      <c r="F176" t="s">
        <v>429</v>
      </c>
      <c r="G176" t="str">
        <f t="shared" si="25"/>
        <v>R0L</v>
      </c>
      <c r="H176" t="str">
        <f t="shared" si="26"/>
        <v>Dauphin and Western Manitoba</v>
      </c>
      <c r="I176">
        <v>1</v>
      </c>
      <c r="J176">
        <v>2021</v>
      </c>
      <c r="K176" t="s">
        <v>20</v>
      </c>
      <c r="L176">
        <f t="shared" si="27"/>
        <v>3</v>
      </c>
      <c r="M176" t="s">
        <v>62</v>
      </c>
      <c r="N176">
        <f t="shared" si="28"/>
        <v>3</v>
      </c>
      <c r="O176">
        <v>1.4</v>
      </c>
      <c r="P176">
        <f t="shared" si="29"/>
        <v>2</v>
      </c>
      <c r="Q176">
        <f t="shared" si="30"/>
        <v>3</v>
      </c>
      <c r="R176" t="s">
        <v>55</v>
      </c>
      <c r="S176" t="s">
        <v>292</v>
      </c>
      <c r="T176">
        <f t="shared" si="31"/>
        <v>0</v>
      </c>
      <c r="U176" t="s">
        <v>179</v>
      </c>
      <c r="V176" t="s">
        <v>58</v>
      </c>
      <c r="W176" t="s">
        <v>59</v>
      </c>
      <c r="X176" t="s">
        <v>38</v>
      </c>
      <c r="Y176">
        <f t="shared" si="32"/>
        <v>0</v>
      </c>
      <c r="Z176" t="s">
        <v>28</v>
      </c>
      <c r="AA176">
        <f t="shared" si="33"/>
        <v>0</v>
      </c>
      <c r="AB176" t="s">
        <v>29</v>
      </c>
      <c r="AC176">
        <f t="shared" si="34"/>
        <v>0</v>
      </c>
      <c r="AD176" t="s">
        <v>30</v>
      </c>
      <c r="AE176">
        <f t="shared" si="35"/>
        <v>0</v>
      </c>
    </row>
    <row r="177" spans="1:31" x14ac:dyDescent="0.25">
      <c r="A177">
        <v>936427</v>
      </c>
      <c r="B177">
        <v>1</v>
      </c>
      <c r="C177" t="s">
        <v>430</v>
      </c>
      <c r="D177" t="s">
        <v>18</v>
      </c>
      <c r="E177">
        <f t="shared" si="24"/>
        <v>3</v>
      </c>
      <c r="F177" t="s">
        <v>431</v>
      </c>
      <c r="G177" t="str">
        <f t="shared" si="25"/>
        <v>R5R</v>
      </c>
      <c r="H177" t="str">
        <f t="shared" si="26"/>
        <v>Winnipeg</v>
      </c>
      <c r="I177">
        <v>3</v>
      </c>
      <c r="J177">
        <v>2021</v>
      </c>
      <c r="K177" t="s">
        <v>20</v>
      </c>
      <c r="L177">
        <f t="shared" si="27"/>
        <v>3</v>
      </c>
      <c r="M177" t="s">
        <v>42</v>
      </c>
      <c r="N177">
        <f t="shared" si="28"/>
        <v>4</v>
      </c>
      <c r="O177">
        <v>2.21</v>
      </c>
      <c r="P177">
        <f t="shared" si="29"/>
        <v>2</v>
      </c>
      <c r="Q177">
        <f t="shared" si="30"/>
        <v>4</v>
      </c>
      <c r="R177" t="s">
        <v>34</v>
      </c>
      <c r="S177" t="s">
        <v>186</v>
      </c>
      <c r="T177">
        <f t="shared" si="31"/>
        <v>0</v>
      </c>
      <c r="U177" t="s">
        <v>76</v>
      </c>
      <c r="V177" t="s">
        <v>77</v>
      </c>
      <c r="W177" t="s">
        <v>78</v>
      </c>
      <c r="X177" t="s">
        <v>38</v>
      </c>
      <c r="Y177">
        <f t="shared" si="32"/>
        <v>0</v>
      </c>
      <c r="Z177" t="s">
        <v>28</v>
      </c>
      <c r="AA177">
        <f t="shared" si="33"/>
        <v>0</v>
      </c>
      <c r="AB177" t="s">
        <v>29</v>
      </c>
      <c r="AC177">
        <f t="shared" si="34"/>
        <v>0</v>
      </c>
      <c r="AD177" t="s">
        <v>30</v>
      </c>
      <c r="AE177">
        <f t="shared" si="35"/>
        <v>0</v>
      </c>
    </row>
    <row r="178" spans="1:31" x14ac:dyDescent="0.25">
      <c r="A178">
        <v>1012491</v>
      </c>
      <c r="B178">
        <v>1</v>
      </c>
      <c r="C178" t="s">
        <v>432</v>
      </c>
      <c r="D178" t="s">
        <v>18</v>
      </c>
      <c r="E178">
        <f t="shared" si="24"/>
        <v>3</v>
      </c>
      <c r="F178" t="s">
        <v>433</v>
      </c>
      <c r="G178" t="str">
        <f t="shared" si="25"/>
        <v>R3H</v>
      </c>
      <c r="H178" t="str">
        <f t="shared" si="26"/>
        <v>Winnipeg</v>
      </c>
      <c r="I178">
        <v>3</v>
      </c>
      <c r="J178">
        <v>2021</v>
      </c>
      <c r="K178" t="s">
        <v>20</v>
      </c>
      <c r="L178">
        <f t="shared" si="27"/>
        <v>3</v>
      </c>
      <c r="M178" t="s">
        <v>62</v>
      </c>
      <c r="N178">
        <f t="shared" si="28"/>
        <v>3</v>
      </c>
      <c r="O178">
        <v>1.17</v>
      </c>
      <c r="P178">
        <f t="shared" si="29"/>
        <v>2</v>
      </c>
      <c r="Q178">
        <f t="shared" si="30"/>
        <v>3</v>
      </c>
      <c r="R178" t="s">
        <v>48</v>
      </c>
      <c r="S178" t="s">
        <v>434</v>
      </c>
      <c r="T178">
        <f t="shared" si="31"/>
        <v>0</v>
      </c>
      <c r="U178" t="s">
        <v>289</v>
      </c>
      <c r="V178" t="s">
        <v>51</v>
      </c>
      <c r="W178" t="s">
        <v>52</v>
      </c>
      <c r="X178" t="s">
        <v>27</v>
      </c>
      <c r="Y178">
        <f t="shared" si="32"/>
        <v>1</v>
      </c>
      <c r="Z178" t="s">
        <v>28</v>
      </c>
      <c r="AA178">
        <f t="shared" si="33"/>
        <v>0</v>
      </c>
      <c r="AB178" t="s">
        <v>29</v>
      </c>
      <c r="AC178">
        <f t="shared" si="34"/>
        <v>0</v>
      </c>
      <c r="AD178" t="s">
        <v>30</v>
      </c>
      <c r="AE178">
        <f t="shared" si="35"/>
        <v>0</v>
      </c>
    </row>
    <row r="179" spans="1:31" x14ac:dyDescent="0.25">
      <c r="A179">
        <v>1337880</v>
      </c>
      <c r="B179">
        <v>0</v>
      </c>
      <c r="C179" t="s">
        <v>435</v>
      </c>
      <c r="D179" t="s">
        <v>18</v>
      </c>
      <c r="E179">
        <f t="shared" si="24"/>
        <v>3</v>
      </c>
      <c r="F179" t="s">
        <v>235</v>
      </c>
      <c r="G179" t="str">
        <f t="shared" si="25"/>
        <v>R0A</v>
      </c>
      <c r="H179" t="str">
        <f t="shared" si="26"/>
        <v>Steinbach and South Eastern Manitoba</v>
      </c>
      <c r="I179">
        <v>2</v>
      </c>
      <c r="J179">
        <v>2021</v>
      </c>
      <c r="K179" t="s">
        <v>20</v>
      </c>
      <c r="L179">
        <f t="shared" si="27"/>
        <v>3</v>
      </c>
      <c r="M179" t="s">
        <v>62</v>
      </c>
      <c r="N179">
        <f t="shared" si="28"/>
        <v>3</v>
      </c>
      <c r="O179">
        <v>0.39</v>
      </c>
      <c r="P179">
        <f t="shared" si="29"/>
        <v>1</v>
      </c>
      <c r="Q179">
        <f t="shared" si="30"/>
        <v>2</v>
      </c>
      <c r="R179" t="s">
        <v>48</v>
      </c>
      <c r="S179" t="s">
        <v>436</v>
      </c>
      <c r="T179">
        <f t="shared" si="31"/>
        <v>0</v>
      </c>
      <c r="U179" t="s">
        <v>50</v>
      </c>
      <c r="V179" t="s">
        <v>51</v>
      </c>
      <c r="W179" t="s">
        <v>52</v>
      </c>
      <c r="X179" t="s">
        <v>27</v>
      </c>
      <c r="Y179">
        <f t="shared" si="32"/>
        <v>1</v>
      </c>
      <c r="Z179" t="s">
        <v>28</v>
      </c>
      <c r="AA179">
        <f t="shared" si="33"/>
        <v>0</v>
      </c>
      <c r="AB179" t="s">
        <v>29</v>
      </c>
      <c r="AC179">
        <f t="shared" si="34"/>
        <v>0</v>
      </c>
      <c r="AD179" t="s">
        <v>30</v>
      </c>
      <c r="AE179">
        <f t="shared" si="35"/>
        <v>0</v>
      </c>
    </row>
    <row r="180" spans="1:31" x14ac:dyDescent="0.25">
      <c r="A180">
        <v>1369602</v>
      </c>
      <c r="B180">
        <v>0</v>
      </c>
      <c r="C180" t="s">
        <v>437</v>
      </c>
      <c r="D180" t="s">
        <v>40</v>
      </c>
      <c r="E180">
        <f t="shared" si="24"/>
        <v>4</v>
      </c>
      <c r="F180" t="s">
        <v>438</v>
      </c>
      <c r="G180" t="str">
        <f t="shared" si="25"/>
        <v>R2X</v>
      </c>
      <c r="H180" t="str">
        <f t="shared" si="26"/>
        <v>Winnipeg</v>
      </c>
      <c r="I180">
        <v>3</v>
      </c>
      <c r="J180">
        <v>2021</v>
      </c>
      <c r="K180" t="s">
        <v>20</v>
      </c>
      <c r="L180">
        <f t="shared" si="27"/>
        <v>3</v>
      </c>
      <c r="M180" t="s">
        <v>33</v>
      </c>
      <c r="N180">
        <f t="shared" si="28"/>
        <v>2</v>
      </c>
      <c r="O180">
        <v>0.76</v>
      </c>
      <c r="P180">
        <f t="shared" si="29"/>
        <v>1</v>
      </c>
      <c r="Q180">
        <f t="shared" si="30"/>
        <v>2</v>
      </c>
      <c r="R180" t="s">
        <v>55</v>
      </c>
      <c r="S180" t="s">
        <v>56</v>
      </c>
      <c r="T180">
        <f t="shared" si="31"/>
        <v>0</v>
      </c>
      <c r="U180" t="s">
        <v>57</v>
      </c>
      <c r="V180" t="s">
        <v>58</v>
      </c>
      <c r="W180" t="s">
        <v>59</v>
      </c>
      <c r="X180" t="s">
        <v>27</v>
      </c>
      <c r="Y180">
        <f t="shared" si="32"/>
        <v>1</v>
      </c>
      <c r="Z180" t="s">
        <v>28</v>
      </c>
      <c r="AA180">
        <f t="shared" si="33"/>
        <v>0</v>
      </c>
      <c r="AB180" t="s">
        <v>29</v>
      </c>
      <c r="AC180">
        <f t="shared" si="34"/>
        <v>0</v>
      </c>
      <c r="AD180" t="s">
        <v>30</v>
      </c>
      <c r="AE180">
        <f t="shared" si="35"/>
        <v>0</v>
      </c>
    </row>
    <row r="181" spans="1:31" x14ac:dyDescent="0.25">
      <c r="A181">
        <v>1371418</v>
      </c>
      <c r="B181">
        <v>0</v>
      </c>
      <c r="C181" t="s">
        <v>439</v>
      </c>
      <c r="D181" t="s">
        <v>18</v>
      </c>
      <c r="E181">
        <f t="shared" si="24"/>
        <v>3</v>
      </c>
      <c r="F181" t="s">
        <v>440</v>
      </c>
      <c r="G181" t="str">
        <f t="shared" si="25"/>
        <v>R0A</v>
      </c>
      <c r="H181" t="str">
        <f t="shared" si="26"/>
        <v>Steinbach and South Eastern Manitoba</v>
      </c>
      <c r="I181">
        <v>2</v>
      </c>
      <c r="J181">
        <v>2021</v>
      </c>
      <c r="K181" t="s">
        <v>20</v>
      </c>
      <c r="L181">
        <f t="shared" si="27"/>
        <v>3</v>
      </c>
      <c r="M181" t="s">
        <v>42</v>
      </c>
      <c r="N181">
        <f t="shared" si="28"/>
        <v>4</v>
      </c>
      <c r="O181">
        <v>1.1000000000000001</v>
      </c>
      <c r="P181">
        <f t="shared" si="29"/>
        <v>2</v>
      </c>
      <c r="Q181">
        <f t="shared" si="30"/>
        <v>3</v>
      </c>
      <c r="R181" t="s">
        <v>55</v>
      </c>
      <c r="S181" t="s">
        <v>441</v>
      </c>
      <c r="T181">
        <f t="shared" si="31"/>
        <v>0</v>
      </c>
      <c r="U181" t="s">
        <v>442</v>
      </c>
      <c r="V181" t="s">
        <v>100</v>
      </c>
      <c r="W181" t="s">
        <v>59</v>
      </c>
      <c r="X181" t="s">
        <v>27</v>
      </c>
      <c r="Y181">
        <f t="shared" si="32"/>
        <v>1</v>
      </c>
      <c r="Z181" t="s">
        <v>28</v>
      </c>
      <c r="AA181">
        <f t="shared" si="33"/>
        <v>0</v>
      </c>
      <c r="AB181" t="s">
        <v>29</v>
      </c>
      <c r="AC181">
        <f t="shared" si="34"/>
        <v>0</v>
      </c>
      <c r="AD181" t="s">
        <v>30</v>
      </c>
      <c r="AE181">
        <f t="shared" si="35"/>
        <v>0</v>
      </c>
    </row>
    <row r="182" spans="1:31" x14ac:dyDescent="0.25">
      <c r="A182">
        <v>1406057</v>
      </c>
      <c r="B182">
        <v>0</v>
      </c>
      <c r="C182" t="s">
        <v>443</v>
      </c>
      <c r="D182" t="s">
        <v>444</v>
      </c>
      <c r="E182">
        <f t="shared" si="24"/>
        <v>4</v>
      </c>
      <c r="F182" t="s">
        <v>445</v>
      </c>
      <c r="G182" t="str">
        <f t="shared" si="25"/>
        <v>R5N</v>
      </c>
      <c r="H182" t="str">
        <f t="shared" si="26"/>
        <v>Winnipeg</v>
      </c>
      <c r="I182">
        <v>3</v>
      </c>
      <c r="J182">
        <v>2021</v>
      </c>
      <c r="K182" t="s">
        <v>20</v>
      </c>
      <c r="L182">
        <f t="shared" si="27"/>
        <v>3</v>
      </c>
      <c r="M182" t="s">
        <v>42</v>
      </c>
      <c r="N182">
        <f t="shared" si="28"/>
        <v>4</v>
      </c>
      <c r="O182">
        <v>6.68</v>
      </c>
      <c r="P182">
        <f t="shared" si="29"/>
        <v>2</v>
      </c>
      <c r="Q182">
        <f t="shared" si="30"/>
        <v>4</v>
      </c>
      <c r="R182" t="s">
        <v>34</v>
      </c>
      <c r="S182" t="s">
        <v>191</v>
      </c>
      <c r="T182">
        <f t="shared" si="31"/>
        <v>0</v>
      </c>
      <c r="U182" t="s">
        <v>76</v>
      </c>
      <c r="V182" t="s">
        <v>77</v>
      </c>
      <c r="W182" t="s">
        <v>78</v>
      </c>
      <c r="X182" t="s">
        <v>38</v>
      </c>
      <c r="Y182">
        <f t="shared" si="32"/>
        <v>0</v>
      </c>
      <c r="Z182" t="s">
        <v>28</v>
      </c>
      <c r="AA182">
        <f t="shared" si="33"/>
        <v>0</v>
      </c>
      <c r="AB182" t="s">
        <v>29</v>
      </c>
      <c r="AC182">
        <f t="shared" si="34"/>
        <v>0</v>
      </c>
      <c r="AD182" t="s">
        <v>30</v>
      </c>
      <c r="AE182">
        <f t="shared" si="35"/>
        <v>0</v>
      </c>
    </row>
    <row r="183" spans="1:31" x14ac:dyDescent="0.25">
      <c r="A183">
        <v>1412535</v>
      </c>
      <c r="B183">
        <v>0</v>
      </c>
      <c r="C183" t="s">
        <v>446</v>
      </c>
      <c r="D183" t="s">
        <v>18</v>
      </c>
      <c r="E183">
        <f t="shared" si="24"/>
        <v>3</v>
      </c>
      <c r="F183" t="s">
        <v>317</v>
      </c>
      <c r="G183" t="str">
        <f t="shared" si="25"/>
        <v>R4G</v>
      </c>
      <c r="H183" t="str">
        <f t="shared" si="26"/>
        <v>Winnipeg</v>
      </c>
      <c r="I183">
        <v>3</v>
      </c>
      <c r="J183">
        <v>2021</v>
      </c>
      <c r="K183" t="s">
        <v>20</v>
      </c>
      <c r="L183">
        <f t="shared" si="27"/>
        <v>3</v>
      </c>
      <c r="M183" t="s">
        <v>62</v>
      </c>
      <c r="N183">
        <f t="shared" si="28"/>
        <v>3</v>
      </c>
      <c r="O183">
        <v>2.94</v>
      </c>
      <c r="P183">
        <f t="shared" si="29"/>
        <v>2</v>
      </c>
      <c r="Q183">
        <f t="shared" si="30"/>
        <v>4</v>
      </c>
      <c r="R183" t="s">
        <v>34</v>
      </c>
      <c r="S183" t="s">
        <v>175</v>
      </c>
      <c r="T183">
        <f t="shared" si="31"/>
        <v>0</v>
      </c>
      <c r="U183" t="s">
        <v>129</v>
      </c>
      <c r="V183" t="s">
        <v>77</v>
      </c>
      <c r="W183" t="s">
        <v>45</v>
      </c>
      <c r="X183" t="s">
        <v>38</v>
      </c>
      <c r="Y183">
        <f t="shared" si="32"/>
        <v>0</v>
      </c>
      <c r="Z183" t="s">
        <v>28</v>
      </c>
      <c r="AA183">
        <f t="shared" si="33"/>
        <v>0</v>
      </c>
      <c r="AB183" t="s">
        <v>29</v>
      </c>
      <c r="AC183">
        <f t="shared" si="34"/>
        <v>0</v>
      </c>
      <c r="AD183" t="s">
        <v>30</v>
      </c>
      <c r="AE183">
        <f t="shared" si="35"/>
        <v>0</v>
      </c>
    </row>
    <row r="184" spans="1:31" x14ac:dyDescent="0.25">
      <c r="A184">
        <v>1412709</v>
      </c>
      <c r="B184">
        <v>0</v>
      </c>
      <c r="C184" t="s">
        <v>447</v>
      </c>
      <c r="D184" t="s">
        <v>18</v>
      </c>
      <c r="E184">
        <f t="shared" si="24"/>
        <v>3</v>
      </c>
      <c r="F184" t="s">
        <v>448</v>
      </c>
      <c r="G184" t="str">
        <f t="shared" si="25"/>
        <v>R0L</v>
      </c>
      <c r="H184" t="str">
        <f t="shared" si="26"/>
        <v>Dauphin and Western Manitoba</v>
      </c>
      <c r="I184">
        <v>1</v>
      </c>
      <c r="J184">
        <v>2021</v>
      </c>
      <c r="K184" t="s">
        <v>20</v>
      </c>
      <c r="L184">
        <f t="shared" si="27"/>
        <v>3</v>
      </c>
      <c r="M184" t="s">
        <v>42</v>
      </c>
      <c r="N184">
        <f t="shared" si="28"/>
        <v>4</v>
      </c>
      <c r="O184">
        <v>2.3199999999999998</v>
      </c>
      <c r="P184">
        <f t="shared" si="29"/>
        <v>2</v>
      </c>
      <c r="Q184">
        <f t="shared" si="30"/>
        <v>4</v>
      </c>
      <c r="R184" t="s">
        <v>34</v>
      </c>
      <c r="S184" t="s">
        <v>35</v>
      </c>
      <c r="T184">
        <f t="shared" si="31"/>
        <v>0</v>
      </c>
      <c r="U184" t="s">
        <v>36</v>
      </c>
      <c r="V184" t="s">
        <v>25</v>
      </c>
      <c r="W184" t="s">
        <v>37</v>
      </c>
      <c r="X184" t="s">
        <v>38</v>
      </c>
      <c r="Y184">
        <f t="shared" si="32"/>
        <v>0</v>
      </c>
      <c r="Z184" t="s">
        <v>28</v>
      </c>
      <c r="AA184">
        <f t="shared" si="33"/>
        <v>0</v>
      </c>
      <c r="AB184" t="s">
        <v>29</v>
      </c>
      <c r="AC184">
        <f t="shared" si="34"/>
        <v>0</v>
      </c>
      <c r="AD184" t="s">
        <v>30</v>
      </c>
      <c r="AE184">
        <f t="shared" si="35"/>
        <v>0</v>
      </c>
    </row>
    <row r="185" spans="1:31" x14ac:dyDescent="0.25">
      <c r="A185">
        <v>981720</v>
      </c>
      <c r="B185">
        <v>0</v>
      </c>
      <c r="C185" t="s">
        <v>309</v>
      </c>
      <c r="D185" t="s">
        <v>18</v>
      </c>
      <c r="E185">
        <f t="shared" si="24"/>
        <v>3</v>
      </c>
      <c r="F185" t="s">
        <v>310</v>
      </c>
      <c r="G185" t="str">
        <f t="shared" si="25"/>
        <v>R3J</v>
      </c>
      <c r="H185" t="str">
        <f t="shared" si="26"/>
        <v>Winnipeg</v>
      </c>
      <c r="I185">
        <v>3</v>
      </c>
      <c r="J185">
        <v>2021</v>
      </c>
      <c r="K185" t="s">
        <v>20</v>
      </c>
      <c r="L185">
        <f t="shared" si="27"/>
        <v>3</v>
      </c>
      <c r="M185" t="s">
        <v>62</v>
      </c>
      <c r="N185">
        <f t="shared" si="28"/>
        <v>3</v>
      </c>
      <c r="O185">
        <v>0.8</v>
      </c>
      <c r="P185">
        <f t="shared" si="29"/>
        <v>1</v>
      </c>
      <c r="Q185">
        <f t="shared" si="30"/>
        <v>2</v>
      </c>
      <c r="R185" t="s">
        <v>22</v>
      </c>
      <c r="S185" t="s">
        <v>205</v>
      </c>
      <c r="T185">
        <f t="shared" si="31"/>
        <v>0</v>
      </c>
      <c r="U185" t="s">
        <v>91</v>
      </c>
      <c r="V185" t="s">
        <v>91</v>
      </c>
      <c r="W185" t="s">
        <v>92</v>
      </c>
      <c r="X185" t="s">
        <v>27</v>
      </c>
      <c r="Y185">
        <f t="shared" si="32"/>
        <v>1</v>
      </c>
      <c r="Z185" t="s">
        <v>28</v>
      </c>
      <c r="AA185">
        <f t="shared" si="33"/>
        <v>0</v>
      </c>
      <c r="AB185" t="s">
        <v>29</v>
      </c>
      <c r="AC185">
        <f t="shared" si="34"/>
        <v>0</v>
      </c>
      <c r="AD185" t="s">
        <v>30</v>
      </c>
      <c r="AE185">
        <f t="shared" si="35"/>
        <v>0</v>
      </c>
    </row>
    <row r="186" spans="1:31" x14ac:dyDescent="0.25">
      <c r="A186">
        <v>1052893</v>
      </c>
      <c r="B186">
        <v>0</v>
      </c>
      <c r="C186" t="s">
        <v>449</v>
      </c>
      <c r="D186" t="s">
        <v>18</v>
      </c>
      <c r="E186">
        <f t="shared" si="24"/>
        <v>3</v>
      </c>
      <c r="F186" t="s">
        <v>450</v>
      </c>
      <c r="G186" t="str">
        <f t="shared" si="25"/>
        <v>R3C</v>
      </c>
      <c r="H186" t="str">
        <f t="shared" si="26"/>
        <v>Winnipeg</v>
      </c>
      <c r="I186">
        <v>3</v>
      </c>
      <c r="J186">
        <v>2021</v>
      </c>
      <c r="K186" t="s">
        <v>20</v>
      </c>
      <c r="L186">
        <f t="shared" si="27"/>
        <v>3</v>
      </c>
      <c r="M186" t="s">
        <v>62</v>
      </c>
      <c r="N186">
        <f t="shared" si="28"/>
        <v>3</v>
      </c>
      <c r="O186">
        <v>0.85</v>
      </c>
      <c r="P186">
        <f t="shared" si="29"/>
        <v>1</v>
      </c>
      <c r="Q186">
        <f t="shared" si="30"/>
        <v>2</v>
      </c>
      <c r="R186" t="s">
        <v>48</v>
      </c>
      <c r="S186" t="s">
        <v>164</v>
      </c>
      <c r="T186">
        <f t="shared" si="31"/>
        <v>0</v>
      </c>
      <c r="U186" t="s">
        <v>165</v>
      </c>
      <c r="V186" t="s">
        <v>48</v>
      </c>
      <c r="W186" t="s">
        <v>52</v>
      </c>
      <c r="X186" t="s">
        <v>27</v>
      </c>
      <c r="Y186">
        <f t="shared" si="32"/>
        <v>1</v>
      </c>
      <c r="Z186" t="s">
        <v>28</v>
      </c>
      <c r="AA186">
        <f t="shared" si="33"/>
        <v>0</v>
      </c>
      <c r="AB186" t="s">
        <v>29</v>
      </c>
      <c r="AC186">
        <f t="shared" si="34"/>
        <v>0</v>
      </c>
      <c r="AD186" t="s">
        <v>30</v>
      </c>
      <c r="AE186">
        <f t="shared" si="35"/>
        <v>0</v>
      </c>
    </row>
    <row r="187" spans="1:31" x14ac:dyDescent="0.25">
      <c r="A187">
        <v>1075068</v>
      </c>
      <c r="B187">
        <v>1</v>
      </c>
      <c r="C187" t="s">
        <v>404</v>
      </c>
      <c r="D187" t="s">
        <v>18</v>
      </c>
      <c r="E187">
        <f t="shared" si="24"/>
        <v>3</v>
      </c>
      <c r="F187" t="s">
        <v>405</v>
      </c>
      <c r="G187" t="str">
        <f t="shared" si="25"/>
        <v>R2P</v>
      </c>
      <c r="H187" t="str">
        <f t="shared" si="26"/>
        <v>Winnipeg</v>
      </c>
      <c r="I187">
        <v>3</v>
      </c>
      <c r="J187">
        <v>2021</v>
      </c>
      <c r="K187" t="s">
        <v>20</v>
      </c>
      <c r="L187">
        <f t="shared" si="27"/>
        <v>3</v>
      </c>
      <c r="M187" t="s">
        <v>62</v>
      </c>
      <c r="N187">
        <f t="shared" si="28"/>
        <v>3</v>
      </c>
      <c r="O187">
        <v>3.31</v>
      </c>
      <c r="P187">
        <f t="shared" si="29"/>
        <v>2</v>
      </c>
      <c r="Q187">
        <f t="shared" si="30"/>
        <v>4</v>
      </c>
      <c r="R187" t="s">
        <v>34</v>
      </c>
      <c r="S187" t="s">
        <v>451</v>
      </c>
      <c r="T187">
        <f t="shared" si="31"/>
        <v>0</v>
      </c>
      <c r="U187" t="s">
        <v>76</v>
      </c>
      <c r="V187" t="s">
        <v>77</v>
      </c>
      <c r="W187" t="s">
        <v>78</v>
      </c>
      <c r="X187" t="s">
        <v>38</v>
      </c>
      <c r="Y187">
        <f t="shared" si="32"/>
        <v>0</v>
      </c>
      <c r="Z187" t="s">
        <v>28</v>
      </c>
      <c r="AA187">
        <f t="shared" si="33"/>
        <v>0</v>
      </c>
      <c r="AB187" t="s">
        <v>29</v>
      </c>
      <c r="AC187">
        <f t="shared" si="34"/>
        <v>0</v>
      </c>
      <c r="AD187" t="s">
        <v>30</v>
      </c>
      <c r="AE187">
        <f t="shared" si="35"/>
        <v>0</v>
      </c>
    </row>
    <row r="188" spans="1:31" x14ac:dyDescent="0.25">
      <c r="A188">
        <v>1077544</v>
      </c>
      <c r="B188">
        <v>0</v>
      </c>
      <c r="C188" t="s">
        <v>452</v>
      </c>
      <c r="D188" t="s">
        <v>18</v>
      </c>
      <c r="E188">
        <f t="shared" si="24"/>
        <v>3</v>
      </c>
      <c r="F188" t="s">
        <v>453</v>
      </c>
      <c r="G188" t="str">
        <f t="shared" si="25"/>
        <v>K2E</v>
      </c>
      <c r="H188" t="str">
        <f t="shared" si="26"/>
        <v>Winnipeg</v>
      </c>
      <c r="I188">
        <v>3</v>
      </c>
      <c r="J188">
        <v>2021</v>
      </c>
      <c r="K188" t="s">
        <v>20</v>
      </c>
      <c r="L188">
        <f t="shared" si="27"/>
        <v>3</v>
      </c>
      <c r="M188" t="s">
        <v>33</v>
      </c>
      <c r="N188">
        <f t="shared" si="28"/>
        <v>2</v>
      </c>
      <c r="O188">
        <v>0.73</v>
      </c>
      <c r="P188">
        <f t="shared" si="29"/>
        <v>1</v>
      </c>
      <c r="Q188">
        <f t="shared" si="30"/>
        <v>2</v>
      </c>
      <c r="R188" t="s">
        <v>48</v>
      </c>
      <c r="S188" t="s">
        <v>103</v>
      </c>
      <c r="T188">
        <f t="shared" si="31"/>
        <v>0</v>
      </c>
      <c r="U188" t="s">
        <v>104</v>
      </c>
      <c r="V188" t="s">
        <v>51</v>
      </c>
      <c r="W188" t="s">
        <v>52</v>
      </c>
      <c r="X188" t="s">
        <v>27</v>
      </c>
      <c r="Y188">
        <f t="shared" si="32"/>
        <v>1</v>
      </c>
      <c r="Z188" t="s">
        <v>28</v>
      </c>
      <c r="AA188">
        <f t="shared" si="33"/>
        <v>0</v>
      </c>
      <c r="AB188" t="s">
        <v>29</v>
      </c>
      <c r="AC188">
        <f t="shared" si="34"/>
        <v>0</v>
      </c>
      <c r="AD188" t="s">
        <v>30</v>
      </c>
      <c r="AE188">
        <f t="shared" si="35"/>
        <v>0</v>
      </c>
    </row>
    <row r="189" spans="1:31" x14ac:dyDescent="0.25">
      <c r="A189">
        <v>1094960</v>
      </c>
      <c r="B189">
        <v>0</v>
      </c>
      <c r="C189" t="s">
        <v>454</v>
      </c>
      <c r="D189" t="s">
        <v>18</v>
      </c>
      <c r="E189">
        <f t="shared" si="24"/>
        <v>3</v>
      </c>
      <c r="F189" t="s">
        <v>455</v>
      </c>
      <c r="G189" t="str">
        <f t="shared" si="25"/>
        <v>R3N</v>
      </c>
      <c r="H189" t="str">
        <f t="shared" si="26"/>
        <v>Winnipeg</v>
      </c>
      <c r="I189">
        <v>3</v>
      </c>
      <c r="J189">
        <v>2021</v>
      </c>
      <c r="K189" t="s">
        <v>20</v>
      </c>
      <c r="L189">
        <f t="shared" si="27"/>
        <v>3</v>
      </c>
      <c r="M189" t="s">
        <v>62</v>
      </c>
      <c r="N189">
        <f t="shared" si="28"/>
        <v>3</v>
      </c>
      <c r="O189">
        <v>0.65</v>
      </c>
      <c r="P189">
        <f t="shared" si="29"/>
        <v>1</v>
      </c>
      <c r="Q189">
        <f t="shared" si="30"/>
        <v>2</v>
      </c>
      <c r="R189" t="s">
        <v>48</v>
      </c>
      <c r="S189" t="s">
        <v>164</v>
      </c>
      <c r="T189">
        <f t="shared" si="31"/>
        <v>0</v>
      </c>
      <c r="U189" t="s">
        <v>165</v>
      </c>
      <c r="V189" t="s">
        <v>48</v>
      </c>
      <c r="W189" t="s">
        <v>52</v>
      </c>
      <c r="X189" t="s">
        <v>27</v>
      </c>
      <c r="Y189">
        <f t="shared" si="32"/>
        <v>1</v>
      </c>
      <c r="Z189" t="s">
        <v>28</v>
      </c>
      <c r="AA189">
        <f t="shared" si="33"/>
        <v>0</v>
      </c>
      <c r="AB189" t="s">
        <v>29</v>
      </c>
      <c r="AC189">
        <f t="shared" si="34"/>
        <v>0</v>
      </c>
      <c r="AD189" t="s">
        <v>30</v>
      </c>
      <c r="AE189">
        <f t="shared" si="35"/>
        <v>0</v>
      </c>
    </row>
    <row r="190" spans="1:31" x14ac:dyDescent="0.25">
      <c r="A190">
        <v>1110626</v>
      </c>
      <c r="B190">
        <v>0</v>
      </c>
      <c r="C190" t="s">
        <v>456</v>
      </c>
      <c r="D190" t="s">
        <v>40</v>
      </c>
      <c r="E190">
        <f t="shared" si="24"/>
        <v>4</v>
      </c>
      <c r="F190" t="s">
        <v>457</v>
      </c>
      <c r="G190" t="str">
        <f t="shared" si="25"/>
        <v>R7A</v>
      </c>
      <c r="H190" t="str">
        <f t="shared" si="26"/>
        <v>Brandon</v>
      </c>
      <c r="I190">
        <v>1</v>
      </c>
      <c r="J190">
        <v>2021</v>
      </c>
      <c r="K190" t="s">
        <v>20</v>
      </c>
      <c r="L190">
        <f t="shared" si="27"/>
        <v>3</v>
      </c>
      <c r="M190" t="s">
        <v>33</v>
      </c>
      <c r="N190">
        <f t="shared" si="28"/>
        <v>2</v>
      </c>
      <c r="O190">
        <v>0.88</v>
      </c>
      <c r="P190">
        <f t="shared" si="29"/>
        <v>1</v>
      </c>
      <c r="Q190">
        <f t="shared" si="30"/>
        <v>2</v>
      </c>
      <c r="R190" t="s">
        <v>48</v>
      </c>
      <c r="S190" t="s">
        <v>134</v>
      </c>
      <c r="T190">
        <f t="shared" si="31"/>
        <v>0</v>
      </c>
      <c r="U190" t="s">
        <v>50</v>
      </c>
      <c r="V190" t="s">
        <v>51</v>
      </c>
      <c r="W190" t="s">
        <v>52</v>
      </c>
      <c r="X190" t="s">
        <v>38</v>
      </c>
      <c r="Y190">
        <f t="shared" si="32"/>
        <v>0</v>
      </c>
      <c r="Z190" t="s">
        <v>28</v>
      </c>
      <c r="AA190">
        <f t="shared" si="33"/>
        <v>0</v>
      </c>
      <c r="AB190" t="s">
        <v>29</v>
      </c>
      <c r="AC190">
        <f t="shared" si="34"/>
        <v>0</v>
      </c>
      <c r="AD190" t="s">
        <v>30</v>
      </c>
      <c r="AE190">
        <f t="shared" si="35"/>
        <v>0</v>
      </c>
    </row>
    <row r="191" spans="1:31" x14ac:dyDescent="0.25">
      <c r="A191">
        <v>1014844</v>
      </c>
      <c r="B191">
        <v>0</v>
      </c>
      <c r="C191" t="s">
        <v>458</v>
      </c>
      <c r="D191" t="s">
        <v>18</v>
      </c>
      <c r="E191">
        <f t="shared" si="24"/>
        <v>3</v>
      </c>
      <c r="F191" t="s">
        <v>459</v>
      </c>
      <c r="G191" t="str">
        <f t="shared" si="25"/>
        <v>R3K</v>
      </c>
      <c r="H191" t="str">
        <f t="shared" si="26"/>
        <v>Winnipeg</v>
      </c>
      <c r="I191">
        <v>3</v>
      </c>
      <c r="J191">
        <v>2021</v>
      </c>
      <c r="K191" t="s">
        <v>20</v>
      </c>
      <c r="L191">
        <f t="shared" si="27"/>
        <v>3</v>
      </c>
      <c r="M191" t="s">
        <v>42</v>
      </c>
      <c r="N191">
        <f t="shared" si="28"/>
        <v>4</v>
      </c>
      <c r="O191">
        <v>0.23</v>
      </c>
      <c r="P191">
        <f t="shared" si="29"/>
        <v>1</v>
      </c>
      <c r="Q191">
        <f t="shared" si="30"/>
        <v>2</v>
      </c>
      <c r="R191" t="s">
        <v>48</v>
      </c>
      <c r="S191" t="s">
        <v>436</v>
      </c>
      <c r="T191">
        <f t="shared" si="31"/>
        <v>0</v>
      </c>
      <c r="U191" t="s">
        <v>50</v>
      </c>
      <c r="V191" t="s">
        <v>51</v>
      </c>
      <c r="W191" t="s">
        <v>52</v>
      </c>
      <c r="X191" t="s">
        <v>27</v>
      </c>
      <c r="Y191">
        <f t="shared" si="32"/>
        <v>1</v>
      </c>
      <c r="Z191" t="s">
        <v>28</v>
      </c>
      <c r="AA191">
        <f t="shared" si="33"/>
        <v>0</v>
      </c>
      <c r="AB191" t="s">
        <v>29</v>
      </c>
      <c r="AC191">
        <f t="shared" si="34"/>
        <v>0</v>
      </c>
      <c r="AD191" t="s">
        <v>30</v>
      </c>
      <c r="AE191">
        <f t="shared" si="35"/>
        <v>0</v>
      </c>
    </row>
    <row r="192" spans="1:31" x14ac:dyDescent="0.25">
      <c r="A192">
        <v>1043256</v>
      </c>
      <c r="B192">
        <v>1</v>
      </c>
      <c r="C192" t="s">
        <v>460</v>
      </c>
      <c r="D192" t="s">
        <v>18</v>
      </c>
      <c r="E192">
        <f t="shared" si="24"/>
        <v>3</v>
      </c>
      <c r="F192" t="s">
        <v>461</v>
      </c>
      <c r="G192" t="str">
        <f t="shared" si="25"/>
        <v>P2N</v>
      </c>
      <c r="H192" t="str">
        <f t="shared" si="26"/>
        <v>Winnipeg</v>
      </c>
      <c r="I192">
        <v>3</v>
      </c>
      <c r="J192">
        <v>2021</v>
      </c>
      <c r="K192" t="s">
        <v>20</v>
      </c>
      <c r="L192">
        <f t="shared" si="27"/>
        <v>3</v>
      </c>
      <c r="M192" t="s">
        <v>33</v>
      </c>
      <c r="N192">
        <f t="shared" si="28"/>
        <v>2</v>
      </c>
      <c r="O192">
        <v>1.1000000000000001</v>
      </c>
      <c r="P192">
        <f t="shared" si="29"/>
        <v>2</v>
      </c>
      <c r="Q192">
        <f t="shared" si="30"/>
        <v>3</v>
      </c>
      <c r="R192" t="s">
        <v>55</v>
      </c>
      <c r="S192" t="s">
        <v>98</v>
      </c>
      <c r="T192">
        <f t="shared" si="31"/>
        <v>0</v>
      </c>
      <c r="U192" t="s">
        <v>99</v>
      </c>
      <c r="V192" t="s">
        <v>100</v>
      </c>
      <c r="W192" t="s">
        <v>59</v>
      </c>
      <c r="X192" t="s">
        <v>27</v>
      </c>
      <c r="Y192">
        <f t="shared" si="32"/>
        <v>1</v>
      </c>
      <c r="Z192" t="s">
        <v>28</v>
      </c>
      <c r="AA192">
        <f t="shared" si="33"/>
        <v>0</v>
      </c>
      <c r="AB192" t="s">
        <v>29</v>
      </c>
      <c r="AC192">
        <f t="shared" si="34"/>
        <v>0</v>
      </c>
      <c r="AD192" t="s">
        <v>30</v>
      </c>
      <c r="AE192">
        <f t="shared" si="35"/>
        <v>0</v>
      </c>
    </row>
    <row r="193" spans="1:31" x14ac:dyDescent="0.25">
      <c r="A193">
        <v>1079292</v>
      </c>
      <c r="B193">
        <v>0</v>
      </c>
      <c r="C193" t="s">
        <v>462</v>
      </c>
      <c r="D193" t="s">
        <v>18</v>
      </c>
      <c r="E193">
        <f t="shared" si="24"/>
        <v>3</v>
      </c>
      <c r="F193" t="s">
        <v>113</v>
      </c>
      <c r="G193" t="str">
        <f t="shared" si="25"/>
        <v>R2R</v>
      </c>
      <c r="H193" t="str">
        <f t="shared" si="26"/>
        <v>Winnipeg</v>
      </c>
      <c r="I193">
        <v>3</v>
      </c>
      <c r="J193">
        <v>2021</v>
      </c>
      <c r="K193" t="s">
        <v>20</v>
      </c>
      <c r="L193">
        <f t="shared" si="27"/>
        <v>3</v>
      </c>
      <c r="M193" t="s">
        <v>62</v>
      </c>
      <c r="N193">
        <f t="shared" si="28"/>
        <v>3</v>
      </c>
      <c r="O193">
        <v>1.17</v>
      </c>
      <c r="P193">
        <f t="shared" si="29"/>
        <v>2</v>
      </c>
      <c r="Q193">
        <f t="shared" si="30"/>
        <v>3</v>
      </c>
      <c r="R193" t="s">
        <v>34</v>
      </c>
      <c r="S193" t="s">
        <v>463</v>
      </c>
      <c r="T193">
        <f t="shared" si="31"/>
        <v>0</v>
      </c>
      <c r="U193" t="s">
        <v>212</v>
      </c>
      <c r="V193" t="s">
        <v>25</v>
      </c>
      <c r="W193" t="s">
        <v>37</v>
      </c>
      <c r="X193" t="s">
        <v>27</v>
      </c>
      <c r="Y193">
        <f t="shared" si="32"/>
        <v>1</v>
      </c>
      <c r="Z193" t="s">
        <v>69</v>
      </c>
      <c r="AA193">
        <f t="shared" si="33"/>
        <v>0</v>
      </c>
      <c r="AB193" t="s">
        <v>29</v>
      </c>
      <c r="AC193">
        <f t="shared" si="34"/>
        <v>0</v>
      </c>
      <c r="AD193" t="s">
        <v>30</v>
      </c>
      <c r="AE193">
        <f t="shared" si="35"/>
        <v>0</v>
      </c>
    </row>
    <row r="194" spans="1:31" x14ac:dyDescent="0.25">
      <c r="A194">
        <v>1091487</v>
      </c>
      <c r="B194">
        <v>0</v>
      </c>
      <c r="C194" t="s">
        <v>464</v>
      </c>
      <c r="D194" t="s">
        <v>18</v>
      </c>
      <c r="E194">
        <f t="shared" si="24"/>
        <v>3</v>
      </c>
      <c r="F194" t="s">
        <v>465</v>
      </c>
      <c r="G194" t="str">
        <f t="shared" si="25"/>
        <v>R3G</v>
      </c>
      <c r="H194" t="str">
        <f t="shared" si="26"/>
        <v>Winnipeg</v>
      </c>
      <c r="I194">
        <v>3</v>
      </c>
      <c r="J194">
        <v>2021</v>
      </c>
      <c r="K194" t="s">
        <v>20</v>
      </c>
      <c r="L194">
        <f t="shared" si="27"/>
        <v>3</v>
      </c>
      <c r="M194" t="s">
        <v>62</v>
      </c>
      <c r="N194">
        <f t="shared" si="28"/>
        <v>3</v>
      </c>
      <c r="O194">
        <v>0.32</v>
      </c>
      <c r="P194">
        <f t="shared" si="29"/>
        <v>1</v>
      </c>
      <c r="Q194">
        <f t="shared" si="30"/>
        <v>2</v>
      </c>
      <c r="R194" t="s">
        <v>34</v>
      </c>
      <c r="S194" t="s">
        <v>466</v>
      </c>
      <c r="T194">
        <f t="shared" si="31"/>
        <v>0</v>
      </c>
      <c r="U194" t="s">
        <v>467</v>
      </c>
      <c r="V194" t="s">
        <v>48</v>
      </c>
      <c r="W194" t="s">
        <v>78</v>
      </c>
      <c r="X194" t="s">
        <v>27</v>
      </c>
      <c r="Y194">
        <f t="shared" si="32"/>
        <v>1</v>
      </c>
      <c r="Z194" t="s">
        <v>28</v>
      </c>
      <c r="AA194">
        <f t="shared" si="33"/>
        <v>0</v>
      </c>
      <c r="AB194" t="s">
        <v>29</v>
      </c>
      <c r="AC194">
        <f t="shared" si="34"/>
        <v>0</v>
      </c>
      <c r="AD194" t="s">
        <v>30</v>
      </c>
      <c r="AE194">
        <f t="shared" si="35"/>
        <v>0</v>
      </c>
    </row>
    <row r="195" spans="1:31" x14ac:dyDescent="0.25">
      <c r="A195">
        <v>1224310</v>
      </c>
      <c r="B195">
        <v>0</v>
      </c>
      <c r="C195" t="s">
        <v>468</v>
      </c>
      <c r="D195" t="s">
        <v>18</v>
      </c>
      <c r="E195">
        <f t="shared" ref="E195:E258" si="36">IF(D195="Sole Proprietorship",1,IF(OR(D195="Partnership",D195="Limited Partnership"),2,IF(D195="Corporation",3,4)))</f>
        <v>3</v>
      </c>
      <c r="F195" t="s">
        <v>469</v>
      </c>
      <c r="G195" t="str">
        <f t="shared" ref="G195:G258" si="37">LEFT(F195,3)</f>
        <v>R7C</v>
      </c>
      <c r="H195" t="str">
        <f t="shared" ref="H195:H258" si="38">IF(OR(G195="R0G",G195="r6m",G195="r6w"),"South Central Manitoba, Morden and Winkler",IF(OR(G195="R0A",G195="r5g",G195="r5h"),"Steinbach and South Eastern Manitoba",IF(OR(G195="R7A",G195="r7b",G195="r7c"),"Brandon",IF(OR(G195="R0E",G195="r1a"),"Selkirk and Eastern Manitoba",IF(G195="R0c","North Interlake",IF(OR(G195="R0h",G195="r1n",G195="r4k",G195="r4l"),"Portage la Prairie, Southern interlake and 
other",IF(G195="R0k","Brandon region",IF(OR(G195="R7n",G195="r0l"),"Dauphin and Western Manitoba",IF(G195="R0j","Riding Mountain",IF(G195="R0m","South Western Manitoba",IF(OR(G195="r4h",G195="r4j"),"Headingly",IF(G195="R0B","Northern Manitoba",IF(G195="R8n","Thompson",IF(G195="R8a","Flin Flon",IF(G195="R9a","The Pas","Winnipeg")))))))))))))))</f>
        <v>Brandon</v>
      </c>
      <c r="I195">
        <v>1</v>
      </c>
      <c r="J195">
        <v>2021</v>
      </c>
      <c r="K195" t="s">
        <v>20</v>
      </c>
      <c r="L195">
        <f t="shared" ref="L195:L258" si="39">IF(K195="Mandatory",3,IF(OR(K195="Personal",K195="Family"),2,1))</f>
        <v>3</v>
      </c>
      <c r="M195" t="s">
        <v>42</v>
      </c>
      <c r="N195">
        <f t="shared" ref="N195:N258" si="40">IF(M195="Small",4,IF(M195="Medium",3,IF(M195="Large",2,1)))</f>
        <v>4</v>
      </c>
      <c r="O195">
        <v>0.35</v>
      </c>
      <c r="P195">
        <f t="shared" ref="P195:P258" si="41">IF(O195&lt;0.95,1,2)</f>
        <v>1</v>
      </c>
      <c r="Q195">
        <f t="shared" ref="Q195:Q258" si="42">IF(O195=0,1,IF(O195&lt;0.95,2,IF(O195&lt;1.9,3,4)))</f>
        <v>2</v>
      </c>
      <c r="R195" t="s">
        <v>48</v>
      </c>
      <c r="S195" t="s">
        <v>470</v>
      </c>
      <c r="T195">
        <f t="shared" ref="T195:T258" si="43">IF(S195="Emergency Firefighters",1,0)</f>
        <v>0</v>
      </c>
      <c r="U195" t="s">
        <v>50</v>
      </c>
      <c r="V195" t="s">
        <v>51</v>
      </c>
      <c r="W195" t="s">
        <v>52</v>
      </c>
      <c r="X195" t="s">
        <v>27</v>
      </c>
      <c r="Y195">
        <f t="shared" ref="Y195:Y258" si="44">IF(X195="Levied",0,1)</f>
        <v>1</v>
      </c>
      <c r="Z195" t="s">
        <v>28</v>
      </c>
      <c r="AA195">
        <f t="shared" ref="AA195:AA258" si="45">IF(OR(Z195="Good Standing",Z195="Deemed Worker"),0,1)</f>
        <v>0</v>
      </c>
      <c r="AB195" t="s">
        <v>29</v>
      </c>
      <c r="AC195">
        <f t="shared" ref="AC195:AC258" si="46">IF(AB195="Current",0,1)</f>
        <v>0</v>
      </c>
      <c r="AD195" t="s">
        <v>30</v>
      </c>
      <c r="AE195">
        <f t="shared" ref="AE195:AE258" si="47">IF(AD195="Legal",1,0)</f>
        <v>0</v>
      </c>
    </row>
    <row r="196" spans="1:31" x14ac:dyDescent="0.25">
      <c r="A196">
        <v>1237148</v>
      </c>
      <c r="B196">
        <v>1</v>
      </c>
      <c r="C196" t="s">
        <v>471</v>
      </c>
      <c r="D196" t="s">
        <v>18</v>
      </c>
      <c r="E196">
        <f t="shared" si="36"/>
        <v>3</v>
      </c>
      <c r="F196" t="s">
        <v>472</v>
      </c>
      <c r="G196" t="str">
        <f t="shared" si="37"/>
        <v>R0G</v>
      </c>
      <c r="H196" t="str">
        <f t="shared" si="38"/>
        <v>South Central Manitoba, Morden and Winkler</v>
      </c>
      <c r="I196">
        <v>2</v>
      </c>
      <c r="J196">
        <v>2021</v>
      </c>
      <c r="K196" t="s">
        <v>20</v>
      </c>
      <c r="L196">
        <f t="shared" si="39"/>
        <v>3</v>
      </c>
      <c r="M196" t="s">
        <v>62</v>
      </c>
      <c r="N196">
        <f t="shared" si="40"/>
        <v>3</v>
      </c>
      <c r="O196">
        <v>1.0900000000000001</v>
      </c>
      <c r="P196">
        <f t="shared" si="41"/>
        <v>2</v>
      </c>
      <c r="Q196">
        <f t="shared" si="42"/>
        <v>3</v>
      </c>
      <c r="R196" t="s">
        <v>55</v>
      </c>
      <c r="S196" t="s">
        <v>292</v>
      </c>
      <c r="T196">
        <f t="shared" si="43"/>
        <v>0</v>
      </c>
      <c r="U196" t="s">
        <v>179</v>
      </c>
      <c r="V196" t="s">
        <v>58</v>
      </c>
      <c r="W196" t="s">
        <v>59</v>
      </c>
      <c r="X196" t="s">
        <v>38</v>
      </c>
      <c r="Y196">
        <f t="shared" si="44"/>
        <v>0</v>
      </c>
      <c r="Z196" t="s">
        <v>28</v>
      </c>
      <c r="AA196">
        <f t="shared" si="45"/>
        <v>0</v>
      </c>
      <c r="AB196" t="s">
        <v>29</v>
      </c>
      <c r="AC196">
        <f t="shared" si="46"/>
        <v>0</v>
      </c>
      <c r="AD196" t="s">
        <v>30</v>
      </c>
      <c r="AE196">
        <f t="shared" si="47"/>
        <v>0</v>
      </c>
    </row>
    <row r="197" spans="1:31" x14ac:dyDescent="0.25">
      <c r="A197">
        <v>779066</v>
      </c>
      <c r="B197">
        <v>1</v>
      </c>
      <c r="C197" t="s">
        <v>473</v>
      </c>
      <c r="D197" t="s">
        <v>18</v>
      </c>
      <c r="E197">
        <f t="shared" si="36"/>
        <v>3</v>
      </c>
      <c r="F197" t="s">
        <v>235</v>
      </c>
      <c r="G197" t="str">
        <f t="shared" si="37"/>
        <v>R0A</v>
      </c>
      <c r="H197" t="str">
        <f t="shared" si="38"/>
        <v>Steinbach and South Eastern Manitoba</v>
      </c>
      <c r="I197">
        <v>2</v>
      </c>
      <c r="J197">
        <v>2021</v>
      </c>
      <c r="K197" t="s">
        <v>20</v>
      </c>
      <c r="L197">
        <f t="shared" si="39"/>
        <v>3</v>
      </c>
      <c r="M197" t="s">
        <v>62</v>
      </c>
      <c r="N197">
        <f t="shared" si="40"/>
        <v>3</v>
      </c>
      <c r="O197">
        <v>3.13</v>
      </c>
      <c r="P197">
        <f t="shared" si="41"/>
        <v>2</v>
      </c>
      <c r="Q197">
        <f t="shared" si="42"/>
        <v>4</v>
      </c>
      <c r="R197" t="s">
        <v>55</v>
      </c>
      <c r="S197" t="s">
        <v>474</v>
      </c>
      <c r="T197">
        <f t="shared" si="43"/>
        <v>0</v>
      </c>
      <c r="U197" t="s">
        <v>442</v>
      </c>
      <c r="V197" t="s">
        <v>100</v>
      </c>
      <c r="W197" t="s">
        <v>59</v>
      </c>
      <c r="X197" t="s">
        <v>27</v>
      </c>
      <c r="Y197">
        <f t="shared" si="44"/>
        <v>1</v>
      </c>
      <c r="Z197" t="s">
        <v>28</v>
      </c>
      <c r="AA197">
        <f t="shared" si="45"/>
        <v>0</v>
      </c>
      <c r="AB197" t="s">
        <v>29</v>
      </c>
      <c r="AC197">
        <f t="shared" si="46"/>
        <v>0</v>
      </c>
      <c r="AD197" t="s">
        <v>30</v>
      </c>
      <c r="AE197">
        <f t="shared" si="47"/>
        <v>0</v>
      </c>
    </row>
    <row r="198" spans="1:31" x14ac:dyDescent="0.25">
      <c r="A198">
        <v>787994</v>
      </c>
      <c r="B198">
        <v>0</v>
      </c>
      <c r="C198" t="s">
        <v>219</v>
      </c>
      <c r="D198" t="s">
        <v>18</v>
      </c>
      <c r="E198">
        <f t="shared" si="36"/>
        <v>3</v>
      </c>
      <c r="F198" t="s">
        <v>220</v>
      </c>
      <c r="G198" t="str">
        <f t="shared" si="37"/>
        <v>R3G</v>
      </c>
      <c r="H198" t="str">
        <f t="shared" si="38"/>
        <v>Winnipeg</v>
      </c>
      <c r="I198">
        <v>3</v>
      </c>
      <c r="J198">
        <v>2021</v>
      </c>
      <c r="K198" t="s">
        <v>279</v>
      </c>
      <c r="L198">
        <f t="shared" si="39"/>
        <v>1</v>
      </c>
      <c r="M198" t="s">
        <v>21</v>
      </c>
      <c r="N198">
        <f t="shared" si="40"/>
        <v>1</v>
      </c>
      <c r="O198">
        <v>25</v>
      </c>
      <c r="P198">
        <f t="shared" si="41"/>
        <v>2</v>
      </c>
      <c r="Q198">
        <f t="shared" si="42"/>
        <v>4</v>
      </c>
      <c r="R198" t="s">
        <v>22</v>
      </c>
      <c r="S198" t="s">
        <v>330</v>
      </c>
      <c r="T198">
        <f t="shared" si="43"/>
        <v>0</v>
      </c>
      <c r="U198" t="s">
        <v>331</v>
      </c>
      <c r="V198" t="s">
        <v>48</v>
      </c>
      <c r="W198" t="s">
        <v>52</v>
      </c>
      <c r="X198" t="s">
        <v>27</v>
      </c>
      <c r="Y198">
        <f t="shared" si="44"/>
        <v>1</v>
      </c>
      <c r="Z198" t="s">
        <v>28</v>
      </c>
      <c r="AA198">
        <f t="shared" si="45"/>
        <v>0</v>
      </c>
      <c r="AB198" t="s">
        <v>29</v>
      </c>
      <c r="AC198">
        <f t="shared" si="46"/>
        <v>0</v>
      </c>
      <c r="AD198" t="s">
        <v>30</v>
      </c>
      <c r="AE198">
        <f t="shared" si="47"/>
        <v>0</v>
      </c>
    </row>
    <row r="199" spans="1:31" x14ac:dyDescent="0.25">
      <c r="A199">
        <v>836130</v>
      </c>
      <c r="B199">
        <v>0</v>
      </c>
      <c r="C199" t="s">
        <v>328</v>
      </c>
      <c r="D199" t="s">
        <v>18</v>
      </c>
      <c r="E199">
        <f t="shared" si="36"/>
        <v>3</v>
      </c>
      <c r="F199" t="s">
        <v>329</v>
      </c>
      <c r="G199" t="str">
        <f t="shared" si="37"/>
        <v>R2M</v>
      </c>
      <c r="H199" t="str">
        <f t="shared" si="38"/>
        <v>Winnipeg</v>
      </c>
      <c r="I199">
        <v>3</v>
      </c>
      <c r="J199">
        <v>2021</v>
      </c>
      <c r="K199" t="s">
        <v>20</v>
      </c>
      <c r="L199">
        <f t="shared" si="39"/>
        <v>3</v>
      </c>
      <c r="M199" t="s">
        <v>62</v>
      </c>
      <c r="N199">
        <f t="shared" si="40"/>
        <v>3</v>
      </c>
      <c r="O199">
        <v>0.35</v>
      </c>
      <c r="P199">
        <f t="shared" si="41"/>
        <v>1</v>
      </c>
      <c r="Q199">
        <f t="shared" si="42"/>
        <v>2</v>
      </c>
      <c r="R199" t="s">
        <v>22</v>
      </c>
      <c r="S199" t="s">
        <v>138</v>
      </c>
      <c r="T199">
        <f t="shared" si="43"/>
        <v>0</v>
      </c>
      <c r="U199" t="s">
        <v>138</v>
      </c>
      <c r="V199" t="s">
        <v>48</v>
      </c>
      <c r="W199" t="s">
        <v>92</v>
      </c>
      <c r="X199" t="s">
        <v>27</v>
      </c>
      <c r="Y199">
        <f t="shared" si="44"/>
        <v>1</v>
      </c>
      <c r="Z199" t="s">
        <v>28</v>
      </c>
      <c r="AA199">
        <f t="shared" si="45"/>
        <v>0</v>
      </c>
      <c r="AB199" t="s">
        <v>29</v>
      </c>
      <c r="AC199">
        <f t="shared" si="46"/>
        <v>0</v>
      </c>
      <c r="AD199" t="s">
        <v>30</v>
      </c>
      <c r="AE199">
        <f t="shared" si="47"/>
        <v>0</v>
      </c>
    </row>
    <row r="200" spans="1:31" x14ac:dyDescent="0.25">
      <c r="A200">
        <v>845982</v>
      </c>
      <c r="B200">
        <v>1</v>
      </c>
      <c r="C200" t="s">
        <v>475</v>
      </c>
      <c r="D200" t="s">
        <v>18</v>
      </c>
      <c r="E200">
        <f t="shared" si="36"/>
        <v>3</v>
      </c>
      <c r="F200" t="s">
        <v>476</v>
      </c>
      <c r="G200" t="str">
        <f t="shared" si="37"/>
        <v>R5A</v>
      </c>
      <c r="H200" t="str">
        <f t="shared" si="38"/>
        <v>Winnipeg</v>
      </c>
      <c r="I200">
        <v>3</v>
      </c>
      <c r="J200">
        <v>2021</v>
      </c>
      <c r="K200" t="s">
        <v>20</v>
      </c>
      <c r="L200">
        <f t="shared" si="39"/>
        <v>3</v>
      </c>
      <c r="M200" t="s">
        <v>42</v>
      </c>
      <c r="N200">
        <f t="shared" si="40"/>
        <v>4</v>
      </c>
      <c r="O200">
        <v>2.67</v>
      </c>
      <c r="P200">
        <f t="shared" si="41"/>
        <v>2</v>
      </c>
      <c r="Q200">
        <f t="shared" si="42"/>
        <v>4</v>
      </c>
      <c r="R200" t="s">
        <v>34</v>
      </c>
      <c r="S200" t="s">
        <v>320</v>
      </c>
      <c r="T200">
        <f t="shared" si="43"/>
        <v>0</v>
      </c>
      <c r="U200" t="s">
        <v>76</v>
      </c>
      <c r="V200" t="s">
        <v>77</v>
      </c>
      <c r="W200" t="s">
        <v>78</v>
      </c>
      <c r="X200" t="s">
        <v>38</v>
      </c>
      <c r="Y200">
        <f t="shared" si="44"/>
        <v>0</v>
      </c>
      <c r="Z200" t="s">
        <v>28</v>
      </c>
      <c r="AA200">
        <f t="shared" si="45"/>
        <v>0</v>
      </c>
      <c r="AB200" t="s">
        <v>29</v>
      </c>
      <c r="AC200">
        <f t="shared" si="46"/>
        <v>0</v>
      </c>
      <c r="AD200" t="s">
        <v>30</v>
      </c>
      <c r="AE200">
        <f t="shared" si="47"/>
        <v>0</v>
      </c>
    </row>
    <row r="201" spans="1:31" x14ac:dyDescent="0.25">
      <c r="A201">
        <v>878066</v>
      </c>
      <c r="B201">
        <v>0</v>
      </c>
      <c r="C201" t="s">
        <v>477</v>
      </c>
      <c r="D201" t="s">
        <v>18</v>
      </c>
      <c r="E201">
        <f t="shared" si="36"/>
        <v>3</v>
      </c>
      <c r="F201" t="s">
        <v>478</v>
      </c>
      <c r="G201" t="str">
        <f t="shared" si="37"/>
        <v>R2J</v>
      </c>
      <c r="H201" t="str">
        <f t="shared" si="38"/>
        <v>Winnipeg</v>
      </c>
      <c r="I201">
        <v>3</v>
      </c>
      <c r="J201">
        <v>2021</v>
      </c>
      <c r="K201" t="s">
        <v>20</v>
      </c>
      <c r="L201">
        <f t="shared" si="39"/>
        <v>3</v>
      </c>
      <c r="M201" t="s">
        <v>62</v>
      </c>
      <c r="N201">
        <f t="shared" si="40"/>
        <v>3</v>
      </c>
      <c r="O201">
        <v>0.63</v>
      </c>
      <c r="P201">
        <f t="shared" si="41"/>
        <v>1</v>
      </c>
      <c r="Q201">
        <f t="shared" si="42"/>
        <v>2</v>
      </c>
      <c r="R201" t="s">
        <v>48</v>
      </c>
      <c r="S201" t="s">
        <v>340</v>
      </c>
      <c r="T201">
        <f t="shared" si="43"/>
        <v>0</v>
      </c>
      <c r="U201" t="s">
        <v>341</v>
      </c>
      <c r="V201" t="s">
        <v>48</v>
      </c>
      <c r="W201" t="s">
        <v>92</v>
      </c>
      <c r="X201" t="s">
        <v>27</v>
      </c>
      <c r="Y201">
        <f t="shared" si="44"/>
        <v>1</v>
      </c>
      <c r="Z201" t="s">
        <v>28</v>
      </c>
      <c r="AA201">
        <f t="shared" si="45"/>
        <v>0</v>
      </c>
      <c r="AB201" t="s">
        <v>29</v>
      </c>
      <c r="AC201">
        <f t="shared" si="46"/>
        <v>0</v>
      </c>
      <c r="AD201" t="s">
        <v>30</v>
      </c>
      <c r="AE201">
        <f t="shared" si="47"/>
        <v>0</v>
      </c>
    </row>
    <row r="202" spans="1:31" x14ac:dyDescent="0.25">
      <c r="A202">
        <v>967604</v>
      </c>
      <c r="B202">
        <v>0</v>
      </c>
      <c r="C202" t="s">
        <v>479</v>
      </c>
      <c r="D202" t="s">
        <v>40</v>
      </c>
      <c r="E202">
        <f t="shared" si="36"/>
        <v>4</v>
      </c>
      <c r="F202" t="s">
        <v>480</v>
      </c>
      <c r="G202" t="str">
        <f t="shared" si="37"/>
        <v>T2C</v>
      </c>
      <c r="H202" t="str">
        <f t="shared" si="38"/>
        <v>Winnipeg</v>
      </c>
      <c r="I202">
        <v>3</v>
      </c>
      <c r="J202">
        <v>2021</v>
      </c>
      <c r="K202" t="s">
        <v>20</v>
      </c>
      <c r="L202">
        <f t="shared" si="39"/>
        <v>3</v>
      </c>
      <c r="M202" t="s">
        <v>62</v>
      </c>
      <c r="N202">
        <f t="shared" si="40"/>
        <v>3</v>
      </c>
      <c r="O202">
        <v>0.71</v>
      </c>
      <c r="P202">
        <f t="shared" si="41"/>
        <v>1</v>
      </c>
      <c r="Q202">
        <f t="shared" si="42"/>
        <v>2</v>
      </c>
      <c r="R202" t="s">
        <v>34</v>
      </c>
      <c r="S202" t="s">
        <v>463</v>
      </c>
      <c r="T202">
        <f t="shared" si="43"/>
        <v>0</v>
      </c>
      <c r="U202" t="s">
        <v>212</v>
      </c>
      <c r="V202" t="s">
        <v>25</v>
      </c>
      <c r="W202" t="s">
        <v>37</v>
      </c>
      <c r="X202" t="s">
        <v>27</v>
      </c>
      <c r="Y202">
        <f t="shared" si="44"/>
        <v>1</v>
      </c>
      <c r="Z202" t="s">
        <v>28</v>
      </c>
      <c r="AA202">
        <f t="shared" si="45"/>
        <v>0</v>
      </c>
      <c r="AB202" t="s">
        <v>29</v>
      </c>
      <c r="AC202">
        <f t="shared" si="46"/>
        <v>0</v>
      </c>
      <c r="AD202" t="s">
        <v>30</v>
      </c>
      <c r="AE202">
        <f t="shared" si="47"/>
        <v>0</v>
      </c>
    </row>
    <row r="203" spans="1:31" x14ac:dyDescent="0.25">
      <c r="A203">
        <v>1267111</v>
      </c>
      <c r="B203">
        <v>0</v>
      </c>
      <c r="C203" t="s">
        <v>481</v>
      </c>
      <c r="D203" t="s">
        <v>18</v>
      </c>
      <c r="E203">
        <f t="shared" si="36"/>
        <v>3</v>
      </c>
      <c r="F203">
        <v>98401</v>
      </c>
      <c r="G203" t="str">
        <f t="shared" si="37"/>
        <v>984</v>
      </c>
      <c r="H203" t="s">
        <v>1147</v>
      </c>
      <c r="I203">
        <v>4</v>
      </c>
      <c r="J203">
        <v>2021</v>
      </c>
      <c r="K203" t="s">
        <v>20</v>
      </c>
      <c r="L203">
        <f t="shared" si="39"/>
        <v>3</v>
      </c>
      <c r="M203" t="s">
        <v>62</v>
      </c>
      <c r="N203">
        <f t="shared" si="40"/>
        <v>3</v>
      </c>
      <c r="O203">
        <v>1.8</v>
      </c>
      <c r="P203">
        <f t="shared" si="41"/>
        <v>2</v>
      </c>
      <c r="Q203">
        <f t="shared" si="42"/>
        <v>3</v>
      </c>
      <c r="R203" t="s">
        <v>48</v>
      </c>
      <c r="S203" t="s">
        <v>482</v>
      </c>
      <c r="T203">
        <f t="shared" si="43"/>
        <v>0</v>
      </c>
      <c r="U203" t="s">
        <v>467</v>
      </c>
      <c r="V203" t="s">
        <v>48</v>
      </c>
      <c r="W203" t="s">
        <v>52</v>
      </c>
      <c r="X203" t="s">
        <v>27</v>
      </c>
      <c r="Y203">
        <f t="shared" si="44"/>
        <v>1</v>
      </c>
      <c r="Z203" t="s">
        <v>28</v>
      </c>
      <c r="AA203">
        <f t="shared" si="45"/>
        <v>0</v>
      </c>
      <c r="AB203" t="s">
        <v>29</v>
      </c>
      <c r="AC203">
        <f t="shared" si="46"/>
        <v>0</v>
      </c>
      <c r="AD203" t="s">
        <v>30</v>
      </c>
      <c r="AE203">
        <f t="shared" si="47"/>
        <v>0</v>
      </c>
    </row>
    <row r="204" spans="1:31" x14ac:dyDescent="0.25">
      <c r="A204">
        <v>1276237</v>
      </c>
      <c r="B204">
        <v>0</v>
      </c>
      <c r="C204" t="s">
        <v>483</v>
      </c>
      <c r="D204" t="s">
        <v>18</v>
      </c>
      <c r="E204">
        <f t="shared" si="36"/>
        <v>3</v>
      </c>
      <c r="F204" t="s">
        <v>484</v>
      </c>
      <c r="G204" t="str">
        <f t="shared" si="37"/>
        <v>R3G</v>
      </c>
      <c r="H204" t="str">
        <f t="shared" si="38"/>
        <v>Winnipeg</v>
      </c>
      <c r="I204">
        <v>3</v>
      </c>
      <c r="J204">
        <v>2021</v>
      </c>
      <c r="K204" t="s">
        <v>20</v>
      </c>
      <c r="L204">
        <f t="shared" si="39"/>
        <v>3</v>
      </c>
      <c r="M204" t="s">
        <v>42</v>
      </c>
      <c r="N204">
        <f t="shared" si="40"/>
        <v>4</v>
      </c>
      <c r="O204">
        <v>0.23</v>
      </c>
      <c r="P204">
        <f t="shared" si="41"/>
        <v>1</v>
      </c>
      <c r="Q204">
        <f t="shared" si="42"/>
        <v>2</v>
      </c>
      <c r="R204" t="s">
        <v>48</v>
      </c>
      <c r="S204" t="s">
        <v>436</v>
      </c>
      <c r="T204">
        <f t="shared" si="43"/>
        <v>0</v>
      </c>
      <c r="U204" t="s">
        <v>50</v>
      </c>
      <c r="V204" t="s">
        <v>51</v>
      </c>
      <c r="W204" t="s">
        <v>52</v>
      </c>
      <c r="X204" t="s">
        <v>27</v>
      </c>
      <c r="Y204">
        <f t="shared" si="44"/>
        <v>1</v>
      </c>
      <c r="Z204" t="s">
        <v>28</v>
      </c>
      <c r="AA204">
        <f t="shared" si="45"/>
        <v>0</v>
      </c>
      <c r="AB204" t="s">
        <v>29</v>
      </c>
      <c r="AC204">
        <f t="shared" si="46"/>
        <v>0</v>
      </c>
      <c r="AD204" t="s">
        <v>30</v>
      </c>
      <c r="AE204">
        <f t="shared" si="47"/>
        <v>0</v>
      </c>
    </row>
    <row r="205" spans="1:31" x14ac:dyDescent="0.25">
      <c r="A205">
        <v>1294693</v>
      </c>
      <c r="B205">
        <v>1</v>
      </c>
      <c r="C205" t="s">
        <v>485</v>
      </c>
      <c r="D205" t="s">
        <v>18</v>
      </c>
      <c r="E205">
        <f t="shared" si="36"/>
        <v>3</v>
      </c>
      <c r="F205" t="s">
        <v>486</v>
      </c>
      <c r="G205" t="str">
        <f t="shared" si="37"/>
        <v>R4H</v>
      </c>
      <c r="H205" t="str">
        <f t="shared" si="38"/>
        <v>Headingly</v>
      </c>
      <c r="I205">
        <v>2</v>
      </c>
      <c r="J205">
        <v>2021</v>
      </c>
      <c r="K205" t="s">
        <v>20</v>
      </c>
      <c r="L205">
        <f t="shared" si="39"/>
        <v>3</v>
      </c>
      <c r="M205" t="s">
        <v>42</v>
      </c>
      <c r="N205">
        <f t="shared" si="40"/>
        <v>4</v>
      </c>
      <c r="O205">
        <v>2.67</v>
      </c>
      <c r="P205">
        <f t="shared" si="41"/>
        <v>2</v>
      </c>
      <c r="Q205">
        <f t="shared" si="42"/>
        <v>4</v>
      </c>
      <c r="R205" t="s">
        <v>34</v>
      </c>
      <c r="S205" t="s">
        <v>76</v>
      </c>
      <c r="T205">
        <f t="shared" si="43"/>
        <v>0</v>
      </c>
      <c r="U205" t="s">
        <v>76</v>
      </c>
      <c r="V205" t="s">
        <v>77</v>
      </c>
      <c r="W205" t="s">
        <v>78</v>
      </c>
      <c r="X205" t="s">
        <v>38</v>
      </c>
      <c r="Y205">
        <f t="shared" si="44"/>
        <v>0</v>
      </c>
      <c r="Z205" t="s">
        <v>28</v>
      </c>
      <c r="AA205">
        <f t="shared" si="45"/>
        <v>0</v>
      </c>
      <c r="AB205" t="s">
        <v>29</v>
      </c>
      <c r="AC205">
        <f t="shared" si="46"/>
        <v>0</v>
      </c>
      <c r="AD205" t="s">
        <v>30</v>
      </c>
      <c r="AE205">
        <f t="shared" si="47"/>
        <v>0</v>
      </c>
    </row>
    <row r="206" spans="1:31" x14ac:dyDescent="0.25">
      <c r="A206">
        <v>1296987</v>
      </c>
      <c r="B206">
        <v>0</v>
      </c>
      <c r="C206" t="s">
        <v>487</v>
      </c>
      <c r="D206" t="s">
        <v>18</v>
      </c>
      <c r="E206">
        <f t="shared" si="36"/>
        <v>3</v>
      </c>
      <c r="F206" t="s">
        <v>488</v>
      </c>
      <c r="G206" t="str">
        <f t="shared" si="37"/>
        <v>R3E</v>
      </c>
      <c r="H206" t="str">
        <f t="shared" si="38"/>
        <v>Winnipeg</v>
      </c>
      <c r="I206">
        <v>3</v>
      </c>
      <c r="J206">
        <v>2021</v>
      </c>
      <c r="K206" t="s">
        <v>20</v>
      </c>
      <c r="L206">
        <f t="shared" si="39"/>
        <v>3</v>
      </c>
      <c r="M206" t="s">
        <v>42</v>
      </c>
      <c r="N206">
        <f t="shared" si="40"/>
        <v>4</v>
      </c>
      <c r="O206">
        <v>9.06</v>
      </c>
      <c r="P206">
        <f t="shared" si="41"/>
        <v>2</v>
      </c>
      <c r="Q206">
        <f t="shared" si="42"/>
        <v>4</v>
      </c>
      <c r="R206" t="s">
        <v>34</v>
      </c>
      <c r="S206" t="s">
        <v>489</v>
      </c>
      <c r="T206">
        <f t="shared" si="43"/>
        <v>0</v>
      </c>
      <c r="U206" t="s">
        <v>165</v>
      </c>
      <c r="V206" t="s">
        <v>48</v>
      </c>
      <c r="W206" t="s">
        <v>78</v>
      </c>
      <c r="X206" t="s">
        <v>27</v>
      </c>
      <c r="Y206">
        <f t="shared" si="44"/>
        <v>1</v>
      </c>
      <c r="Z206" t="s">
        <v>28</v>
      </c>
      <c r="AA206">
        <f t="shared" si="45"/>
        <v>0</v>
      </c>
      <c r="AB206" t="s">
        <v>29</v>
      </c>
      <c r="AC206">
        <f t="shared" si="46"/>
        <v>0</v>
      </c>
      <c r="AD206" t="s">
        <v>30</v>
      </c>
      <c r="AE206">
        <f t="shared" si="47"/>
        <v>0</v>
      </c>
    </row>
    <row r="207" spans="1:31" x14ac:dyDescent="0.25">
      <c r="A207">
        <v>1324458</v>
      </c>
      <c r="B207">
        <v>0</v>
      </c>
      <c r="C207" t="s">
        <v>490</v>
      </c>
      <c r="D207" t="s">
        <v>18</v>
      </c>
      <c r="E207">
        <f t="shared" si="36"/>
        <v>3</v>
      </c>
      <c r="F207" t="s">
        <v>491</v>
      </c>
      <c r="G207" t="str">
        <f t="shared" si="37"/>
        <v>R1A</v>
      </c>
      <c r="H207" t="str">
        <f t="shared" si="38"/>
        <v>Selkirk and Eastern Manitoba</v>
      </c>
      <c r="I207">
        <v>2</v>
      </c>
      <c r="J207">
        <v>2021</v>
      </c>
      <c r="K207" t="s">
        <v>20</v>
      </c>
      <c r="L207">
        <f t="shared" si="39"/>
        <v>3</v>
      </c>
      <c r="M207" t="s">
        <v>62</v>
      </c>
      <c r="N207">
        <f t="shared" si="40"/>
        <v>3</v>
      </c>
      <c r="O207">
        <v>2.1</v>
      </c>
      <c r="P207">
        <f t="shared" si="41"/>
        <v>2</v>
      </c>
      <c r="Q207">
        <f t="shared" si="42"/>
        <v>4</v>
      </c>
      <c r="R207" t="s">
        <v>55</v>
      </c>
      <c r="S207" t="s">
        <v>414</v>
      </c>
      <c r="T207">
        <f t="shared" si="43"/>
        <v>0</v>
      </c>
      <c r="U207" t="s">
        <v>179</v>
      </c>
      <c r="V207" t="s">
        <v>58</v>
      </c>
      <c r="W207" t="s">
        <v>59</v>
      </c>
      <c r="X207" t="s">
        <v>38</v>
      </c>
      <c r="Y207">
        <f t="shared" si="44"/>
        <v>0</v>
      </c>
      <c r="Z207" t="s">
        <v>28</v>
      </c>
      <c r="AA207">
        <f t="shared" si="45"/>
        <v>0</v>
      </c>
      <c r="AB207" t="s">
        <v>29</v>
      </c>
      <c r="AC207">
        <f t="shared" si="46"/>
        <v>0</v>
      </c>
      <c r="AD207" t="s">
        <v>30</v>
      </c>
      <c r="AE207">
        <f t="shared" si="47"/>
        <v>0</v>
      </c>
    </row>
    <row r="208" spans="1:31" x14ac:dyDescent="0.25">
      <c r="A208">
        <v>1343136</v>
      </c>
      <c r="B208">
        <v>1</v>
      </c>
      <c r="C208" t="s">
        <v>492</v>
      </c>
      <c r="D208" t="s">
        <v>18</v>
      </c>
      <c r="E208">
        <f t="shared" si="36"/>
        <v>3</v>
      </c>
      <c r="F208" t="s">
        <v>86</v>
      </c>
      <c r="G208" t="str">
        <f t="shared" si="37"/>
        <v>R3C</v>
      </c>
      <c r="H208" t="str">
        <f t="shared" si="38"/>
        <v>Winnipeg</v>
      </c>
      <c r="I208">
        <v>3</v>
      </c>
      <c r="J208">
        <v>2021</v>
      </c>
      <c r="K208" t="s">
        <v>20</v>
      </c>
      <c r="L208">
        <f t="shared" si="39"/>
        <v>3</v>
      </c>
      <c r="M208" t="s">
        <v>62</v>
      </c>
      <c r="N208">
        <f t="shared" si="40"/>
        <v>3</v>
      </c>
      <c r="O208">
        <v>0.95</v>
      </c>
      <c r="P208">
        <f t="shared" si="41"/>
        <v>2</v>
      </c>
      <c r="Q208">
        <f t="shared" si="42"/>
        <v>3</v>
      </c>
      <c r="R208" t="s">
        <v>55</v>
      </c>
      <c r="S208" t="s">
        <v>242</v>
      </c>
      <c r="T208">
        <f t="shared" si="43"/>
        <v>0</v>
      </c>
      <c r="U208" t="s">
        <v>125</v>
      </c>
      <c r="V208" t="s">
        <v>58</v>
      </c>
      <c r="W208" t="s">
        <v>59</v>
      </c>
      <c r="X208" t="s">
        <v>38</v>
      </c>
      <c r="Y208">
        <f t="shared" si="44"/>
        <v>0</v>
      </c>
      <c r="Z208" t="s">
        <v>28</v>
      </c>
      <c r="AA208">
        <f t="shared" si="45"/>
        <v>0</v>
      </c>
      <c r="AB208" t="s">
        <v>29</v>
      </c>
      <c r="AC208">
        <f t="shared" si="46"/>
        <v>0</v>
      </c>
      <c r="AD208" t="s">
        <v>30</v>
      </c>
      <c r="AE208">
        <f t="shared" si="47"/>
        <v>0</v>
      </c>
    </row>
    <row r="209" spans="1:31" x14ac:dyDescent="0.25">
      <c r="A209">
        <v>1127323</v>
      </c>
      <c r="B209">
        <v>0</v>
      </c>
      <c r="C209" t="s">
        <v>493</v>
      </c>
      <c r="D209" t="s">
        <v>18</v>
      </c>
      <c r="E209">
        <f t="shared" si="36"/>
        <v>3</v>
      </c>
      <c r="F209" t="s">
        <v>494</v>
      </c>
      <c r="G209" t="str">
        <f t="shared" si="37"/>
        <v>R3T</v>
      </c>
      <c r="H209" t="str">
        <f t="shared" si="38"/>
        <v>Winnipeg</v>
      </c>
      <c r="I209">
        <v>3</v>
      </c>
      <c r="J209">
        <v>2021</v>
      </c>
      <c r="K209" t="s">
        <v>20</v>
      </c>
      <c r="L209">
        <f t="shared" si="39"/>
        <v>3</v>
      </c>
      <c r="M209" t="s">
        <v>33</v>
      </c>
      <c r="N209">
        <f t="shared" si="40"/>
        <v>2</v>
      </c>
      <c r="O209">
        <v>1.22</v>
      </c>
      <c r="P209">
        <f t="shared" si="41"/>
        <v>2</v>
      </c>
      <c r="Q209">
        <f t="shared" si="42"/>
        <v>3</v>
      </c>
      <c r="R209" t="s">
        <v>48</v>
      </c>
      <c r="S209" t="s">
        <v>134</v>
      </c>
      <c r="T209">
        <f t="shared" si="43"/>
        <v>0</v>
      </c>
      <c r="U209" t="s">
        <v>50</v>
      </c>
      <c r="V209" t="s">
        <v>51</v>
      </c>
      <c r="W209" t="s">
        <v>52</v>
      </c>
      <c r="X209" t="s">
        <v>38</v>
      </c>
      <c r="Y209">
        <f t="shared" si="44"/>
        <v>0</v>
      </c>
      <c r="Z209" t="s">
        <v>28</v>
      </c>
      <c r="AA209">
        <f t="shared" si="45"/>
        <v>0</v>
      </c>
      <c r="AB209" t="s">
        <v>29</v>
      </c>
      <c r="AC209">
        <f t="shared" si="46"/>
        <v>0</v>
      </c>
      <c r="AD209" t="s">
        <v>30</v>
      </c>
      <c r="AE209">
        <f t="shared" si="47"/>
        <v>0</v>
      </c>
    </row>
    <row r="210" spans="1:31" x14ac:dyDescent="0.25">
      <c r="A210">
        <v>1172865</v>
      </c>
      <c r="B210">
        <v>0</v>
      </c>
      <c r="C210" t="s">
        <v>495</v>
      </c>
      <c r="D210" t="s">
        <v>239</v>
      </c>
      <c r="E210">
        <f t="shared" si="36"/>
        <v>2</v>
      </c>
      <c r="F210" t="s">
        <v>494</v>
      </c>
      <c r="G210" t="str">
        <f t="shared" si="37"/>
        <v>R3T</v>
      </c>
      <c r="H210" t="str">
        <f t="shared" si="38"/>
        <v>Winnipeg</v>
      </c>
      <c r="I210">
        <v>3</v>
      </c>
      <c r="J210">
        <v>2021</v>
      </c>
      <c r="K210" t="s">
        <v>20</v>
      </c>
      <c r="L210">
        <f t="shared" si="39"/>
        <v>3</v>
      </c>
      <c r="M210" t="s">
        <v>33</v>
      </c>
      <c r="N210">
        <f t="shared" si="40"/>
        <v>2</v>
      </c>
      <c r="O210">
        <v>0.88</v>
      </c>
      <c r="P210">
        <f t="shared" si="41"/>
        <v>1</v>
      </c>
      <c r="Q210">
        <f t="shared" si="42"/>
        <v>2</v>
      </c>
      <c r="R210" t="s">
        <v>48</v>
      </c>
      <c r="S210" t="s">
        <v>134</v>
      </c>
      <c r="T210">
        <f t="shared" si="43"/>
        <v>0</v>
      </c>
      <c r="U210" t="s">
        <v>50</v>
      </c>
      <c r="V210" t="s">
        <v>51</v>
      </c>
      <c r="W210" t="s">
        <v>52</v>
      </c>
      <c r="X210" t="s">
        <v>38</v>
      </c>
      <c r="Y210">
        <f t="shared" si="44"/>
        <v>0</v>
      </c>
      <c r="Z210" t="s">
        <v>28</v>
      </c>
      <c r="AA210">
        <f t="shared" si="45"/>
        <v>0</v>
      </c>
      <c r="AB210" t="s">
        <v>29</v>
      </c>
      <c r="AC210">
        <f t="shared" si="46"/>
        <v>0</v>
      </c>
      <c r="AD210" t="s">
        <v>30</v>
      </c>
      <c r="AE210">
        <f t="shared" si="47"/>
        <v>0</v>
      </c>
    </row>
    <row r="211" spans="1:31" x14ac:dyDescent="0.25">
      <c r="A211">
        <v>1182377</v>
      </c>
      <c r="B211">
        <v>1</v>
      </c>
      <c r="C211" t="s">
        <v>496</v>
      </c>
      <c r="D211" t="s">
        <v>18</v>
      </c>
      <c r="E211">
        <f t="shared" si="36"/>
        <v>3</v>
      </c>
      <c r="F211" t="s">
        <v>497</v>
      </c>
      <c r="G211" t="str">
        <f t="shared" si="37"/>
        <v>R2J</v>
      </c>
      <c r="H211" t="str">
        <f t="shared" si="38"/>
        <v>Winnipeg</v>
      </c>
      <c r="I211">
        <v>3</v>
      </c>
      <c r="J211">
        <v>2021</v>
      </c>
      <c r="K211" t="s">
        <v>20</v>
      </c>
      <c r="L211">
        <f t="shared" si="39"/>
        <v>3</v>
      </c>
      <c r="M211" t="s">
        <v>42</v>
      </c>
      <c r="N211">
        <f t="shared" si="40"/>
        <v>4</v>
      </c>
      <c r="O211">
        <v>1.4</v>
      </c>
      <c r="P211">
        <f t="shared" si="41"/>
        <v>2</v>
      </c>
      <c r="Q211">
        <f t="shared" si="42"/>
        <v>3</v>
      </c>
      <c r="R211" t="s">
        <v>48</v>
      </c>
      <c r="S211" t="s">
        <v>498</v>
      </c>
      <c r="T211">
        <f t="shared" si="43"/>
        <v>0</v>
      </c>
      <c r="U211" t="s">
        <v>341</v>
      </c>
      <c r="V211" t="s">
        <v>48</v>
      </c>
      <c r="W211" t="s">
        <v>78</v>
      </c>
      <c r="X211" t="s">
        <v>27</v>
      </c>
      <c r="Y211">
        <f t="shared" si="44"/>
        <v>1</v>
      </c>
      <c r="Z211" t="s">
        <v>202</v>
      </c>
      <c r="AA211">
        <f t="shared" si="45"/>
        <v>1</v>
      </c>
      <c r="AB211" t="s">
        <v>29</v>
      </c>
      <c r="AC211">
        <f t="shared" si="46"/>
        <v>0</v>
      </c>
      <c r="AD211" t="s">
        <v>30</v>
      </c>
      <c r="AE211">
        <f t="shared" si="47"/>
        <v>0</v>
      </c>
    </row>
    <row r="212" spans="1:31" x14ac:dyDescent="0.25">
      <c r="A212">
        <v>1183938</v>
      </c>
      <c r="B212">
        <v>0</v>
      </c>
      <c r="C212" t="s">
        <v>499</v>
      </c>
      <c r="D212" t="s">
        <v>18</v>
      </c>
      <c r="E212">
        <f t="shared" si="36"/>
        <v>3</v>
      </c>
      <c r="F212" t="s">
        <v>500</v>
      </c>
      <c r="G212" t="str">
        <f t="shared" si="37"/>
        <v>R1A</v>
      </c>
      <c r="H212" t="str">
        <f t="shared" si="38"/>
        <v>Selkirk and Eastern Manitoba</v>
      </c>
      <c r="I212">
        <v>2</v>
      </c>
      <c r="J212">
        <v>2021</v>
      </c>
      <c r="K212" t="s">
        <v>20</v>
      </c>
      <c r="L212">
        <f t="shared" si="39"/>
        <v>3</v>
      </c>
      <c r="M212" t="s">
        <v>62</v>
      </c>
      <c r="N212">
        <f t="shared" si="40"/>
        <v>3</v>
      </c>
      <c r="O212">
        <v>2.09</v>
      </c>
      <c r="P212">
        <f t="shared" si="41"/>
        <v>2</v>
      </c>
      <c r="Q212">
        <f t="shared" si="42"/>
        <v>4</v>
      </c>
      <c r="R212" t="s">
        <v>55</v>
      </c>
      <c r="S212" t="s">
        <v>178</v>
      </c>
      <c r="T212">
        <f t="shared" si="43"/>
        <v>0</v>
      </c>
      <c r="U212" t="s">
        <v>179</v>
      </c>
      <c r="V212" t="s">
        <v>58</v>
      </c>
      <c r="W212" t="s">
        <v>59</v>
      </c>
      <c r="X212" t="s">
        <v>38</v>
      </c>
      <c r="Y212">
        <f t="shared" si="44"/>
        <v>0</v>
      </c>
      <c r="Z212" t="s">
        <v>69</v>
      </c>
      <c r="AA212">
        <f t="shared" si="45"/>
        <v>0</v>
      </c>
      <c r="AB212" t="s">
        <v>29</v>
      </c>
      <c r="AC212">
        <f t="shared" si="46"/>
        <v>0</v>
      </c>
      <c r="AD212" t="s">
        <v>30</v>
      </c>
      <c r="AE212">
        <f t="shared" si="47"/>
        <v>0</v>
      </c>
    </row>
    <row r="213" spans="1:31" x14ac:dyDescent="0.25">
      <c r="A213">
        <v>1194539</v>
      </c>
      <c r="B213">
        <v>0</v>
      </c>
      <c r="C213" t="s">
        <v>501</v>
      </c>
      <c r="D213" t="s">
        <v>18</v>
      </c>
      <c r="E213">
        <f t="shared" si="36"/>
        <v>3</v>
      </c>
      <c r="F213" t="s">
        <v>502</v>
      </c>
      <c r="G213" t="str">
        <f t="shared" si="37"/>
        <v>L4K</v>
      </c>
      <c r="H213" t="str">
        <f t="shared" si="38"/>
        <v>Winnipeg</v>
      </c>
      <c r="I213">
        <v>3</v>
      </c>
      <c r="J213">
        <v>2021</v>
      </c>
      <c r="K213" t="s">
        <v>20</v>
      </c>
      <c r="L213">
        <f t="shared" si="39"/>
        <v>3</v>
      </c>
      <c r="M213" t="s">
        <v>62</v>
      </c>
      <c r="N213">
        <f t="shared" si="40"/>
        <v>3</v>
      </c>
      <c r="O213">
        <v>1.26</v>
      </c>
      <c r="P213">
        <f t="shared" si="41"/>
        <v>2</v>
      </c>
      <c r="Q213">
        <f t="shared" si="42"/>
        <v>3</v>
      </c>
      <c r="R213" t="s">
        <v>34</v>
      </c>
      <c r="S213" t="s">
        <v>264</v>
      </c>
      <c r="T213">
        <f t="shared" si="43"/>
        <v>0</v>
      </c>
      <c r="U213" t="s">
        <v>265</v>
      </c>
      <c r="V213" t="s">
        <v>25</v>
      </c>
      <c r="W213" t="s">
        <v>45</v>
      </c>
      <c r="X213" t="s">
        <v>27</v>
      </c>
      <c r="Y213">
        <f t="shared" si="44"/>
        <v>1</v>
      </c>
      <c r="Z213" t="s">
        <v>28</v>
      </c>
      <c r="AA213">
        <f t="shared" si="45"/>
        <v>0</v>
      </c>
      <c r="AB213" t="s">
        <v>29</v>
      </c>
      <c r="AC213">
        <f t="shared" si="46"/>
        <v>0</v>
      </c>
      <c r="AD213" t="s">
        <v>30</v>
      </c>
      <c r="AE213">
        <f t="shared" si="47"/>
        <v>0</v>
      </c>
    </row>
    <row r="214" spans="1:31" x14ac:dyDescent="0.25">
      <c r="A214">
        <v>1209808</v>
      </c>
      <c r="B214">
        <v>0</v>
      </c>
      <c r="C214" t="s">
        <v>503</v>
      </c>
      <c r="D214" t="s">
        <v>18</v>
      </c>
      <c r="E214">
        <f t="shared" si="36"/>
        <v>3</v>
      </c>
      <c r="F214" t="s">
        <v>504</v>
      </c>
      <c r="G214" t="str">
        <f t="shared" si="37"/>
        <v>R2W</v>
      </c>
      <c r="H214" t="str">
        <f t="shared" si="38"/>
        <v>Winnipeg</v>
      </c>
      <c r="I214">
        <v>3</v>
      </c>
      <c r="J214">
        <v>2021</v>
      </c>
      <c r="K214" t="s">
        <v>20</v>
      </c>
      <c r="L214">
        <f t="shared" si="39"/>
        <v>3</v>
      </c>
      <c r="M214" t="s">
        <v>42</v>
      </c>
      <c r="N214">
        <f t="shared" si="40"/>
        <v>4</v>
      </c>
      <c r="O214">
        <v>0.37</v>
      </c>
      <c r="P214">
        <f t="shared" si="41"/>
        <v>1</v>
      </c>
      <c r="Q214">
        <f t="shared" si="42"/>
        <v>2</v>
      </c>
      <c r="R214" t="s">
        <v>22</v>
      </c>
      <c r="S214" t="s">
        <v>138</v>
      </c>
      <c r="T214">
        <f t="shared" si="43"/>
        <v>0</v>
      </c>
      <c r="U214" t="s">
        <v>138</v>
      </c>
      <c r="V214" t="s">
        <v>48</v>
      </c>
      <c r="W214" t="s">
        <v>92</v>
      </c>
      <c r="X214" t="s">
        <v>27</v>
      </c>
      <c r="Y214">
        <f t="shared" si="44"/>
        <v>1</v>
      </c>
      <c r="Z214" t="s">
        <v>28</v>
      </c>
      <c r="AA214">
        <f t="shared" si="45"/>
        <v>0</v>
      </c>
      <c r="AB214" t="s">
        <v>29</v>
      </c>
      <c r="AC214">
        <f t="shared" si="46"/>
        <v>0</v>
      </c>
      <c r="AD214" t="s">
        <v>30</v>
      </c>
      <c r="AE214">
        <f t="shared" si="47"/>
        <v>0</v>
      </c>
    </row>
    <row r="215" spans="1:31" x14ac:dyDescent="0.25">
      <c r="A215">
        <v>1413160</v>
      </c>
      <c r="B215">
        <v>0</v>
      </c>
      <c r="C215" t="s">
        <v>505</v>
      </c>
      <c r="D215" t="s">
        <v>18</v>
      </c>
      <c r="E215">
        <f t="shared" si="36"/>
        <v>3</v>
      </c>
      <c r="F215" t="s">
        <v>506</v>
      </c>
      <c r="G215" t="str">
        <f t="shared" si="37"/>
        <v>R5R</v>
      </c>
      <c r="H215" t="str">
        <f t="shared" si="38"/>
        <v>Winnipeg</v>
      </c>
      <c r="I215">
        <v>3</v>
      </c>
      <c r="J215">
        <v>2021</v>
      </c>
      <c r="K215" t="s">
        <v>20</v>
      </c>
      <c r="L215">
        <f t="shared" si="39"/>
        <v>3</v>
      </c>
      <c r="M215" t="s">
        <v>62</v>
      </c>
      <c r="N215">
        <f t="shared" si="40"/>
        <v>3</v>
      </c>
      <c r="O215">
        <v>2.66</v>
      </c>
      <c r="P215">
        <f t="shared" si="41"/>
        <v>2</v>
      </c>
      <c r="Q215">
        <f t="shared" si="42"/>
        <v>4</v>
      </c>
      <c r="R215" t="s">
        <v>55</v>
      </c>
      <c r="S215" t="s">
        <v>414</v>
      </c>
      <c r="T215">
        <f t="shared" si="43"/>
        <v>0</v>
      </c>
      <c r="U215" t="s">
        <v>179</v>
      </c>
      <c r="V215" t="s">
        <v>58</v>
      </c>
      <c r="W215" t="s">
        <v>59</v>
      </c>
      <c r="X215" t="s">
        <v>38</v>
      </c>
      <c r="Y215">
        <f t="shared" si="44"/>
        <v>0</v>
      </c>
      <c r="Z215" t="s">
        <v>28</v>
      </c>
      <c r="AA215">
        <f t="shared" si="45"/>
        <v>0</v>
      </c>
      <c r="AB215" t="s">
        <v>29</v>
      </c>
      <c r="AC215">
        <f t="shared" si="46"/>
        <v>0</v>
      </c>
      <c r="AD215" t="s">
        <v>30</v>
      </c>
      <c r="AE215">
        <f t="shared" si="47"/>
        <v>0</v>
      </c>
    </row>
    <row r="216" spans="1:31" x14ac:dyDescent="0.25">
      <c r="A216">
        <v>1439439</v>
      </c>
      <c r="B216">
        <v>0</v>
      </c>
      <c r="C216" t="s">
        <v>507</v>
      </c>
      <c r="D216" t="s">
        <v>444</v>
      </c>
      <c r="E216">
        <f t="shared" si="36"/>
        <v>4</v>
      </c>
      <c r="F216" t="s">
        <v>508</v>
      </c>
      <c r="G216" t="str">
        <f t="shared" si="37"/>
        <v>R0C</v>
      </c>
      <c r="H216" t="str">
        <f t="shared" si="38"/>
        <v>North Interlake</v>
      </c>
      <c r="I216">
        <v>2</v>
      </c>
      <c r="J216">
        <v>2021</v>
      </c>
      <c r="K216" t="s">
        <v>121</v>
      </c>
      <c r="L216">
        <f t="shared" si="39"/>
        <v>2</v>
      </c>
      <c r="M216" t="s">
        <v>42</v>
      </c>
      <c r="N216">
        <f t="shared" si="40"/>
        <v>4</v>
      </c>
      <c r="O216">
        <v>1.53</v>
      </c>
      <c r="P216">
        <f t="shared" si="41"/>
        <v>2</v>
      </c>
      <c r="Q216">
        <f t="shared" si="42"/>
        <v>3</v>
      </c>
      <c r="R216" t="s">
        <v>48</v>
      </c>
      <c r="S216" t="s">
        <v>498</v>
      </c>
      <c r="T216">
        <f t="shared" si="43"/>
        <v>0</v>
      </c>
      <c r="U216" t="s">
        <v>341</v>
      </c>
      <c r="V216" t="s">
        <v>48</v>
      </c>
      <c r="W216" t="s">
        <v>78</v>
      </c>
      <c r="X216" t="s">
        <v>27</v>
      </c>
      <c r="Y216">
        <f t="shared" si="44"/>
        <v>1</v>
      </c>
      <c r="Z216" t="s">
        <v>28</v>
      </c>
      <c r="AA216">
        <f t="shared" si="45"/>
        <v>0</v>
      </c>
      <c r="AB216" t="s">
        <v>29</v>
      </c>
      <c r="AC216">
        <f t="shared" si="46"/>
        <v>0</v>
      </c>
      <c r="AD216" t="s">
        <v>30</v>
      </c>
      <c r="AE216">
        <f t="shared" si="47"/>
        <v>0</v>
      </c>
    </row>
    <row r="217" spans="1:31" x14ac:dyDescent="0.25">
      <c r="A217">
        <v>1439439</v>
      </c>
      <c r="B217">
        <v>0</v>
      </c>
      <c r="C217" t="s">
        <v>507</v>
      </c>
      <c r="D217" t="s">
        <v>444</v>
      </c>
      <c r="E217">
        <f t="shared" si="36"/>
        <v>4</v>
      </c>
      <c r="F217" t="s">
        <v>508</v>
      </c>
      <c r="G217" t="str">
        <f t="shared" si="37"/>
        <v>R0C</v>
      </c>
      <c r="H217" t="str">
        <f t="shared" si="38"/>
        <v>North Interlake</v>
      </c>
      <c r="I217">
        <v>2</v>
      </c>
      <c r="J217">
        <v>2021</v>
      </c>
      <c r="K217" t="s">
        <v>20</v>
      </c>
      <c r="L217">
        <f t="shared" si="39"/>
        <v>3</v>
      </c>
      <c r="M217" t="s">
        <v>42</v>
      </c>
      <c r="N217">
        <f t="shared" si="40"/>
        <v>4</v>
      </c>
      <c r="O217">
        <v>1.53</v>
      </c>
      <c r="P217">
        <f t="shared" si="41"/>
        <v>2</v>
      </c>
      <c r="Q217">
        <f t="shared" si="42"/>
        <v>3</v>
      </c>
      <c r="R217" t="s">
        <v>48</v>
      </c>
      <c r="S217" t="s">
        <v>498</v>
      </c>
      <c r="T217">
        <f t="shared" si="43"/>
        <v>0</v>
      </c>
      <c r="U217" t="s">
        <v>341</v>
      </c>
      <c r="V217" t="s">
        <v>48</v>
      </c>
      <c r="W217" t="s">
        <v>78</v>
      </c>
      <c r="X217" t="s">
        <v>27</v>
      </c>
      <c r="Y217">
        <f t="shared" si="44"/>
        <v>1</v>
      </c>
      <c r="Z217" t="s">
        <v>28</v>
      </c>
      <c r="AA217">
        <f t="shared" si="45"/>
        <v>0</v>
      </c>
      <c r="AB217" t="s">
        <v>29</v>
      </c>
      <c r="AC217">
        <f t="shared" si="46"/>
        <v>0</v>
      </c>
      <c r="AD217" t="s">
        <v>30</v>
      </c>
      <c r="AE217">
        <f t="shared" si="47"/>
        <v>0</v>
      </c>
    </row>
    <row r="218" spans="1:31" x14ac:dyDescent="0.25">
      <c r="A218">
        <v>1445881</v>
      </c>
      <c r="B218">
        <v>0</v>
      </c>
      <c r="C218" t="s">
        <v>509</v>
      </c>
      <c r="D218" t="s">
        <v>18</v>
      </c>
      <c r="E218">
        <f t="shared" si="36"/>
        <v>3</v>
      </c>
      <c r="F218" t="s">
        <v>510</v>
      </c>
      <c r="G218" t="str">
        <f t="shared" si="37"/>
        <v>R2E</v>
      </c>
      <c r="H218" t="str">
        <f t="shared" si="38"/>
        <v>Winnipeg</v>
      </c>
      <c r="I218">
        <v>3</v>
      </c>
      <c r="J218">
        <v>2021</v>
      </c>
      <c r="K218" t="s">
        <v>20</v>
      </c>
      <c r="L218">
        <f t="shared" si="39"/>
        <v>3</v>
      </c>
      <c r="M218" t="s">
        <v>62</v>
      </c>
      <c r="N218">
        <f t="shared" si="40"/>
        <v>3</v>
      </c>
      <c r="O218">
        <v>0.47</v>
      </c>
      <c r="P218">
        <f t="shared" si="41"/>
        <v>1</v>
      </c>
      <c r="Q218">
        <f t="shared" si="42"/>
        <v>2</v>
      </c>
      <c r="R218" t="s">
        <v>48</v>
      </c>
      <c r="S218" t="s">
        <v>378</v>
      </c>
      <c r="T218">
        <f t="shared" si="43"/>
        <v>0</v>
      </c>
      <c r="U218" t="s">
        <v>270</v>
      </c>
      <c r="V218" t="s">
        <v>48</v>
      </c>
      <c r="W218" t="s">
        <v>52</v>
      </c>
      <c r="X218" t="s">
        <v>27</v>
      </c>
      <c r="Y218">
        <f t="shared" si="44"/>
        <v>1</v>
      </c>
      <c r="Z218" t="s">
        <v>28</v>
      </c>
      <c r="AA218">
        <f t="shared" si="45"/>
        <v>0</v>
      </c>
      <c r="AB218" t="s">
        <v>29</v>
      </c>
      <c r="AC218">
        <f t="shared" si="46"/>
        <v>0</v>
      </c>
      <c r="AD218" t="s">
        <v>30</v>
      </c>
      <c r="AE218">
        <f t="shared" si="47"/>
        <v>0</v>
      </c>
    </row>
    <row r="219" spans="1:31" x14ac:dyDescent="0.25">
      <c r="A219">
        <v>1455203</v>
      </c>
      <c r="B219">
        <v>0</v>
      </c>
      <c r="C219" t="s">
        <v>511</v>
      </c>
      <c r="D219" t="s">
        <v>18</v>
      </c>
      <c r="E219">
        <f t="shared" si="36"/>
        <v>3</v>
      </c>
      <c r="F219" t="s">
        <v>431</v>
      </c>
      <c r="G219" t="str">
        <f t="shared" si="37"/>
        <v>R5R</v>
      </c>
      <c r="H219" t="str">
        <f t="shared" si="38"/>
        <v>Winnipeg</v>
      </c>
      <c r="I219">
        <v>3</v>
      </c>
      <c r="J219">
        <v>2021</v>
      </c>
      <c r="K219" t="s">
        <v>20</v>
      </c>
      <c r="L219">
        <f t="shared" si="39"/>
        <v>3</v>
      </c>
      <c r="M219" t="s">
        <v>62</v>
      </c>
      <c r="N219">
        <f t="shared" si="40"/>
        <v>3</v>
      </c>
      <c r="O219">
        <v>1.82</v>
      </c>
      <c r="P219">
        <f t="shared" si="41"/>
        <v>2</v>
      </c>
      <c r="Q219">
        <f t="shared" si="42"/>
        <v>3</v>
      </c>
      <c r="R219" t="s">
        <v>55</v>
      </c>
      <c r="S219" t="s">
        <v>334</v>
      </c>
      <c r="T219">
        <f t="shared" si="43"/>
        <v>0</v>
      </c>
      <c r="U219" t="s">
        <v>335</v>
      </c>
      <c r="V219" t="s">
        <v>100</v>
      </c>
      <c r="W219" t="s">
        <v>45</v>
      </c>
      <c r="X219" t="s">
        <v>27</v>
      </c>
      <c r="Y219">
        <f t="shared" si="44"/>
        <v>1</v>
      </c>
      <c r="Z219" t="s">
        <v>28</v>
      </c>
      <c r="AA219">
        <f t="shared" si="45"/>
        <v>0</v>
      </c>
      <c r="AB219" t="s">
        <v>29</v>
      </c>
      <c r="AC219">
        <f t="shared" si="46"/>
        <v>0</v>
      </c>
      <c r="AD219" t="s">
        <v>30</v>
      </c>
      <c r="AE219">
        <f t="shared" si="47"/>
        <v>0</v>
      </c>
    </row>
    <row r="220" spans="1:31" x14ac:dyDescent="0.25">
      <c r="A220">
        <v>759878</v>
      </c>
      <c r="B220">
        <v>0</v>
      </c>
      <c r="C220" t="s">
        <v>512</v>
      </c>
      <c r="D220" t="s">
        <v>18</v>
      </c>
      <c r="E220">
        <f t="shared" si="36"/>
        <v>3</v>
      </c>
      <c r="F220" t="s">
        <v>513</v>
      </c>
      <c r="G220" t="str">
        <f t="shared" si="37"/>
        <v>E7L</v>
      </c>
      <c r="H220" t="str">
        <f t="shared" si="38"/>
        <v>Winnipeg</v>
      </c>
      <c r="I220">
        <v>3</v>
      </c>
      <c r="J220">
        <v>2021</v>
      </c>
      <c r="K220" t="s">
        <v>20</v>
      </c>
      <c r="L220">
        <f t="shared" si="39"/>
        <v>3</v>
      </c>
      <c r="M220" t="s">
        <v>33</v>
      </c>
      <c r="N220">
        <f t="shared" si="40"/>
        <v>2</v>
      </c>
      <c r="O220">
        <v>0.65</v>
      </c>
      <c r="P220">
        <f t="shared" si="41"/>
        <v>1</v>
      </c>
      <c r="Q220">
        <f t="shared" si="42"/>
        <v>2</v>
      </c>
      <c r="R220" t="s">
        <v>55</v>
      </c>
      <c r="S220" t="s">
        <v>406</v>
      </c>
      <c r="T220">
        <f t="shared" si="43"/>
        <v>0</v>
      </c>
      <c r="U220" t="s">
        <v>68</v>
      </c>
      <c r="V220" t="s">
        <v>58</v>
      </c>
      <c r="W220" t="s">
        <v>59</v>
      </c>
      <c r="X220" t="s">
        <v>27</v>
      </c>
      <c r="Y220">
        <f t="shared" si="44"/>
        <v>1</v>
      </c>
      <c r="Z220" t="s">
        <v>202</v>
      </c>
      <c r="AA220">
        <f t="shared" si="45"/>
        <v>1</v>
      </c>
      <c r="AB220" t="s">
        <v>29</v>
      </c>
      <c r="AC220">
        <f t="shared" si="46"/>
        <v>0</v>
      </c>
      <c r="AD220" t="s">
        <v>30</v>
      </c>
      <c r="AE220">
        <f t="shared" si="47"/>
        <v>0</v>
      </c>
    </row>
    <row r="221" spans="1:31" x14ac:dyDescent="0.25">
      <c r="A221">
        <v>841767</v>
      </c>
      <c r="B221">
        <v>1</v>
      </c>
      <c r="C221" t="s">
        <v>356</v>
      </c>
      <c r="D221" t="s">
        <v>18</v>
      </c>
      <c r="E221">
        <f t="shared" si="36"/>
        <v>3</v>
      </c>
      <c r="F221" t="s">
        <v>86</v>
      </c>
      <c r="G221" t="str">
        <f t="shared" si="37"/>
        <v>R3C</v>
      </c>
      <c r="H221" t="str">
        <f t="shared" si="38"/>
        <v>Winnipeg</v>
      </c>
      <c r="I221">
        <v>3</v>
      </c>
      <c r="J221">
        <v>2021</v>
      </c>
      <c r="K221" t="s">
        <v>20</v>
      </c>
      <c r="L221">
        <f t="shared" si="39"/>
        <v>3</v>
      </c>
      <c r="M221" t="s">
        <v>62</v>
      </c>
      <c r="N221">
        <f t="shared" si="40"/>
        <v>3</v>
      </c>
      <c r="O221">
        <v>0.49</v>
      </c>
      <c r="P221">
        <f t="shared" si="41"/>
        <v>1</v>
      </c>
      <c r="Q221">
        <f t="shared" si="42"/>
        <v>2</v>
      </c>
      <c r="R221" t="s">
        <v>48</v>
      </c>
      <c r="S221" t="s">
        <v>315</v>
      </c>
      <c r="T221">
        <f t="shared" si="43"/>
        <v>0</v>
      </c>
      <c r="U221" t="s">
        <v>50</v>
      </c>
      <c r="V221" t="s">
        <v>51</v>
      </c>
      <c r="W221" t="s">
        <v>52</v>
      </c>
      <c r="X221" t="s">
        <v>38</v>
      </c>
      <c r="Y221">
        <f t="shared" si="44"/>
        <v>0</v>
      </c>
      <c r="Z221" t="s">
        <v>28</v>
      </c>
      <c r="AA221">
        <f t="shared" si="45"/>
        <v>0</v>
      </c>
      <c r="AB221" t="s">
        <v>29</v>
      </c>
      <c r="AC221">
        <f t="shared" si="46"/>
        <v>0</v>
      </c>
      <c r="AD221" t="s">
        <v>30</v>
      </c>
      <c r="AE221">
        <f t="shared" si="47"/>
        <v>0</v>
      </c>
    </row>
    <row r="222" spans="1:31" x14ac:dyDescent="0.25">
      <c r="A222">
        <v>891465</v>
      </c>
      <c r="B222">
        <v>1</v>
      </c>
      <c r="C222" t="s">
        <v>360</v>
      </c>
      <c r="D222" t="s">
        <v>18</v>
      </c>
      <c r="E222">
        <f t="shared" si="36"/>
        <v>3</v>
      </c>
      <c r="F222" t="s">
        <v>361</v>
      </c>
      <c r="G222" t="str">
        <f t="shared" si="37"/>
        <v>L7L</v>
      </c>
      <c r="H222" t="str">
        <f t="shared" si="38"/>
        <v>Winnipeg</v>
      </c>
      <c r="I222">
        <v>3</v>
      </c>
      <c r="J222">
        <v>2021</v>
      </c>
      <c r="K222" t="s">
        <v>20</v>
      </c>
      <c r="L222">
        <f t="shared" si="39"/>
        <v>3</v>
      </c>
      <c r="M222" t="s">
        <v>33</v>
      </c>
      <c r="N222">
        <f t="shared" si="40"/>
        <v>2</v>
      </c>
      <c r="O222">
        <v>0.87</v>
      </c>
      <c r="P222">
        <f t="shared" si="41"/>
        <v>1</v>
      </c>
      <c r="Q222">
        <f t="shared" si="42"/>
        <v>2</v>
      </c>
      <c r="R222" t="s">
        <v>48</v>
      </c>
      <c r="S222" t="s">
        <v>378</v>
      </c>
      <c r="T222">
        <f t="shared" si="43"/>
        <v>0</v>
      </c>
      <c r="U222" t="s">
        <v>270</v>
      </c>
      <c r="V222" t="s">
        <v>48</v>
      </c>
      <c r="W222" t="s">
        <v>52</v>
      </c>
      <c r="X222" t="s">
        <v>27</v>
      </c>
      <c r="Y222">
        <f t="shared" si="44"/>
        <v>1</v>
      </c>
      <c r="Z222" t="s">
        <v>28</v>
      </c>
      <c r="AA222">
        <f t="shared" si="45"/>
        <v>0</v>
      </c>
      <c r="AB222" t="s">
        <v>29</v>
      </c>
      <c r="AC222">
        <f t="shared" si="46"/>
        <v>0</v>
      </c>
      <c r="AD222" t="s">
        <v>30</v>
      </c>
      <c r="AE222">
        <f t="shared" si="47"/>
        <v>0</v>
      </c>
    </row>
    <row r="223" spans="1:31" x14ac:dyDescent="0.25">
      <c r="A223">
        <v>910430</v>
      </c>
      <c r="B223">
        <v>0</v>
      </c>
      <c r="C223" t="s">
        <v>514</v>
      </c>
      <c r="D223" t="s">
        <v>18</v>
      </c>
      <c r="E223">
        <f t="shared" si="36"/>
        <v>3</v>
      </c>
      <c r="F223" t="s">
        <v>515</v>
      </c>
      <c r="G223" t="str">
        <f t="shared" si="37"/>
        <v>R3P</v>
      </c>
      <c r="H223" t="str">
        <f t="shared" si="38"/>
        <v>Winnipeg</v>
      </c>
      <c r="I223">
        <v>3</v>
      </c>
      <c r="J223">
        <v>2021</v>
      </c>
      <c r="K223" t="s">
        <v>20</v>
      </c>
      <c r="L223">
        <f t="shared" si="39"/>
        <v>3</v>
      </c>
      <c r="M223" t="s">
        <v>62</v>
      </c>
      <c r="N223">
        <f t="shared" si="40"/>
        <v>3</v>
      </c>
      <c r="O223">
        <v>1.72</v>
      </c>
      <c r="P223">
        <f t="shared" si="41"/>
        <v>2</v>
      </c>
      <c r="Q223">
        <f t="shared" si="42"/>
        <v>3</v>
      </c>
      <c r="R223" t="s">
        <v>34</v>
      </c>
      <c r="S223" t="s">
        <v>264</v>
      </c>
      <c r="T223">
        <f t="shared" si="43"/>
        <v>0</v>
      </c>
      <c r="U223" t="s">
        <v>265</v>
      </c>
      <c r="V223" t="s">
        <v>25</v>
      </c>
      <c r="W223" t="s">
        <v>45</v>
      </c>
      <c r="X223" t="s">
        <v>27</v>
      </c>
      <c r="Y223">
        <f t="shared" si="44"/>
        <v>1</v>
      </c>
      <c r="Z223" t="s">
        <v>28</v>
      </c>
      <c r="AA223">
        <f t="shared" si="45"/>
        <v>0</v>
      </c>
      <c r="AB223" t="s">
        <v>29</v>
      </c>
      <c r="AC223">
        <f t="shared" si="46"/>
        <v>0</v>
      </c>
      <c r="AD223" t="s">
        <v>30</v>
      </c>
      <c r="AE223">
        <f t="shared" si="47"/>
        <v>0</v>
      </c>
    </row>
    <row r="224" spans="1:31" x14ac:dyDescent="0.25">
      <c r="A224">
        <v>914630</v>
      </c>
      <c r="B224">
        <v>1</v>
      </c>
      <c r="C224" t="s">
        <v>516</v>
      </c>
      <c r="D224" t="s">
        <v>18</v>
      </c>
      <c r="E224">
        <f t="shared" si="36"/>
        <v>3</v>
      </c>
      <c r="F224" t="s">
        <v>517</v>
      </c>
      <c r="G224" t="str">
        <f t="shared" si="37"/>
        <v>R5R</v>
      </c>
      <c r="H224" t="str">
        <f t="shared" si="38"/>
        <v>Winnipeg</v>
      </c>
      <c r="I224">
        <v>3</v>
      </c>
      <c r="J224">
        <v>2021</v>
      </c>
      <c r="K224" t="s">
        <v>20</v>
      </c>
      <c r="L224">
        <f t="shared" si="39"/>
        <v>3</v>
      </c>
      <c r="M224" t="s">
        <v>62</v>
      </c>
      <c r="N224">
        <f t="shared" si="40"/>
        <v>3</v>
      </c>
      <c r="O224">
        <v>1.82</v>
      </c>
      <c r="P224">
        <f t="shared" si="41"/>
        <v>2</v>
      </c>
      <c r="Q224">
        <f t="shared" si="42"/>
        <v>3</v>
      </c>
      <c r="R224" t="s">
        <v>34</v>
      </c>
      <c r="S224" t="s">
        <v>186</v>
      </c>
      <c r="T224">
        <f t="shared" si="43"/>
        <v>0</v>
      </c>
      <c r="U224" t="s">
        <v>76</v>
      </c>
      <c r="V224" t="s">
        <v>77</v>
      </c>
      <c r="W224" t="s">
        <v>78</v>
      </c>
      <c r="X224" t="s">
        <v>38</v>
      </c>
      <c r="Y224">
        <f t="shared" si="44"/>
        <v>0</v>
      </c>
      <c r="Z224" t="s">
        <v>28</v>
      </c>
      <c r="AA224">
        <f t="shared" si="45"/>
        <v>0</v>
      </c>
      <c r="AB224" t="s">
        <v>29</v>
      </c>
      <c r="AC224">
        <f t="shared" si="46"/>
        <v>0</v>
      </c>
      <c r="AD224" t="s">
        <v>30</v>
      </c>
      <c r="AE224">
        <f t="shared" si="47"/>
        <v>0</v>
      </c>
    </row>
    <row r="225" spans="1:31" x14ac:dyDescent="0.25">
      <c r="A225">
        <v>1227628</v>
      </c>
      <c r="B225">
        <v>0</v>
      </c>
      <c r="C225" t="s">
        <v>518</v>
      </c>
      <c r="D225" t="s">
        <v>18</v>
      </c>
      <c r="E225">
        <f t="shared" si="36"/>
        <v>3</v>
      </c>
      <c r="F225" t="s">
        <v>472</v>
      </c>
      <c r="G225" t="str">
        <f t="shared" si="37"/>
        <v>R0G</v>
      </c>
      <c r="H225" t="str">
        <f t="shared" si="38"/>
        <v>South Central Manitoba, Morden and Winkler</v>
      </c>
      <c r="I225">
        <v>2</v>
      </c>
      <c r="J225">
        <v>2021</v>
      </c>
      <c r="K225" t="s">
        <v>20</v>
      </c>
      <c r="L225">
        <f t="shared" si="39"/>
        <v>3</v>
      </c>
      <c r="M225" t="s">
        <v>42</v>
      </c>
      <c r="N225">
        <f t="shared" si="40"/>
        <v>4</v>
      </c>
      <c r="O225">
        <v>2.67</v>
      </c>
      <c r="P225">
        <f t="shared" si="41"/>
        <v>2</v>
      </c>
      <c r="Q225">
        <f t="shared" si="42"/>
        <v>4</v>
      </c>
      <c r="R225" t="s">
        <v>34</v>
      </c>
      <c r="S225" t="s">
        <v>76</v>
      </c>
      <c r="T225">
        <f t="shared" si="43"/>
        <v>0</v>
      </c>
      <c r="U225" t="s">
        <v>76</v>
      </c>
      <c r="V225" t="s">
        <v>77</v>
      </c>
      <c r="W225" t="s">
        <v>78</v>
      </c>
      <c r="X225" t="s">
        <v>38</v>
      </c>
      <c r="Y225">
        <f t="shared" si="44"/>
        <v>0</v>
      </c>
      <c r="Z225" t="s">
        <v>28</v>
      </c>
      <c r="AA225">
        <f t="shared" si="45"/>
        <v>0</v>
      </c>
      <c r="AB225" t="s">
        <v>29</v>
      </c>
      <c r="AC225">
        <f t="shared" si="46"/>
        <v>0</v>
      </c>
      <c r="AD225" t="s">
        <v>30</v>
      </c>
      <c r="AE225">
        <f t="shared" si="47"/>
        <v>0</v>
      </c>
    </row>
    <row r="226" spans="1:31" x14ac:dyDescent="0.25">
      <c r="A226">
        <v>1230432</v>
      </c>
      <c r="B226">
        <v>0</v>
      </c>
      <c r="C226" t="s">
        <v>519</v>
      </c>
      <c r="D226" t="s">
        <v>18</v>
      </c>
      <c r="E226">
        <f t="shared" si="36"/>
        <v>3</v>
      </c>
      <c r="F226" t="s">
        <v>520</v>
      </c>
      <c r="G226" t="str">
        <f t="shared" si="37"/>
        <v>R2J</v>
      </c>
      <c r="H226" t="str">
        <f t="shared" si="38"/>
        <v>Winnipeg</v>
      </c>
      <c r="I226">
        <v>3</v>
      </c>
      <c r="J226">
        <v>2021</v>
      </c>
      <c r="K226" t="s">
        <v>20</v>
      </c>
      <c r="L226">
        <f t="shared" si="39"/>
        <v>3</v>
      </c>
      <c r="M226" t="s">
        <v>42</v>
      </c>
      <c r="N226">
        <f t="shared" si="40"/>
        <v>4</v>
      </c>
      <c r="O226">
        <v>0.39</v>
      </c>
      <c r="P226">
        <f t="shared" si="41"/>
        <v>1</v>
      </c>
      <c r="Q226">
        <f t="shared" si="42"/>
        <v>2</v>
      </c>
      <c r="R226" t="s">
        <v>48</v>
      </c>
      <c r="S226" t="s">
        <v>103</v>
      </c>
      <c r="T226">
        <f t="shared" si="43"/>
        <v>0</v>
      </c>
      <c r="U226" t="s">
        <v>104</v>
      </c>
      <c r="V226" t="s">
        <v>51</v>
      </c>
      <c r="W226" t="s">
        <v>52</v>
      </c>
      <c r="X226" t="s">
        <v>27</v>
      </c>
      <c r="Y226">
        <f t="shared" si="44"/>
        <v>1</v>
      </c>
      <c r="Z226" t="s">
        <v>28</v>
      </c>
      <c r="AA226">
        <f t="shared" si="45"/>
        <v>0</v>
      </c>
      <c r="AB226" t="s">
        <v>29</v>
      </c>
      <c r="AC226">
        <f t="shared" si="46"/>
        <v>0</v>
      </c>
      <c r="AD226" t="s">
        <v>30</v>
      </c>
      <c r="AE226">
        <f t="shared" si="47"/>
        <v>0</v>
      </c>
    </row>
    <row r="227" spans="1:31" x14ac:dyDescent="0.25">
      <c r="A227">
        <v>1295195</v>
      </c>
      <c r="B227">
        <v>0</v>
      </c>
      <c r="C227" t="s">
        <v>521</v>
      </c>
      <c r="D227" t="s">
        <v>18</v>
      </c>
      <c r="E227">
        <f t="shared" si="36"/>
        <v>3</v>
      </c>
      <c r="F227" t="s">
        <v>522</v>
      </c>
      <c r="G227" t="str">
        <f t="shared" si="37"/>
        <v>R7A</v>
      </c>
      <c r="H227" t="str">
        <f t="shared" si="38"/>
        <v>Brandon</v>
      </c>
      <c r="I227">
        <v>1</v>
      </c>
      <c r="J227">
        <v>2021</v>
      </c>
      <c r="K227" t="s">
        <v>20</v>
      </c>
      <c r="L227">
        <f t="shared" si="39"/>
        <v>3</v>
      </c>
      <c r="M227" t="s">
        <v>42</v>
      </c>
      <c r="N227">
        <f t="shared" si="40"/>
        <v>4</v>
      </c>
      <c r="O227">
        <v>2.33</v>
      </c>
      <c r="P227">
        <f t="shared" si="41"/>
        <v>2</v>
      </c>
      <c r="Q227">
        <f t="shared" si="42"/>
        <v>4</v>
      </c>
      <c r="R227" t="s">
        <v>34</v>
      </c>
      <c r="S227" t="s">
        <v>523</v>
      </c>
      <c r="T227">
        <f t="shared" si="43"/>
        <v>0</v>
      </c>
      <c r="U227" t="s">
        <v>129</v>
      </c>
      <c r="V227" t="s">
        <v>77</v>
      </c>
      <c r="W227" t="s">
        <v>45</v>
      </c>
      <c r="X227" t="s">
        <v>38</v>
      </c>
      <c r="Y227">
        <f t="shared" si="44"/>
        <v>0</v>
      </c>
      <c r="Z227" t="s">
        <v>28</v>
      </c>
      <c r="AA227">
        <f t="shared" si="45"/>
        <v>0</v>
      </c>
      <c r="AB227" t="s">
        <v>29</v>
      </c>
      <c r="AC227">
        <f t="shared" si="46"/>
        <v>0</v>
      </c>
      <c r="AD227" t="s">
        <v>30</v>
      </c>
      <c r="AE227">
        <f t="shared" si="47"/>
        <v>0</v>
      </c>
    </row>
    <row r="228" spans="1:31" x14ac:dyDescent="0.25">
      <c r="A228">
        <v>1295195</v>
      </c>
      <c r="B228">
        <v>0</v>
      </c>
      <c r="C228" t="s">
        <v>521</v>
      </c>
      <c r="D228" t="s">
        <v>18</v>
      </c>
      <c r="E228">
        <f t="shared" si="36"/>
        <v>3</v>
      </c>
      <c r="F228" t="s">
        <v>522</v>
      </c>
      <c r="G228" t="str">
        <f t="shared" si="37"/>
        <v>R7A</v>
      </c>
      <c r="H228" t="str">
        <f t="shared" si="38"/>
        <v>Brandon</v>
      </c>
      <c r="I228">
        <v>1</v>
      </c>
      <c r="J228">
        <v>2021</v>
      </c>
      <c r="K228" t="s">
        <v>121</v>
      </c>
      <c r="L228">
        <f t="shared" si="39"/>
        <v>2</v>
      </c>
      <c r="M228" t="s">
        <v>42</v>
      </c>
      <c r="N228">
        <f t="shared" si="40"/>
        <v>4</v>
      </c>
      <c r="O228">
        <v>2.33</v>
      </c>
      <c r="P228">
        <f t="shared" si="41"/>
        <v>2</v>
      </c>
      <c r="Q228">
        <f t="shared" si="42"/>
        <v>4</v>
      </c>
      <c r="R228" t="s">
        <v>34</v>
      </c>
      <c r="S228" t="s">
        <v>523</v>
      </c>
      <c r="T228">
        <f t="shared" si="43"/>
        <v>0</v>
      </c>
      <c r="U228" t="s">
        <v>129</v>
      </c>
      <c r="V228" t="s">
        <v>77</v>
      </c>
      <c r="W228" t="s">
        <v>45</v>
      </c>
      <c r="X228" t="s">
        <v>38</v>
      </c>
      <c r="Y228">
        <f t="shared" si="44"/>
        <v>0</v>
      </c>
      <c r="Z228" t="s">
        <v>28</v>
      </c>
      <c r="AA228">
        <f t="shared" si="45"/>
        <v>0</v>
      </c>
      <c r="AB228" t="s">
        <v>29</v>
      </c>
      <c r="AC228">
        <f t="shared" si="46"/>
        <v>0</v>
      </c>
      <c r="AD228" t="s">
        <v>30</v>
      </c>
      <c r="AE228">
        <f t="shared" si="47"/>
        <v>0</v>
      </c>
    </row>
    <row r="229" spans="1:31" x14ac:dyDescent="0.25">
      <c r="A229">
        <v>1339498</v>
      </c>
      <c r="B229">
        <v>1</v>
      </c>
      <c r="C229" t="s">
        <v>524</v>
      </c>
      <c r="D229" t="s">
        <v>18</v>
      </c>
      <c r="E229">
        <f t="shared" si="36"/>
        <v>3</v>
      </c>
      <c r="F229" t="s">
        <v>525</v>
      </c>
      <c r="G229" t="str">
        <f t="shared" si="37"/>
        <v>R7A</v>
      </c>
      <c r="H229" t="str">
        <f t="shared" si="38"/>
        <v>Brandon</v>
      </c>
      <c r="I229">
        <v>1</v>
      </c>
      <c r="J229">
        <v>2021</v>
      </c>
      <c r="K229" t="s">
        <v>20</v>
      </c>
      <c r="L229">
        <f t="shared" si="39"/>
        <v>3</v>
      </c>
      <c r="M229" t="s">
        <v>42</v>
      </c>
      <c r="N229">
        <f t="shared" si="40"/>
        <v>4</v>
      </c>
      <c r="O229">
        <v>0.67</v>
      </c>
      <c r="P229">
        <f t="shared" si="41"/>
        <v>1</v>
      </c>
      <c r="Q229">
        <f t="shared" si="42"/>
        <v>2</v>
      </c>
      <c r="R229" t="s">
        <v>48</v>
      </c>
      <c r="S229" t="s">
        <v>378</v>
      </c>
      <c r="T229">
        <f t="shared" si="43"/>
        <v>0</v>
      </c>
      <c r="U229" t="s">
        <v>270</v>
      </c>
      <c r="V229" t="s">
        <v>48</v>
      </c>
      <c r="W229" t="s">
        <v>52</v>
      </c>
      <c r="X229" t="s">
        <v>27</v>
      </c>
      <c r="Y229">
        <f t="shared" si="44"/>
        <v>1</v>
      </c>
      <c r="Z229" t="s">
        <v>28</v>
      </c>
      <c r="AA229">
        <f t="shared" si="45"/>
        <v>0</v>
      </c>
      <c r="AB229" t="s">
        <v>29</v>
      </c>
      <c r="AC229">
        <f t="shared" si="46"/>
        <v>0</v>
      </c>
      <c r="AD229" t="s">
        <v>30</v>
      </c>
      <c r="AE229">
        <f t="shared" si="47"/>
        <v>0</v>
      </c>
    </row>
    <row r="230" spans="1:31" x14ac:dyDescent="0.25">
      <c r="A230">
        <v>1464080</v>
      </c>
      <c r="B230">
        <v>1</v>
      </c>
      <c r="C230" t="s">
        <v>526</v>
      </c>
      <c r="D230" t="s">
        <v>18</v>
      </c>
      <c r="E230">
        <f t="shared" si="36"/>
        <v>3</v>
      </c>
      <c r="F230" t="s">
        <v>527</v>
      </c>
      <c r="G230" t="str">
        <f t="shared" si="37"/>
        <v>R2P</v>
      </c>
      <c r="H230" t="str">
        <f t="shared" si="38"/>
        <v>Winnipeg</v>
      </c>
      <c r="I230">
        <v>3</v>
      </c>
      <c r="J230">
        <v>2021</v>
      </c>
      <c r="K230" t="s">
        <v>20</v>
      </c>
      <c r="L230">
        <f t="shared" si="39"/>
        <v>3</v>
      </c>
      <c r="M230" t="s">
        <v>62</v>
      </c>
      <c r="N230">
        <f t="shared" si="40"/>
        <v>3</v>
      </c>
      <c r="O230">
        <v>0.48</v>
      </c>
      <c r="P230">
        <f t="shared" si="41"/>
        <v>1</v>
      </c>
      <c r="Q230">
        <f t="shared" si="42"/>
        <v>2</v>
      </c>
      <c r="R230" t="s">
        <v>48</v>
      </c>
      <c r="S230" t="s">
        <v>378</v>
      </c>
      <c r="T230">
        <f t="shared" si="43"/>
        <v>0</v>
      </c>
      <c r="U230" t="s">
        <v>270</v>
      </c>
      <c r="V230" t="s">
        <v>48</v>
      </c>
      <c r="W230" t="s">
        <v>52</v>
      </c>
      <c r="X230" t="s">
        <v>27</v>
      </c>
      <c r="Y230">
        <f t="shared" si="44"/>
        <v>1</v>
      </c>
      <c r="Z230" t="s">
        <v>28</v>
      </c>
      <c r="AA230">
        <f t="shared" si="45"/>
        <v>0</v>
      </c>
      <c r="AB230" t="s">
        <v>29</v>
      </c>
      <c r="AC230">
        <f t="shared" si="46"/>
        <v>0</v>
      </c>
      <c r="AD230" t="s">
        <v>30</v>
      </c>
      <c r="AE230">
        <f t="shared" si="47"/>
        <v>0</v>
      </c>
    </row>
    <row r="231" spans="1:31" x14ac:dyDescent="0.25">
      <c r="A231">
        <v>1489905</v>
      </c>
      <c r="B231">
        <v>0</v>
      </c>
      <c r="C231" t="s">
        <v>528</v>
      </c>
      <c r="D231" t="s">
        <v>18</v>
      </c>
      <c r="E231">
        <f t="shared" si="36"/>
        <v>3</v>
      </c>
      <c r="F231" t="s">
        <v>529</v>
      </c>
      <c r="G231" t="str">
        <f t="shared" si="37"/>
        <v>R3B</v>
      </c>
      <c r="H231" t="str">
        <f t="shared" si="38"/>
        <v>Winnipeg</v>
      </c>
      <c r="I231">
        <v>3</v>
      </c>
      <c r="J231">
        <v>2021</v>
      </c>
      <c r="K231" t="s">
        <v>20</v>
      </c>
      <c r="L231">
        <f t="shared" si="39"/>
        <v>3</v>
      </c>
      <c r="M231" t="s">
        <v>62</v>
      </c>
      <c r="N231">
        <f t="shared" si="40"/>
        <v>3</v>
      </c>
      <c r="O231">
        <v>1.0900000000000001</v>
      </c>
      <c r="P231">
        <f t="shared" si="41"/>
        <v>2</v>
      </c>
      <c r="Q231">
        <f t="shared" si="42"/>
        <v>3</v>
      </c>
      <c r="R231" t="s">
        <v>34</v>
      </c>
      <c r="S231" t="s">
        <v>264</v>
      </c>
      <c r="T231">
        <f t="shared" si="43"/>
        <v>0</v>
      </c>
      <c r="U231" t="s">
        <v>265</v>
      </c>
      <c r="V231" t="s">
        <v>25</v>
      </c>
      <c r="W231" t="s">
        <v>45</v>
      </c>
      <c r="X231" t="s">
        <v>27</v>
      </c>
      <c r="Y231">
        <f t="shared" si="44"/>
        <v>1</v>
      </c>
      <c r="Z231" t="s">
        <v>28</v>
      </c>
      <c r="AA231">
        <f t="shared" si="45"/>
        <v>0</v>
      </c>
      <c r="AB231" t="s">
        <v>29</v>
      </c>
      <c r="AC231">
        <f t="shared" si="46"/>
        <v>0</v>
      </c>
      <c r="AD231" t="s">
        <v>30</v>
      </c>
      <c r="AE231">
        <f t="shared" si="47"/>
        <v>0</v>
      </c>
    </row>
    <row r="232" spans="1:31" x14ac:dyDescent="0.25">
      <c r="A232">
        <v>1514637</v>
      </c>
      <c r="B232">
        <v>1</v>
      </c>
      <c r="C232" t="s">
        <v>530</v>
      </c>
      <c r="D232" t="s">
        <v>18</v>
      </c>
      <c r="E232">
        <f t="shared" si="36"/>
        <v>3</v>
      </c>
      <c r="F232" t="s">
        <v>531</v>
      </c>
      <c r="G232" t="str">
        <f t="shared" si="37"/>
        <v>R2R</v>
      </c>
      <c r="H232" t="str">
        <f t="shared" si="38"/>
        <v>Winnipeg</v>
      </c>
      <c r="I232">
        <v>3</v>
      </c>
      <c r="J232">
        <v>2021</v>
      </c>
      <c r="K232" t="s">
        <v>20</v>
      </c>
      <c r="L232">
        <f t="shared" si="39"/>
        <v>3</v>
      </c>
      <c r="M232" t="s">
        <v>42</v>
      </c>
      <c r="N232">
        <f t="shared" si="40"/>
        <v>4</v>
      </c>
      <c r="O232">
        <v>0.25</v>
      </c>
      <c r="P232">
        <f t="shared" si="41"/>
        <v>1</v>
      </c>
      <c r="Q232">
        <f t="shared" si="42"/>
        <v>2</v>
      </c>
      <c r="R232" t="s">
        <v>55</v>
      </c>
      <c r="S232" t="s">
        <v>532</v>
      </c>
      <c r="T232">
        <f t="shared" si="43"/>
        <v>0</v>
      </c>
      <c r="U232" t="s">
        <v>532</v>
      </c>
      <c r="V232" t="s">
        <v>58</v>
      </c>
      <c r="W232" t="s">
        <v>59</v>
      </c>
      <c r="X232" t="s">
        <v>27</v>
      </c>
      <c r="Y232">
        <f t="shared" si="44"/>
        <v>1</v>
      </c>
      <c r="Z232" t="s">
        <v>28</v>
      </c>
      <c r="AA232">
        <f t="shared" si="45"/>
        <v>0</v>
      </c>
      <c r="AB232" t="s">
        <v>29</v>
      </c>
      <c r="AC232">
        <f t="shared" si="46"/>
        <v>0</v>
      </c>
      <c r="AD232" t="s">
        <v>30</v>
      </c>
      <c r="AE232">
        <f t="shared" si="47"/>
        <v>0</v>
      </c>
    </row>
    <row r="233" spans="1:31" x14ac:dyDescent="0.25">
      <c r="A233">
        <v>1533942</v>
      </c>
      <c r="B233">
        <v>0</v>
      </c>
      <c r="C233" t="s">
        <v>533</v>
      </c>
      <c r="D233" t="s">
        <v>18</v>
      </c>
      <c r="E233">
        <f t="shared" si="36"/>
        <v>3</v>
      </c>
      <c r="F233" t="s">
        <v>534</v>
      </c>
      <c r="G233" t="str">
        <f t="shared" si="37"/>
        <v>R2E</v>
      </c>
      <c r="H233" t="str">
        <f t="shared" si="38"/>
        <v>Winnipeg</v>
      </c>
      <c r="I233">
        <v>3</v>
      </c>
      <c r="J233">
        <v>2021</v>
      </c>
      <c r="K233" t="s">
        <v>121</v>
      </c>
      <c r="L233">
        <f t="shared" si="39"/>
        <v>2</v>
      </c>
      <c r="M233" t="s">
        <v>42</v>
      </c>
      <c r="N233">
        <f t="shared" si="40"/>
        <v>4</v>
      </c>
      <c r="O233">
        <v>1.85</v>
      </c>
      <c r="P233">
        <f t="shared" si="41"/>
        <v>2</v>
      </c>
      <c r="Q233">
        <f t="shared" si="42"/>
        <v>3</v>
      </c>
      <c r="R233" t="s">
        <v>34</v>
      </c>
      <c r="S233" t="s">
        <v>76</v>
      </c>
      <c r="T233">
        <f t="shared" si="43"/>
        <v>0</v>
      </c>
      <c r="U233" t="s">
        <v>76</v>
      </c>
      <c r="V233" t="s">
        <v>77</v>
      </c>
      <c r="W233" t="s">
        <v>78</v>
      </c>
      <c r="X233" t="s">
        <v>38</v>
      </c>
      <c r="Y233">
        <f t="shared" si="44"/>
        <v>0</v>
      </c>
      <c r="Z233" t="s">
        <v>202</v>
      </c>
      <c r="AA233">
        <f t="shared" si="45"/>
        <v>1</v>
      </c>
      <c r="AB233" t="s">
        <v>29</v>
      </c>
      <c r="AC233">
        <f t="shared" si="46"/>
        <v>0</v>
      </c>
      <c r="AD233" t="s">
        <v>30</v>
      </c>
      <c r="AE233">
        <f t="shared" si="47"/>
        <v>0</v>
      </c>
    </row>
    <row r="234" spans="1:31" x14ac:dyDescent="0.25">
      <c r="A234">
        <v>1533942</v>
      </c>
      <c r="B234">
        <v>0</v>
      </c>
      <c r="C234" t="s">
        <v>533</v>
      </c>
      <c r="D234" t="s">
        <v>18</v>
      </c>
      <c r="E234">
        <f t="shared" si="36"/>
        <v>3</v>
      </c>
      <c r="F234" t="s">
        <v>534</v>
      </c>
      <c r="G234" t="str">
        <f t="shared" si="37"/>
        <v>R2E</v>
      </c>
      <c r="H234" t="str">
        <f t="shared" si="38"/>
        <v>Winnipeg</v>
      </c>
      <c r="I234">
        <v>3</v>
      </c>
      <c r="J234">
        <v>2021</v>
      </c>
      <c r="K234" t="s">
        <v>20</v>
      </c>
      <c r="L234">
        <f t="shared" si="39"/>
        <v>3</v>
      </c>
      <c r="M234" t="s">
        <v>42</v>
      </c>
      <c r="N234">
        <f t="shared" si="40"/>
        <v>4</v>
      </c>
      <c r="O234">
        <v>1.85</v>
      </c>
      <c r="P234">
        <f t="shared" si="41"/>
        <v>2</v>
      </c>
      <c r="Q234">
        <f t="shared" si="42"/>
        <v>3</v>
      </c>
      <c r="R234" t="s">
        <v>34</v>
      </c>
      <c r="S234" t="s">
        <v>76</v>
      </c>
      <c r="T234">
        <f t="shared" si="43"/>
        <v>0</v>
      </c>
      <c r="U234" t="s">
        <v>76</v>
      </c>
      <c r="V234" t="s">
        <v>77</v>
      </c>
      <c r="W234" t="s">
        <v>78</v>
      </c>
      <c r="X234" t="s">
        <v>38</v>
      </c>
      <c r="Y234">
        <f t="shared" si="44"/>
        <v>0</v>
      </c>
      <c r="Z234" t="s">
        <v>202</v>
      </c>
      <c r="AA234">
        <f t="shared" si="45"/>
        <v>1</v>
      </c>
      <c r="AB234" t="s">
        <v>29</v>
      </c>
      <c r="AC234">
        <f t="shared" si="46"/>
        <v>0</v>
      </c>
      <c r="AD234" t="s">
        <v>30</v>
      </c>
      <c r="AE234">
        <f t="shared" si="47"/>
        <v>0</v>
      </c>
    </row>
    <row r="235" spans="1:31" x14ac:dyDescent="0.25">
      <c r="A235">
        <v>967604</v>
      </c>
      <c r="B235">
        <v>0</v>
      </c>
      <c r="C235" t="s">
        <v>479</v>
      </c>
      <c r="D235" t="s">
        <v>40</v>
      </c>
      <c r="E235">
        <f t="shared" si="36"/>
        <v>4</v>
      </c>
      <c r="F235" t="s">
        <v>480</v>
      </c>
      <c r="G235" t="str">
        <f t="shared" si="37"/>
        <v>T2C</v>
      </c>
      <c r="H235" t="str">
        <f t="shared" si="38"/>
        <v>Winnipeg</v>
      </c>
      <c r="I235">
        <v>3</v>
      </c>
      <c r="J235">
        <v>2021</v>
      </c>
      <c r="K235" t="s">
        <v>20</v>
      </c>
      <c r="L235">
        <f t="shared" si="39"/>
        <v>3</v>
      </c>
      <c r="M235" t="s">
        <v>33</v>
      </c>
      <c r="N235">
        <f t="shared" si="40"/>
        <v>2</v>
      </c>
      <c r="O235">
        <v>1.37</v>
      </c>
      <c r="P235">
        <f t="shared" si="41"/>
        <v>2</v>
      </c>
      <c r="Q235">
        <f t="shared" si="42"/>
        <v>3</v>
      </c>
      <c r="R235" t="s">
        <v>34</v>
      </c>
      <c r="S235" t="s">
        <v>145</v>
      </c>
      <c r="T235">
        <f t="shared" si="43"/>
        <v>0</v>
      </c>
      <c r="U235" t="s">
        <v>36</v>
      </c>
      <c r="V235" t="s">
        <v>25</v>
      </c>
      <c r="W235" t="s">
        <v>37</v>
      </c>
      <c r="X235" t="s">
        <v>38</v>
      </c>
      <c r="Y235">
        <f t="shared" si="44"/>
        <v>0</v>
      </c>
      <c r="Z235" t="s">
        <v>28</v>
      </c>
      <c r="AA235">
        <f t="shared" si="45"/>
        <v>0</v>
      </c>
      <c r="AB235" t="s">
        <v>29</v>
      </c>
      <c r="AC235">
        <f t="shared" si="46"/>
        <v>0</v>
      </c>
      <c r="AD235" t="s">
        <v>30</v>
      </c>
      <c r="AE235">
        <f t="shared" si="47"/>
        <v>0</v>
      </c>
    </row>
    <row r="236" spans="1:31" x14ac:dyDescent="0.25">
      <c r="A236">
        <v>967604</v>
      </c>
      <c r="B236">
        <v>0</v>
      </c>
      <c r="C236" t="s">
        <v>479</v>
      </c>
      <c r="D236" t="s">
        <v>40</v>
      </c>
      <c r="E236">
        <f t="shared" si="36"/>
        <v>4</v>
      </c>
      <c r="F236" t="s">
        <v>480</v>
      </c>
      <c r="G236" t="str">
        <f t="shared" si="37"/>
        <v>T2C</v>
      </c>
      <c r="H236" t="str">
        <f t="shared" si="38"/>
        <v>Winnipeg</v>
      </c>
      <c r="I236">
        <v>3</v>
      </c>
      <c r="J236">
        <v>2021</v>
      </c>
      <c r="K236" t="s">
        <v>20</v>
      </c>
      <c r="L236">
        <f t="shared" si="39"/>
        <v>3</v>
      </c>
      <c r="M236" t="s">
        <v>62</v>
      </c>
      <c r="N236">
        <f t="shared" si="40"/>
        <v>3</v>
      </c>
      <c r="O236">
        <v>0.82</v>
      </c>
      <c r="P236">
        <f t="shared" si="41"/>
        <v>1</v>
      </c>
      <c r="Q236">
        <f t="shared" si="42"/>
        <v>2</v>
      </c>
      <c r="R236" t="s">
        <v>48</v>
      </c>
      <c r="S236" t="s">
        <v>134</v>
      </c>
      <c r="T236">
        <f t="shared" si="43"/>
        <v>0</v>
      </c>
      <c r="U236" t="s">
        <v>50</v>
      </c>
      <c r="V236" t="s">
        <v>51</v>
      </c>
      <c r="W236" t="s">
        <v>52</v>
      </c>
      <c r="X236" t="s">
        <v>38</v>
      </c>
      <c r="Y236">
        <f t="shared" si="44"/>
        <v>0</v>
      </c>
      <c r="Z236" t="s">
        <v>28</v>
      </c>
      <c r="AA236">
        <f t="shared" si="45"/>
        <v>0</v>
      </c>
      <c r="AB236" t="s">
        <v>29</v>
      </c>
      <c r="AC236">
        <f t="shared" si="46"/>
        <v>0</v>
      </c>
      <c r="AD236" t="s">
        <v>30</v>
      </c>
      <c r="AE236">
        <f t="shared" si="47"/>
        <v>0</v>
      </c>
    </row>
    <row r="237" spans="1:31" x14ac:dyDescent="0.25">
      <c r="A237">
        <v>984948</v>
      </c>
      <c r="B237">
        <v>0</v>
      </c>
      <c r="C237" t="s">
        <v>535</v>
      </c>
      <c r="D237" t="s">
        <v>18</v>
      </c>
      <c r="E237">
        <f t="shared" si="36"/>
        <v>3</v>
      </c>
      <c r="F237" t="s">
        <v>536</v>
      </c>
      <c r="G237" t="str">
        <f t="shared" si="37"/>
        <v>R3E</v>
      </c>
      <c r="H237" t="str">
        <f t="shared" si="38"/>
        <v>Winnipeg</v>
      </c>
      <c r="I237">
        <v>3</v>
      </c>
      <c r="J237">
        <v>2021</v>
      </c>
      <c r="K237" t="s">
        <v>20</v>
      </c>
      <c r="L237">
        <f t="shared" si="39"/>
        <v>3</v>
      </c>
      <c r="M237" t="s">
        <v>33</v>
      </c>
      <c r="N237">
        <f t="shared" si="40"/>
        <v>2</v>
      </c>
      <c r="O237">
        <v>1.48</v>
      </c>
      <c r="P237">
        <f t="shared" si="41"/>
        <v>2</v>
      </c>
      <c r="Q237">
        <f t="shared" si="42"/>
        <v>3</v>
      </c>
      <c r="R237" t="s">
        <v>34</v>
      </c>
      <c r="S237" t="s">
        <v>191</v>
      </c>
      <c r="T237">
        <f t="shared" si="43"/>
        <v>0</v>
      </c>
      <c r="U237" t="s">
        <v>76</v>
      </c>
      <c r="V237" t="s">
        <v>77</v>
      </c>
      <c r="W237" t="s">
        <v>78</v>
      </c>
      <c r="X237" t="s">
        <v>38</v>
      </c>
      <c r="Y237">
        <f t="shared" si="44"/>
        <v>0</v>
      </c>
      <c r="Z237" t="s">
        <v>28</v>
      </c>
      <c r="AA237">
        <f t="shared" si="45"/>
        <v>0</v>
      </c>
      <c r="AB237" t="s">
        <v>29</v>
      </c>
      <c r="AC237">
        <f t="shared" si="46"/>
        <v>0</v>
      </c>
      <c r="AD237" t="s">
        <v>30</v>
      </c>
      <c r="AE237">
        <f t="shared" si="47"/>
        <v>0</v>
      </c>
    </row>
    <row r="238" spans="1:31" x14ac:dyDescent="0.25">
      <c r="A238">
        <v>996322</v>
      </c>
      <c r="B238">
        <v>1</v>
      </c>
      <c r="C238" t="s">
        <v>537</v>
      </c>
      <c r="D238" t="s">
        <v>18</v>
      </c>
      <c r="E238">
        <f t="shared" si="36"/>
        <v>3</v>
      </c>
      <c r="F238" t="s">
        <v>538</v>
      </c>
      <c r="G238" t="str">
        <f t="shared" si="37"/>
        <v>R0A</v>
      </c>
      <c r="H238" t="str">
        <f t="shared" si="38"/>
        <v>Steinbach and South Eastern Manitoba</v>
      </c>
      <c r="I238">
        <v>2</v>
      </c>
      <c r="J238">
        <v>2021</v>
      </c>
      <c r="K238" t="s">
        <v>20</v>
      </c>
      <c r="L238">
        <f t="shared" si="39"/>
        <v>3</v>
      </c>
      <c r="M238" t="s">
        <v>62</v>
      </c>
      <c r="N238">
        <f t="shared" si="40"/>
        <v>3</v>
      </c>
      <c r="O238">
        <v>2.2799999999999998</v>
      </c>
      <c r="P238">
        <f t="shared" si="41"/>
        <v>2</v>
      </c>
      <c r="Q238">
        <f t="shared" si="42"/>
        <v>4</v>
      </c>
      <c r="R238" t="s">
        <v>34</v>
      </c>
      <c r="S238" t="s">
        <v>35</v>
      </c>
      <c r="T238">
        <f t="shared" si="43"/>
        <v>0</v>
      </c>
      <c r="U238" t="s">
        <v>36</v>
      </c>
      <c r="V238" t="s">
        <v>25</v>
      </c>
      <c r="W238" t="s">
        <v>37</v>
      </c>
      <c r="X238" t="s">
        <v>38</v>
      </c>
      <c r="Y238">
        <f t="shared" si="44"/>
        <v>0</v>
      </c>
      <c r="Z238" t="s">
        <v>28</v>
      </c>
      <c r="AA238">
        <f t="shared" si="45"/>
        <v>0</v>
      </c>
      <c r="AB238" t="s">
        <v>29</v>
      </c>
      <c r="AC238">
        <f t="shared" si="46"/>
        <v>0</v>
      </c>
      <c r="AD238" t="s">
        <v>30</v>
      </c>
      <c r="AE238">
        <f t="shared" si="47"/>
        <v>0</v>
      </c>
    </row>
    <row r="239" spans="1:31" x14ac:dyDescent="0.25">
      <c r="A239">
        <v>1108000</v>
      </c>
      <c r="B239">
        <v>1</v>
      </c>
      <c r="C239" t="s">
        <v>539</v>
      </c>
      <c r="D239" t="s">
        <v>18</v>
      </c>
      <c r="E239">
        <f t="shared" si="36"/>
        <v>3</v>
      </c>
      <c r="F239" t="s">
        <v>540</v>
      </c>
      <c r="G239" t="str">
        <f t="shared" si="37"/>
        <v>R0A</v>
      </c>
      <c r="H239" t="str">
        <f t="shared" si="38"/>
        <v>Steinbach and South Eastern Manitoba</v>
      </c>
      <c r="I239">
        <v>2</v>
      </c>
      <c r="J239">
        <v>2021</v>
      </c>
      <c r="K239" t="s">
        <v>20</v>
      </c>
      <c r="L239">
        <f t="shared" si="39"/>
        <v>3</v>
      </c>
      <c r="M239" t="s">
        <v>33</v>
      </c>
      <c r="N239">
        <f t="shared" si="40"/>
        <v>2</v>
      </c>
      <c r="O239">
        <v>0.59</v>
      </c>
      <c r="P239">
        <f t="shared" si="41"/>
        <v>1</v>
      </c>
      <c r="Q239">
        <f t="shared" si="42"/>
        <v>2</v>
      </c>
      <c r="R239" t="s">
        <v>55</v>
      </c>
      <c r="S239" t="s">
        <v>441</v>
      </c>
      <c r="T239">
        <f t="shared" si="43"/>
        <v>0</v>
      </c>
      <c r="U239" t="s">
        <v>442</v>
      </c>
      <c r="V239" t="s">
        <v>100</v>
      </c>
      <c r="W239" t="s">
        <v>59</v>
      </c>
      <c r="X239" t="s">
        <v>27</v>
      </c>
      <c r="Y239">
        <f t="shared" si="44"/>
        <v>1</v>
      </c>
      <c r="Z239" t="s">
        <v>28</v>
      </c>
      <c r="AA239">
        <f t="shared" si="45"/>
        <v>0</v>
      </c>
      <c r="AB239" t="s">
        <v>29</v>
      </c>
      <c r="AC239">
        <f t="shared" si="46"/>
        <v>0</v>
      </c>
      <c r="AD239" t="s">
        <v>30</v>
      </c>
      <c r="AE239">
        <f t="shared" si="47"/>
        <v>0</v>
      </c>
    </row>
    <row r="240" spans="1:31" x14ac:dyDescent="0.25">
      <c r="A240">
        <v>1114586</v>
      </c>
      <c r="B240">
        <v>0</v>
      </c>
      <c r="C240" t="s">
        <v>541</v>
      </c>
      <c r="D240" t="s">
        <v>18</v>
      </c>
      <c r="E240">
        <f t="shared" si="36"/>
        <v>3</v>
      </c>
      <c r="F240">
        <v>55426</v>
      </c>
      <c r="G240" t="str">
        <f t="shared" si="37"/>
        <v>554</v>
      </c>
      <c r="H240" t="s">
        <v>1147</v>
      </c>
      <c r="I240">
        <v>4</v>
      </c>
      <c r="J240">
        <v>2021</v>
      </c>
      <c r="K240" t="s">
        <v>20</v>
      </c>
      <c r="L240">
        <f t="shared" si="39"/>
        <v>3</v>
      </c>
      <c r="M240" t="s">
        <v>62</v>
      </c>
      <c r="N240">
        <f t="shared" si="40"/>
        <v>3</v>
      </c>
      <c r="O240">
        <v>1.0900000000000001</v>
      </c>
      <c r="P240">
        <f t="shared" si="41"/>
        <v>2</v>
      </c>
      <c r="Q240">
        <f t="shared" si="42"/>
        <v>3</v>
      </c>
      <c r="R240" t="s">
        <v>55</v>
      </c>
      <c r="S240" t="s">
        <v>406</v>
      </c>
      <c r="T240">
        <f t="shared" si="43"/>
        <v>0</v>
      </c>
      <c r="U240" t="s">
        <v>68</v>
      </c>
      <c r="V240" t="s">
        <v>58</v>
      </c>
      <c r="W240" t="s">
        <v>59</v>
      </c>
      <c r="X240" t="s">
        <v>27</v>
      </c>
      <c r="Y240">
        <f t="shared" si="44"/>
        <v>1</v>
      </c>
      <c r="Z240" t="s">
        <v>28</v>
      </c>
      <c r="AA240">
        <f t="shared" si="45"/>
        <v>0</v>
      </c>
      <c r="AB240" t="s">
        <v>29</v>
      </c>
      <c r="AC240">
        <f t="shared" si="46"/>
        <v>0</v>
      </c>
      <c r="AD240" t="s">
        <v>30</v>
      </c>
      <c r="AE240">
        <f t="shared" si="47"/>
        <v>0</v>
      </c>
    </row>
    <row r="241" spans="1:31" x14ac:dyDescent="0.25">
      <c r="A241">
        <v>1535863</v>
      </c>
      <c r="B241">
        <v>1</v>
      </c>
      <c r="C241" t="s">
        <v>542</v>
      </c>
      <c r="D241" t="s">
        <v>18</v>
      </c>
      <c r="E241">
        <f t="shared" si="36"/>
        <v>3</v>
      </c>
      <c r="F241" t="s">
        <v>543</v>
      </c>
      <c r="G241" t="str">
        <f t="shared" si="37"/>
        <v>R2V</v>
      </c>
      <c r="H241" t="str">
        <f t="shared" si="38"/>
        <v>Winnipeg</v>
      </c>
      <c r="I241">
        <v>3</v>
      </c>
      <c r="J241">
        <v>2021</v>
      </c>
      <c r="K241" t="s">
        <v>20</v>
      </c>
      <c r="L241">
        <f t="shared" si="39"/>
        <v>3</v>
      </c>
      <c r="M241" t="s">
        <v>42</v>
      </c>
      <c r="N241">
        <f t="shared" si="40"/>
        <v>4</v>
      </c>
      <c r="O241">
        <v>1.85</v>
      </c>
      <c r="P241">
        <f t="shared" si="41"/>
        <v>2</v>
      </c>
      <c r="Q241">
        <f t="shared" si="42"/>
        <v>3</v>
      </c>
      <c r="R241" t="s">
        <v>34</v>
      </c>
      <c r="S241" t="s">
        <v>76</v>
      </c>
      <c r="T241">
        <f t="shared" si="43"/>
        <v>0</v>
      </c>
      <c r="U241" t="s">
        <v>76</v>
      </c>
      <c r="V241" t="s">
        <v>77</v>
      </c>
      <c r="W241" t="s">
        <v>78</v>
      </c>
      <c r="X241" t="s">
        <v>38</v>
      </c>
      <c r="Y241">
        <f t="shared" si="44"/>
        <v>0</v>
      </c>
      <c r="Z241" t="s">
        <v>202</v>
      </c>
      <c r="AA241">
        <f t="shared" si="45"/>
        <v>1</v>
      </c>
      <c r="AB241" t="s">
        <v>544</v>
      </c>
      <c r="AC241">
        <f t="shared" si="46"/>
        <v>1</v>
      </c>
      <c r="AD241" t="s">
        <v>30</v>
      </c>
      <c r="AE241">
        <f t="shared" si="47"/>
        <v>0</v>
      </c>
    </row>
    <row r="242" spans="1:31" x14ac:dyDescent="0.25">
      <c r="A242">
        <v>1553601</v>
      </c>
      <c r="B242">
        <v>0</v>
      </c>
      <c r="C242" t="s">
        <v>545</v>
      </c>
      <c r="D242" t="s">
        <v>18</v>
      </c>
      <c r="E242">
        <f t="shared" si="36"/>
        <v>3</v>
      </c>
      <c r="F242" t="s">
        <v>546</v>
      </c>
      <c r="G242" t="str">
        <f t="shared" si="37"/>
        <v>R9A</v>
      </c>
      <c r="H242" t="str">
        <f t="shared" si="38"/>
        <v>The Pas</v>
      </c>
      <c r="I242">
        <v>1</v>
      </c>
      <c r="J242">
        <v>2021</v>
      </c>
      <c r="K242" t="s">
        <v>20</v>
      </c>
      <c r="L242">
        <f t="shared" si="39"/>
        <v>3</v>
      </c>
      <c r="M242" t="s">
        <v>42</v>
      </c>
      <c r="N242">
        <f t="shared" si="40"/>
        <v>4</v>
      </c>
      <c r="O242">
        <v>1.85</v>
      </c>
      <c r="P242">
        <f t="shared" si="41"/>
        <v>2</v>
      </c>
      <c r="Q242">
        <f t="shared" si="42"/>
        <v>3</v>
      </c>
      <c r="R242" t="s">
        <v>34</v>
      </c>
      <c r="S242" t="s">
        <v>186</v>
      </c>
      <c r="T242">
        <f t="shared" si="43"/>
        <v>0</v>
      </c>
      <c r="U242" t="s">
        <v>76</v>
      </c>
      <c r="V242" t="s">
        <v>77</v>
      </c>
      <c r="W242" t="s">
        <v>78</v>
      </c>
      <c r="X242" t="s">
        <v>38</v>
      </c>
      <c r="Y242">
        <f t="shared" si="44"/>
        <v>0</v>
      </c>
      <c r="Z242" t="s">
        <v>547</v>
      </c>
      <c r="AA242">
        <f t="shared" si="45"/>
        <v>1</v>
      </c>
      <c r="AB242" t="s">
        <v>544</v>
      </c>
      <c r="AC242">
        <f t="shared" si="46"/>
        <v>1</v>
      </c>
      <c r="AD242" t="s">
        <v>30</v>
      </c>
      <c r="AE242">
        <f t="shared" si="47"/>
        <v>0</v>
      </c>
    </row>
    <row r="243" spans="1:31" x14ac:dyDescent="0.25">
      <c r="A243">
        <v>1557875</v>
      </c>
      <c r="B243">
        <v>1</v>
      </c>
      <c r="C243" t="s">
        <v>548</v>
      </c>
      <c r="D243" t="s">
        <v>18</v>
      </c>
      <c r="E243">
        <f t="shared" si="36"/>
        <v>3</v>
      </c>
      <c r="F243" t="s">
        <v>549</v>
      </c>
      <c r="G243" t="str">
        <f t="shared" si="37"/>
        <v>R0J</v>
      </c>
      <c r="H243" t="str">
        <f t="shared" si="38"/>
        <v>Riding Mountain</v>
      </c>
      <c r="I243">
        <v>1</v>
      </c>
      <c r="J243">
        <v>2021</v>
      </c>
      <c r="K243" t="s">
        <v>20</v>
      </c>
      <c r="L243">
        <f t="shared" si="39"/>
        <v>3</v>
      </c>
      <c r="M243" t="s">
        <v>62</v>
      </c>
      <c r="N243">
        <f t="shared" si="40"/>
        <v>3</v>
      </c>
      <c r="O243">
        <v>0.76</v>
      </c>
      <c r="P243">
        <f t="shared" si="41"/>
        <v>1</v>
      </c>
      <c r="Q243">
        <f t="shared" si="42"/>
        <v>2</v>
      </c>
      <c r="R243" t="s">
        <v>34</v>
      </c>
      <c r="S243" t="s">
        <v>550</v>
      </c>
      <c r="T243">
        <f t="shared" si="43"/>
        <v>0</v>
      </c>
      <c r="U243" t="s">
        <v>212</v>
      </c>
      <c r="V243" t="s">
        <v>25</v>
      </c>
      <c r="W243" t="s">
        <v>37</v>
      </c>
      <c r="X243" t="s">
        <v>27</v>
      </c>
      <c r="Y243">
        <f t="shared" si="44"/>
        <v>1</v>
      </c>
      <c r="Z243" t="s">
        <v>28</v>
      </c>
      <c r="AA243">
        <f t="shared" si="45"/>
        <v>0</v>
      </c>
      <c r="AB243" t="s">
        <v>29</v>
      </c>
      <c r="AC243">
        <f t="shared" si="46"/>
        <v>0</v>
      </c>
      <c r="AD243" t="s">
        <v>30</v>
      </c>
      <c r="AE243">
        <f t="shared" si="47"/>
        <v>0</v>
      </c>
    </row>
    <row r="244" spans="1:31" x14ac:dyDescent="0.25">
      <c r="A244">
        <v>1559608</v>
      </c>
      <c r="B244">
        <v>1</v>
      </c>
      <c r="C244" t="s">
        <v>551</v>
      </c>
      <c r="D244" t="s">
        <v>18</v>
      </c>
      <c r="E244">
        <f t="shared" si="36"/>
        <v>3</v>
      </c>
      <c r="F244" t="s">
        <v>552</v>
      </c>
      <c r="G244" t="str">
        <f t="shared" si="37"/>
        <v>T9E</v>
      </c>
      <c r="H244" t="str">
        <f t="shared" si="38"/>
        <v>Winnipeg</v>
      </c>
      <c r="I244">
        <v>3</v>
      </c>
      <c r="J244">
        <v>2021</v>
      </c>
      <c r="K244" t="s">
        <v>20</v>
      </c>
      <c r="L244">
        <f t="shared" si="39"/>
        <v>3</v>
      </c>
      <c r="M244" t="s">
        <v>42</v>
      </c>
      <c r="N244">
        <f t="shared" si="40"/>
        <v>4</v>
      </c>
      <c r="O244">
        <v>1.85</v>
      </c>
      <c r="P244">
        <f t="shared" si="41"/>
        <v>2</v>
      </c>
      <c r="Q244">
        <f t="shared" si="42"/>
        <v>3</v>
      </c>
      <c r="R244" t="s">
        <v>34</v>
      </c>
      <c r="S244" t="s">
        <v>388</v>
      </c>
      <c r="T244">
        <f t="shared" si="43"/>
        <v>0</v>
      </c>
      <c r="U244" t="s">
        <v>129</v>
      </c>
      <c r="V244" t="s">
        <v>77</v>
      </c>
      <c r="W244" t="s">
        <v>45</v>
      </c>
      <c r="X244" t="s">
        <v>38</v>
      </c>
      <c r="Y244">
        <f t="shared" si="44"/>
        <v>0</v>
      </c>
      <c r="Z244" t="s">
        <v>28</v>
      </c>
      <c r="AA244">
        <f t="shared" si="45"/>
        <v>0</v>
      </c>
      <c r="AB244" t="s">
        <v>29</v>
      </c>
      <c r="AC244">
        <f t="shared" si="46"/>
        <v>0</v>
      </c>
      <c r="AD244" t="s">
        <v>30</v>
      </c>
      <c r="AE244">
        <f t="shared" si="47"/>
        <v>0</v>
      </c>
    </row>
    <row r="245" spans="1:31" x14ac:dyDescent="0.25">
      <c r="A245">
        <v>1560309</v>
      </c>
      <c r="B245">
        <v>1</v>
      </c>
      <c r="C245" t="s">
        <v>553</v>
      </c>
      <c r="D245" t="s">
        <v>18</v>
      </c>
      <c r="E245">
        <f t="shared" si="36"/>
        <v>3</v>
      </c>
      <c r="F245" t="s">
        <v>554</v>
      </c>
      <c r="G245" t="str">
        <f t="shared" si="37"/>
        <v>R2R</v>
      </c>
      <c r="H245" t="str">
        <f t="shared" si="38"/>
        <v>Winnipeg</v>
      </c>
      <c r="I245">
        <v>3</v>
      </c>
      <c r="J245">
        <v>2021</v>
      </c>
      <c r="K245" t="s">
        <v>20</v>
      </c>
      <c r="L245">
        <f t="shared" si="39"/>
        <v>3</v>
      </c>
      <c r="M245" t="s">
        <v>42</v>
      </c>
      <c r="N245">
        <f t="shared" si="40"/>
        <v>4</v>
      </c>
      <c r="O245">
        <v>0.79</v>
      </c>
      <c r="P245">
        <f t="shared" si="41"/>
        <v>1</v>
      </c>
      <c r="Q245">
        <f t="shared" si="42"/>
        <v>2</v>
      </c>
      <c r="R245" t="s">
        <v>48</v>
      </c>
      <c r="S245" t="s">
        <v>164</v>
      </c>
      <c r="T245">
        <f t="shared" si="43"/>
        <v>0</v>
      </c>
      <c r="U245" t="s">
        <v>165</v>
      </c>
      <c r="V245" t="s">
        <v>48</v>
      </c>
      <c r="W245" t="s">
        <v>52</v>
      </c>
      <c r="X245" t="s">
        <v>27</v>
      </c>
      <c r="Y245">
        <f t="shared" si="44"/>
        <v>1</v>
      </c>
      <c r="Z245" t="s">
        <v>28</v>
      </c>
      <c r="AA245">
        <f t="shared" si="45"/>
        <v>0</v>
      </c>
      <c r="AB245" t="s">
        <v>29</v>
      </c>
      <c r="AC245">
        <f t="shared" si="46"/>
        <v>0</v>
      </c>
      <c r="AD245" t="s">
        <v>30</v>
      </c>
      <c r="AE245">
        <f t="shared" si="47"/>
        <v>0</v>
      </c>
    </row>
    <row r="246" spans="1:31" x14ac:dyDescent="0.25">
      <c r="A246">
        <v>1360288</v>
      </c>
      <c r="B246">
        <v>1</v>
      </c>
      <c r="C246" t="s">
        <v>555</v>
      </c>
      <c r="D246" t="s">
        <v>40</v>
      </c>
      <c r="E246">
        <f t="shared" si="36"/>
        <v>4</v>
      </c>
      <c r="F246" t="s">
        <v>556</v>
      </c>
      <c r="G246" t="str">
        <f t="shared" si="37"/>
        <v>T4N</v>
      </c>
      <c r="H246" t="str">
        <f t="shared" si="38"/>
        <v>Winnipeg</v>
      </c>
      <c r="I246">
        <v>3</v>
      </c>
      <c r="J246">
        <v>2021</v>
      </c>
      <c r="K246" t="s">
        <v>20</v>
      </c>
      <c r="L246">
        <f t="shared" si="39"/>
        <v>3</v>
      </c>
      <c r="M246" t="s">
        <v>62</v>
      </c>
      <c r="N246">
        <f t="shared" si="40"/>
        <v>3</v>
      </c>
      <c r="O246">
        <v>0.59</v>
      </c>
      <c r="P246">
        <f t="shared" si="41"/>
        <v>1</v>
      </c>
      <c r="Q246">
        <f t="shared" si="42"/>
        <v>2</v>
      </c>
      <c r="R246" t="s">
        <v>55</v>
      </c>
      <c r="S246" t="s">
        <v>557</v>
      </c>
      <c r="T246">
        <f t="shared" si="43"/>
        <v>0</v>
      </c>
      <c r="U246" t="s">
        <v>335</v>
      </c>
      <c r="V246" t="s">
        <v>100</v>
      </c>
      <c r="W246" t="s">
        <v>45</v>
      </c>
      <c r="X246" t="s">
        <v>27</v>
      </c>
      <c r="Y246">
        <f t="shared" si="44"/>
        <v>1</v>
      </c>
      <c r="Z246" t="s">
        <v>28</v>
      </c>
      <c r="AA246">
        <f t="shared" si="45"/>
        <v>0</v>
      </c>
      <c r="AB246" t="s">
        <v>29</v>
      </c>
      <c r="AC246">
        <f t="shared" si="46"/>
        <v>0</v>
      </c>
      <c r="AD246" t="s">
        <v>30</v>
      </c>
      <c r="AE246">
        <f t="shared" si="47"/>
        <v>0</v>
      </c>
    </row>
    <row r="247" spans="1:31" x14ac:dyDescent="0.25">
      <c r="A247">
        <v>1379130</v>
      </c>
      <c r="B247">
        <v>0</v>
      </c>
      <c r="C247" t="s">
        <v>558</v>
      </c>
      <c r="D247" t="s">
        <v>18</v>
      </c>
      <c r="E247">
        <f t="shared" si="36"/>
        <v>3</v>
      </c>
      <c r="F247" t="s">
        <v>559</v>
      </c>
      <c r="G247" t="str">
        <f t="shared" si="37"/>
        <v>R2V</v>
      </c>
      <c r="H247" t="str">
        <f t="shared" si="38"/>
        <v>Winnipeg</v>
      </c>
      <c r="I247">
        <v>3</v>
      </c>
      <c r="J247">
        <v>2021</v>
      </c>
      <c r="K247" t="s">
        <v>20</v>
      </c>
      <c r="L247">
        <f t="shared" si="39"/>
        <v>3</v>
      </c>
      <c r="M247" t="s">
        <v>42</v>
      </c>
      <c r="N247">
        <f t="shared" si="40"/>
        <v>4</v>
      </c>
      <c r="O247">
        <v>1.6</v>
      </c>
      <c r="P247">
        <f t="shared" si="41"/>
        <v>2</v>
      </c>
      <c r="Q247">
        <f t="shared" si="42"/>
        <v>3</v>
      </c>
      <c r="R247" t="s">
        <v>34</v>
      </c>
      <c r="S247" t="s">
        <v>389</v>
      </c>
      <c r="T247">
        <f t="shared" si="43"/>
        <v>0</v>
      </c>
      <c r="U247" t="s">
        <v>95</v>
      </c>
      <c r="V247" t="s">
        <v>25</v>
      </c>
      <c r="W247" t="s">
        <v>37</v>
      </c>
      <c r="X247" t="s">
        <v>27</v>
      </c>
      <c r="Y247">
        <f t="shared" si="44"/>
        <v>1</v>
      </c>
      <c r="Z247" t="s">
        <v>28</v>
      </c>
      <c r="AA247">
        <f t="shared" si="45"/>
        <v>0</v>
      </c>
      <c r="AB247" t="s">
        <v>29</v>
      </c>
      <c r="AC247">
        <f t="shared" si="46"/>
        <v>0</v>
      </c>
      <c r="AD247" t="s">
        <v>30</v>
      </c>
      <c r="AE247">
        <f t="shared" si="47"/>
        <v>0</v>
      </c>
    </row>
    <row r="248" spans="1:31" x14ac:dyDescent="0.25">
      <c r="A248">
        <v>1404276</v>
      </c>
      <c r="B248">
        <v>1</v>
      </c>
      <c r="C248" t="s">
        <v>560</v>
      </c>
      <c r="D248" t="s">
        <v>18</v>
      </c>
      <c r="E248">
        <f t="shared" si="36"/>
        <v>3</v>
      </c>
      <c r="F248" t="s">
        <v>561</v>
      </c>
      <c r="G248" t="str">
        <f t="shared" si="37"/>
        <v>R5T</v>
      </c>
      <c r="H248" t="str">
        <f t="shared" si="38"/>
        <v>Winnipeg</v>
      </c>
      <c r="I248">
        <v>3</v>
      </c>
      <c r="J248">
        <v>2021</v>
      </c>
      <c r="K248" t="s">
        <v>20</v>
      </c>
      <c r="L248">
        <f t="shared" si="39"/>
        <v>3</v>
      </c>
      <c r="M248" t="s">
        <v>62</v>
      </c>
      <c r="N248">
        <f t="shared" si="40"/>
        <v>3</v>
      </c>
      <c r="O248">
        <v>1.38</v>
      </c>
      <c r="P248">
        <f t="shared" si="41"/>
        <v>2</v>
      </c>
      <c r="Q248">
        <f t="shared" si="42"/>
        <v>3</v>
      </c>
      <c r="R248" t="s">
        <v>34</v>
      </c>
      <c r="S248" t="s">
        <v>128</v>
      </c>
      <c r="T248">
        <f t="shared" si="43"/>
        <v>0</v>
      </c>
      <c r="U248" t="s">
        <v>129</v>
      </c>
      <c r="V248" t="s">
        <v>77</v>
      </c>
      <c r="W248" t="s">
        <v>45</v>
      </c>
      <c r="X248" t="s">
        <v>38</v>
      </c>
      <c r="Y248">
        <f t="shared" si="44"/>
        <v>0</v>
      </c>
      <c r="Z248" t="s">
        <v>28</v>
      </c>
      <c r="AA248">
        <f t="shared" si="45"/>
        <v>0</v>
      </c>
      <c r="AB248" t="s">
        <v>29</v>
      </c>
      <c r="AC248">
        <f t="shared" si="46"/>
        <v>0</v>
      </c>
      <c r="AD248" t="s">
        <v>30</v>
      </c>
      <c r="AE248">
        <f t="shared" si="47"/>
        <v>0</v>
      </c>
    </row>
    <row r="249" spans="1:31" x14ac:dyDescent="0.25">
      <c r="A249">
        <v>1412535</v>
      </c>
      <c r="B249">
        <v>0</v>
      </c>
      <c r="C249" t="s">
        <v>446</v>
      </c>
      <c r="D249" t="s">
        <v>18</v>
      </c>
      <c r="E249">
        <f t="shared" si="36"/>
        <v>3</v>
      </c>
      <c r="F249" t="s">
        <v>317</v>
      </c>
      <c r="G249" t="str">
        <f t="shared" si="37"/>
        <v>R4G</v>
      </c>
      <c r="H249" t="str">
        <f t="shared" si="38"/>
        <v>Winnipeg</v>
      </c>
      <c r="I249">
        <v>3</v>
      </c>
      <c r="J249">
        <v>2021</v>
      </c>
      <c r="K249" t="s">
        <v>20</v>
      </c>
      <c r="L249">
        <f t="shared" si="39"/>
        <v>3</v>
      </c>
      <c r="M249" t="s">
        <v>62</v>
      </c>
      <c r="N249">
        <f t="shared" si="40"/>
        <v>3</v>
      </c>
      <c r="O249">
        <v>1.26</v>
      </c>
      <c r="P249">
        <f t="shared" si="41"/>
        <v>2</v>
      </c>
      <c r="Q249">
        <f t="shared" si="42"/>
        <v>3</v>
      </c>
      <c r="R249" t="s">
        <v>34</v>
      </c>
      <c r="S249" t="s">
        <v>264</v>
      </c>
      <c r="T249">
        <f t="shared" si="43"/>
        <v>0</v>
      </c>
      <c r="U249" t="s">
        <v>265</v>
      </c>
      <c r="V249" t="s">
        <v>25</v>
      </c>
      <c r="W249" t="s">
        <v>45</v>
      </c>
      <c r="X249" t="s">
        <v>27</v>
      </c>
      <c r="Y249">
        <f t="shared" si="44"/>
        <v>1</v>
      </c>
      <c r="Z249" t="s">
        <v>28</v>
      </c>
      <c r="AA249">
        <f t="shared" si="45"/>
        <v>0</v>
      </c>
      <c r="AB249" t="s">
        <v>29</v>
      </c>
      <c r="AC249">
        <f t="shared" si="46"/>
        <v>0</v>
      </c>
      <c r="AD249" t="s">
        <v>30</v>
      </c>
      <c r="AE249">
        <f t="shared" si="47"/>
        <v>0</v>
      </c>
    </row>
    <row r="250" spans="1:31" x14ac:dyDescent="0.25">
      <c r="A250">
        <v>1416833</v>
      </c>
      <c r="B250">
        <v>0</v>
      </c>
      <c r="C250" t="s">
        <v>562</v>
      </c>
      <c r="D250" t="s">
        <v>18</v>
      </c>
      <c r="E250">
        <f t="shared" si="36"/>
        <v>3</v>
      </c>
      <c r="F250" t="s">
        <v>563</v>
      </c>
      <c r="G250" t="str">
        <f t="shared" si="37"/>
        <v>R2W</v>
      </c>
      <c r="H250" t="str">
        <f t="shared" si="38"/>
        <v>Winnipeg</v>
      </c>
      <c r="I250">
        <v>3</v>
      </c>
      <c r="J250">
        <v>2021</v>
      </c>
      <c r="K250" t="s">
        <v>20</v>
      </c>
      <c r="L250">
        <f t="shared" si="39"/>
        <v>3</v>
      </c>
      <c r="M250" t="s">
        <v>42</v>
      </c>
      <c r="N250">
        <f t="shared" si="40"/>
        <v>4</v>
      </c>
      <c r="O250">
        <v>0.76</v>
      </c>
      <c r="P250">
        <f t="shared" si="41"/>
        <v>1</v>
      </c>
      <c r="Q250">
        <f t="shared" si="42"/>
        <v>2</v>
      </c>
      <c r="R250" t="s">
        <v>48</v>
      </c>
      <c r="S250" t="s">
        <v>134</v>
      </c>
      <c r="T250">
        <f t="shared" si="43"/>
        <v>0</v>
      </c>
      <c r="U250" t="s">
        <v>50</v>
      </c>
      <c r="V250" t="s">
        <v>51</v>
      </c>
      <c r="W250" t="s">
        <v>52</v>
      </c>
      <c r="X250" t="s">
        <v>38</v>
      </c>
      <c r="Y250">
        <f t="shared" si="44"/>
        <v>0</v>
      </c>
      <c r="Z250" t="s">
        <v>28</v>
      </c>
      <c r="AA250">
        <f t="shared" si="45"/>
        <v>0</v>
      </c>
      <c r="AB250" t="s">
        <v>29</v>
      </c>
      <c r="AC250">
        <f t="shared" si="46"/>
        <v>0</v>
      </c>
      <c r="AD250" t="s">
        <v>30</v>
      </c>
      <c r="AE250">
        <f t="shared" si="47"/>
        <v>0</v>
      </c>
    </row>
    <row r="251" spans="1:31" x14ac:dyDescent="0.25">
      <c r="A251">
        <v>995753</v>
      </c>
      <c r="B251">
        <v>0</v>
      </c>
      <c r="C251" t="s">
        <v>564</v>
      </c>
      <c r="D251" t="s">
        <v>18</v>
      </c>
      <c r="E251">
        <f t="shared" si="36"/>
        <v>3</v>
      </c>
      <c r="F251" t="s">
        <v>565</v>
      </c>
      <c r="G251" t="str">
        <f t="shared" si="37"/>
        <v>R2N</v>
      </c>
      <c r="H251" t="str">
        <f t="shared" si="38"/>
        <v>Winnipeg</v>
      </c>
      <c r="I251">
        <v>3</v>
      </c>
      <c r="J251">
        <v>2021</v>
      </c>
      <c r="K251" t="s">
        <v>20</v>
      </c>
      <c r="L251">
        <f t="shared" si="39"/>
        <v>3</v>
      </c>
      <c r="M251" t="s">
        <v>42</v>
      </c>
      <c r="N251">
        <f t="shared" si="40"/>
        <v>4</v>
      </c>
      <c r="O251">
        <v>1.91</v>
      </c>
      <c r="P251">
        <f t="shared" si="41"/>
        <v>2</v>
      </c>
      <c r="Q251">
        <f t="shared" si="42"/>
        <v>4</v>
      </c>
      <c r="R251" t="s">
        <v>34</v>
      </c>
      <c r="S251" t="s">
        <v>76</v>
      </c>
      <c r="T251">
        <f t="shared" si="43"/>
        <v>0</v>
      </c>
      <c r="U251" t="s">
        <v>76</v>
      </c>
      <c r="V251" t="s">
        <v>77</v>
      </c>
      <c r="W251" t="s">
        <v>78</v>
      </c>
      <c r="X251" t="s">
        <v>38</v>
      </c>
      <c r="Y251">
        <f t="shared" si="44"/>
        <v>0</v>
      </c>
      <c r="Z251" t="s">
        <v>28</v>
      </c>
      <c r="AA251">
        <f t="shared" si="45"/>
        <v>0</v>
      </c>
      <c r="AB251" t="s">
        <v>29</v>
      </c>
      <c r="AC251">
        <f t="shared" si="46"/>
        <v>0</v>
      </c>
      <c r="AD251" t="s">
        <v>30</v>
      </c>
      <c r="AE251">
        <f t="shared" si="47"/>
        <v>0</v>
      </c>
    </row>
    <row r="252" spans="1:31" x14ac:dyDescent="0.25">
      <c r="A252">
        <v>1037258</v>
      </c>
      <c r="B252">
        <v>0</v>
      </c>
      <c r="C252" t="s">
        <v>566</v>
      </c>
      <c r="D252" t="s">
        <v>18</v>
      </c>
      <c r="E252">
        <f t="shared" si="36"/>
        <v>3</v>
      </c>
      <c r="F252" t="s">
        <v>567</v>
      </c>
      <c r="G252" t="str">
        <f t="shared" si="37"/>
        <v>H8T</v>
      </c>
      <c r="H252" t="str">
        <f t="shared" si="38"/>
        <v>Winnipeg</v>
      </c>
      <c r="I252">
        <v>3</v>
      </c>
      <c r="J252">
        <v>2021</v>
      </c>
      <c r="K252" t="s">
        <v>20</v>
      </c>
      <c r="L252">
        <f t="shared" si="39"/>
        <v>3</v>
      </c>
      <c r="M252" t="s">
        <v>33</v>
      </c>
      <c r="N252">
        <f t="shared" si="40"/>
        <v>2</v>
      </c>
      <c r="O252">
        <v>1.24</v>
      </c>
      <c r="P252">
        <f t="shared" si="41"/>
        <v>2</v>
      </c>
      <c r="Q252">
        <f t="shared" si="42"/>
        <v>3</v>
      </c>
      <c r="R252" t="s">
        <v>34</v>
      </c>
      <c r="S252" t="s">
        <v>389</v>
      </c>
      <c r="T252">
        <f t="shared" si="43"/>
        <v>0</v>
      </c>
      <c r="U252" t="s">
        <v>95</v>
      </c>
      <c r="V252" t="s">
        <v>25</v>
      </c>
      <c r="W252" t="s">
        <v>37</v>
      </c>
      <c r="X252" t="s">
        <v>27</v>
      </c>
      <c r="Y252">
        <f t="shared" si="44"/>
        <v>1</v>
      </c>
      <c r="Z252" t="s">
        <v>28</v>
      </c>
      <c r="AA252">
        <f t="shared" si="45"/>
        <v>0</v>
      </c>
      <c r="AB252" t="s">
        <v>29</v>
      </c>
      <c r="AC252">
        <f t="shared" si="46"/>
        <v>0</v>
      </c>
      <c r="AD252" t="s">
        <v>30</v>
      </c>
      <c r="AE252">
        <f t="shared" si="47"/>
        <v>0</v>
      </c>
    </row>
    <row r="253" spans="1:31" x14ac:dyDescent="0.25">
      <c r="A253">
        <v>1099142</v>
      </c>
      <c r="B253">
        <v>0</v>
      </c>
      <c r="C253" t="s">
        <v>568</v>
      </c>
      <c r="D253" t="s">
        <v>444</v>
      </c>
      <c r="E253">
        <f t="shared" si="36"/>
        <v>4</v>
      </c>
      <c r="F253" t="s">
        <v>569</v>
      </c>
      <c r="G253" t="str">
        <f t="shared" si="37"/>
        <v>R2M</v>
      </c>
      <c r="H253" t="str">
        <f t="shared" si="38"/>
        <v>Winnipeg</v>
      </c>
      <c r="I253">
        <v>3</v>
      </c>
      <c r="J253">
        <v>2021</v>
      </c>
      <c r="K253" t="s">
        <v>20</v>
      </c>
      <c r="L253">
        <f t="shared" si="39"/>
        <v>3</v>
      </c>
      <c r="M253" t="s">
        <v>42</v>
      </c>
      <c r="N253">
        <f t="shared" si="40"/>
        <v>4</v>
      </c>
      <c r="O253">
        <v>2.67</v>
      </c>
      <c r="P253">
        <f t="shared" si="41"/>
        <v>2</v>
      </c>
      <c r="Q253">
        <f t="shared" si="42"/>
        <v>4</v>
      </c>
      <c r="R253" t="s">
        <v>34</v>
      </c>
      <c r="S253" t="s">
        <v>320</v>
      </c>
      <c r="T253">
        <f t="shared" si="43"/>
        <v>0</v>
      </c>
      <c r="U253" t="s">
        <v>76</v>
      </c>
      <c r="V253" t="s">
        <v>77</v>
      </c>
      <c r="W253" t="s">
        <v>78</v>
      </c>
      <c r="X253" t="s">
        <v>38</v>
      </c>
      <c r="Y253">
        <f t="shared" si="44"/>
        <v>0</v>
      </c>
      <c r="Z253" t="s">
        <v>28</v>
      </c>
      <c r="AA253">
        <f t="shared" si="45"/>
        <v>0</v>
      </c>
      <c r="AB253" t="s">
        <v>29</v>
      </c>
      <c r="AC253">
        <f t="shared" si="46"/>
        <v>0</v>
      </c>
      <c r="AD253" t="s">
        <v>30</v>
      </c>
      <c r="AE253">
        <f t="shared" si="47"/>
        <v>0</v>
      </c>
    </row>
    <row r="254" spans="1:31" x14ac:dyDescent="0.25">
      <c r="A254">
        <v>1194539</v>
      </c>
      <c r="B254">
        <v>0</v>
      </c>
      <c r="C254" t="s">
        <v>501</v>
      </c>
      <c r="D254" t="s">
        <v>18</v>
      </c>
      <c r="E254">
        <f t="shared" si="36"/>
        <v>3</v>
      </c>
      <c r="F254" t="s">
        <v>502</v>
      </c>
      <c r="G254" t="str">
        <f t="shared" si="37"/>
        <v>L4K</v>
      </c>
      <c r="H254" t="str">
        <f t="shared" si="38"/>
        <v>Winnipeg</v>
      </c>
      <c r="I254">
        <v>3</v>
      </c>
      <c r="J254">
        <v>2021</v>
      </c>
      <c r="K254" t="s">
        <v>20</v>
      </c>
      <c r="L254">
        <f t="shared" si="39"/>
        <v>3</v>
      </c>
      <c r="M254" t="s">
        <v>62</v>
      </c>
      <c r="N254">
        <f t="shared" si="40"/>
        <v>3</v>
      </c>
      <c r="O254">
        <v>1</v>
      </c>
      <c r="P254">
        <f t="shared" si="41"/>
        <v>2</v>
      </c>
      <c r="Q254">
        <f t="shared" si="42"/>
        <v>3</v>
      </c>
      <c r="R254" t="s">
        <v>55</v>
      </c>
      <c r="S254" t="s">
        <v>570</v>
      </c>
      <c r="T254">
        <f t="shared" si="43"/>
        <v>0</v>
      </c>
      <c r="U254" t="s">
        <v>117</v>
      </c>
      <c r="V254" t="s">
        <v>58</v>
      </c>
      <c r="W254" t="s">
        <v>59</v>
      </c>
      <c r="X254" t="s">
        <v>27</v>
      </c>
      <c r="Y254">
        <f t="shared" si="44"/>
        <v>1</v>
      </c>
      <c r="Z254" t="s">
        <v>28</v>
      </c>
      <c r="AA254">
        <f t="shared" si="45"/>
        <v>0</v>
      </c>
      <c r="AB254" t="s">
        <v>29</v>
      </c>
      <c r="AC254">
        <f t="shared" si="46"/>
        <v>0</v>
      </c>
      <c r="AD254" t="s">
        <v>30</v>
      </c>
      <c r="AE254">
        <f t="shared" si="47"/>
        <v>0</v>
      </c>
    </row>
    <row r="255" spans="1:31" x14ac:dyDescent="0.25">
      <c r="A255">
        <v>1199116</v>
      </c>
      <c r="B255">
        <v>1</v>
      </c>
      <c r="C255" t="s">
        <v>571</v>
      </c>
      <c r="D255" t="s">
        <v>18</v>
      </c>
      <c r="E255">
        <f t="shared" si="36"/>
        <v>3</v>
      </c>
      <c r="F255" t="s">
        <v>572</v>
      </c>
      <c r="G255" t="str">
        <f t="shared" si="37"/>
        <v>R7B</v>
      </c>
      <c r="H255" t="str">
        <f t="shared" si="38"/>
        <v>Brandon</v>
      </c>
      <c r="I255">
        <v>1</v>
      </c>
      <c r="J255">
        <v>2021</v>
      </c>
      <c r="K255" t="s">
        <v>20</v>
      </c>
      <c r="L255">
        <f t="shared" si="39"/>
        <v>3</v>
      </c>
      <c r="M255" t="s">
        <v>62</v>
      </c>
      <c r="N255">
        <f t="shared" si="40"/>
        <v>3</v>
      </c>
      <c r="O255">
        <v>0.41</v>
      </c>
      <c r="P255">
        <f t="shared" si="41"/>
        <v>1</v>
      </c>
      <c r="Q255">
        <f t="shared" si="42"/>
        <v>2</v>
      </c>
      <c r="R255" t="s">
        <v>48</v>
      </c>
      <c r="S255" t="s">
        <v>103</v>
      </c>
      <c r="T255">
        <f t="shared" si="43"/>
        <v>0</v>
      </c>
      <c r="U255" t="s">
        <v>104</v>
      </c>
      <c r="V255" t="s">
        <v>51</v>
      </c>
      <c r="W255" t="s">
        <v>52</v>
      </c>
      <c r="X255" t="s">
        <v>27</v>
      </c>
      <c r="Y255">
        <f t="shared" si="44"/>
        <v>1</v>
      </c>
      <c r="Z255" t="s">
        <v>28</v>
      </c>
      <c r="AA255">
        <f t="shared" si="45"/>
        <v>0</v>
      </c>
      <c r="AB255" t="s">
        <v>29</v>
      </c>
      <c r="AC255">
        <f t="shared" si="46"/>
        <v>0</v>
      </c>
      <c r="AD255" t="s">
        <v>30</v>
      </c>
      <c r="AE255">
        <f t="shared" si="47"/>
        <v>0</v>
      </c>
    </row>
    <row r="256" spans="1:31" x14ac:dyDescent="0.25">
      <c r="A256">
        <v>1304831</v>
      </c>
      <c r="B256">
        <v>0</v>
      </c>
      <c r="C256" t="s">
        <v>573</v>
      </c>
      <c r="D256" t="s">
        <v>18</v>
      </c>
      <c r="E256">
        <f t="shared" si="36"/>
        <v>3</v>
      </c>
      <c r="F256" t="s">
        <v>574</v>
      </c>
      <c r="G256" t="str">
        <f t="shared" si="37"/>
        <v>R2P</v>
      </c>
      <c r="H256" t="str">
        <f t="shared" si="38"/>
        <v>Winnipeg</v>
      </c>
      <c r="I256">
        <v>3</v>
      </c>
      <c r="J256">
        <v>2021</v>
      </c>
      <c r="K256" t="s">
        <v>20</v>
      </c>
      <c r="L256">
        <f t="shared" si="39"/>
        <v>3</v>
      </c>
      <c r="M256" t="s">
        <v>62</v>
      </c>
      <c r="N256">
        <f t="shared" si="40"/>
        <v>3</v>
      </c>
      <c r="O256">
        <v>1.71</v>
      </c>
      <c r="P256">
        <f t="shared" si="41"/>
        <v>2</v>
      </c>
      <c r="Q256">
        <f t="shared" si="42"/>
        <v>3</v>
      </c>
      <c r="R256" t="s">
        <v>34</v>
      </c>
      <c r="S256" t="s">
        <v>145</v>
      </c>
      <c r="T256">
        <f t="shared" si="43"/>
        <v>0</v>
      </c>
      <c r="U256" t="s">
        <v>36</v>
      </c>
      <c r="V256" t="s">
        <v>25</v>
      </c>
      <c r="W256" t="s">
        <v>37</v>
      </c>
      <c r="X256" t="s">
        <v>38</v>
      </c>
      <c r="Y256">
        <f t="shared" si="44"/>
        <v>0</v>
      </c>
      <c r="Z256" t="s">
        <v>28</v>
      </c>
      <c r="AA256">
        <f t="shared" si="45"/>
        <v>0</v>
      </c>
      <c r="AB256" t="s">
        <v>29</v>
      </c>
      <c r="AC256">
        <f t="shared" si="46"/>
        <v>0</v>
      </c>
      <c r="AD256" t="s">
        <v>30</v>
      </c>
      <c r="AE256">
        <f t="shared" si="47"/>
        <v>0</v>
      </c>
    </row>
    <row r="257" spans="1:31" x14ac:dyDescent="0.25">
      <c r="A257">
        <v>1333467</v>
      </c>
      <c r="B257">
        <v>0</v>
      </c>
      <c r="C257" t="s">
        <v>575</v>
      </c>
      <c r="D257" t="s">
        <v>18</v>
      </c>
      <c r="E257">
        <f t="shared" si="36"/>
        <v>3</v>
      </c>
      <c r="F257" t="s">
        <v>576</v>
      </c>
      <c r="G257" t="str">
        <f t="shared" si="37"/>
        <v>R0K</v>
      </c>
      <c r="H257" t="str">
        <f t="shared" si="38"/>
        <v>Brandon region</v>
      </c>
      <c r="I257">
        <v>1</v>
      </c>
      <c r="J257">
        <v>2021</v>
      </c>
      <c r="K257" t="s">
        <v>20</v>
      </c>
      <c r="L257">
        <f t="shared" si="39"/>
        <v>3</v>
      </c>
      <c r="M257" t="s">
        <v>62</v>
      </c>
      <c r="N257">
        <f t="shared" si="40"/>
        <v>3</v>
      </c>
      <c r="O257">
        <v>1.77</v>
      </c>
      <c r="P257">
        <f t="shared" si="41"/>
        <v>2</v>
      </c>
      <c r="Q257">
        <f t="shared" si="42"/>
        <v>3</v>
      </c>
      <c r="R257" t="s">
        <v>55</v>
      </c>
      <c r="S257" t="s">
        <v>577</v>
      </c>
      <c r="T257">
        <f t="shared" si="43"/>
        <v>0</v>
      </c>
      <c r="U257" t="s">
        <v>442</v>
      </c>
      <c r="V257" t="s">
        <v>100</v>
      </c>
      <c r="W257" t="s">
        <v>59</v>
      </c>
      <c r="X257" t="s">
        <v>27</v>
      </c>
      <c r="Y257">
        <f t="shared" si="44"/>
        <v>1</v>
      </c>
      <c r="Z257" t="s">
        <v>28</v>
      </c>
      <c r="AA257">
        <f t="shared" si="45"/>
        <v>0</v>
      </c>
      <c r="AB257" t="s">
        <v>29</v>
      </c>
      <c r="AC257">
        <f t="shared" si="46"/>
        <v>0</v>
      </c>
      <c r="AD257" t="s">
        <v>30</v>
      </c>
      <c r="AE257">
        <f t="shared" si="47"/>
        <v>0</v>
      </c>
    </row>
    <row r="258" spans="1:31" x14ac:dyDescent="0.25">
      <c r="A258">
        <v>1345271</v>
      </c>
      <c r="B258">
        <v>1</v>
      </c>
      <c r="C258" t="s">
        <v>578</v>
      </c>
      <c r="D258" t="s">
        <v>18</v>
      </c>
      <c r="E258">
        <f t="shared" si="36"/>
        <v>3</v>
      </c>
      <c r="F258" t="s">
        <v>579</v>
      </c>
      <c r="G258" t="str">
        <f t="shared" si="37"/>
        <v>R0C</v>
      </c>
      <c r="H258" t="str">
        <f t="shared" si="38"/>
        <v>North Interlake</v>
      </c>
      <c r="I258">
        <v>2</v>
      </c>
      <c r="J258">
        <v>2021</v>
      </c>
      <c r="K258" t="s">
        <v>20</v>
      </c>
      <c r="L258">
        <f t="shared" si="39"/>
        <v>3</v>
      </c>
      <c r="M258" t="s">
        <v>62</v>
      </c>
      <c r="N258">
        <f t="shared" si="40"/>
        <v>3</v>
      </c>
      <c r="O258">
        <v>1.17</v>
      </c>
      <c r="P258">
        <f t="shared" si="41"/>
        <v>2</v>
      </c>
      <c r="Q258">
        <f t="shared" si="42"/>
        <v>3</v>
      </c>
      <c r="R258" t="s">
        <v>55</v>
      </c>
      <c r="S258" t="s">
        <v>295</v>
      </c>
      <c r="T258">
        <f t="shared" si="43"/>
        <v>0</v>
      </c>
      <c r="U258" t="s">
        <v>296</v>
      </c>
      <c r="V258" t="s">
        <v>58</v>
      </c>
      <c r="W258" t="s">
        <v>59</v>
      </c>
      <c r="X258" t="s">
        <v>27</v>
      </c>
      <c r="Y258">
        <f t="shared" si="44"/>
        <v>1</v>
      </c>
      <c r="Z258" t="s">
        <v>28</v>
      </c>
      <c r="AA258">
        <f t="shared" si="45"/>
        <v>0</v>
      </c>
      <c r="AB258" t="s">
        <v>29</v>
      </c>
      <c r="AC258">
        <f t="shared" si="46"/>
        <v>0</v>
      </c>
      <c r="AD258" t="s">
        <v>30</v>
      </c>
      <c r="AE258">
        <f t="shared" si="47"/>
        <v>0</v>
      </c>
    </row>
    <row r="259" spans="1:31" x14ac:dyDescent="0.25">
      <c r="A259">
        <v>1347236</v>
      </c>
      <c r="B259">
        <v>1</v>
      </c>
      <c r="C259" t="s">
        <v>580</v>
      </c>
      <c r="D259" t="s">
        <v>18</v>
      </c>
      <c r="E259">
        <f t="shared" ref="E259:E322" si="48">IF(D259="Sole Proprietorship",1,IF(OR(D259="Partnership",D259="Limited Partnership"),2,IF(D259="Corporation",3,4)))</f>
        <v>3</v>
      </c>
      <c r="F259" t="s">
        <v>327</v>
      </c>
      <c r="G259" t="str">
        <f t="shared" ref="G259:G322" si="49">LEFT(F259,3)</f>
        <v>R5R</v>
      </c>
      <c r="H259" t="str">
        <f t="shared" ref="H259:H322" si="50">IF(OR(G259="R0G",G259="r6m",G259="r6w"),"South Central Manitoba, Morden and Winkler",IF(OR(G259="R0A",G259="r5g",G259="r5h"),"Steinbach and South Eastern Manitoba",IF(OR(G259="R7A",G259="r7b",G259="r7c"),"Brandon",IF(OR(G259="R0E",G259="r1a"),"Selkirk and Eastern Manitoba",IF(G259="R0c","North Interlake",IF(OR(G259="R0h",G259="r1n",G259="r4k",G259="r4l"),"Portage la Prairie, Southern interlake and 
other",IF(G259="R0k","Brandon region",IF(OR(G259="R7n",G259="r0l"),"Dauphin and Western Manitoba",IF(G259="R0j","Riding Mountain",IF(G259="R0m","South Western Manitoba",IF(OR(G259="r4h",G259="r4j"),"Headingly",IF(G259="R0B","Northern Manitoba",IF(G259="R8n","Thompson",IF(G259="R8a","Flin Flon",IF(G259="R9a","The Pas","Winnipeg")))))))))))))))</f>
        <v>Winnipeg</v>
      </c>
      <c r="I259">
        <v>3</v>
      </c>
      <c r="J259">
        <v>2021</v>
      </c>
      <c r="K259" t="s">
        <v>20</v>
      </c>
      <c r="L259">
        <f t="shared" ref="L259:L322" si="51">IF(K259="Mandatory",3,IF(OR(K259="Personal",K259="Family"),2,1))</f>
        <v>3</v>
      </c>
      <c r="M259" t="s">
        <v>33</v>
      </c>
      <c r="N259">
        <f t="shared" ref="N259:N322" si="52">IF(M259="Small",4,IF(M259="Medium",3,IF(M259="Large",2,1)))</f>
        <v>2</v>
      </c>
      <c r="O259">
        <v>0.82</v>
      </c>
      <c r="P259">
        <f t="shared" ref="P259:P322" si="53">IF(O259&lt;0.95,1,2)</f>
        <v>1</v>
      </c>
      <c r="Q259">
        <f t="shared" ref="Q259:Q322" si="54">IF(O259=0,1,IF(O259&lt;0.95,2,IF(O259&lt;1.9,3,4)))</f>
        <v>2</v>
      </c>
      <c r="R259" t="s">
        <v>34</v>
      </c>
      <c r="S259" t="s">
        <v>186</v>
      </c>
      <c r="T259">
        <f t="shared" ref="T259:T322" si="55">IF(S259="Emergency Firefighters",1,0)</f>
        <v>0</v>
      </c>
      <c r="U259" t="s">
        <v>76</v>
      </c>
      <c r="V259" t="s">
        <v>77</v>
      </c>
      <c r="W259" t="s">
        <v>78</v>
      </c>
      <c r="X259" t="s">
        <v>38</v>
      </c>
      <c r="Y259">
        <f t="shared" ref="Y259:Y322" si="56">IF(X259="Levied",0,1)</f>
        <v>0</v>
      </c>
      <c r="Z259" t="s">
        <v>28</v>
      </c>
      <c r="AA259">
        <f t="shared" ref="AA259:AA322" si="57">IF(OR(Z259="Good Standing",Z259="Deemed Worker"),0,1)</f>
        <v>0</v>
      </c>
      <c r="AB259" t="s">
        <v>29</v>
      </c>
      <c r="AC259">
        <f t="shared" ref="AC259:AC322" si="58">IF(AB259="Current",0,1)</f>
        <v>0</v>
      </c>
      <c r="AD259" t="s">
        <v>30</v>
      </c>
      <c r="AE259">
        <f t="shared" ref="AE259:AE322" si="59">IF(AD259="Legal",1,0)</f>
        <v>0</v>
      </c>
    </row>
    <row r="260" spans="1:31" x14ac:dyDescent="0.25">
      <c r="A260">
        <v>1370030</v>
      </c>
      <c r="B260">
        <v>1</v>
      </c>
      <c r="C260" t="s">
        <v>581</v>
      </c>
      <c r="D260" t="s">
        <v>18</v>
      </c>
      <c r="E260">
        <f t="shared" si="48"/>
        <v>3</v>
      </c>
      <c r="F260" t="s">
        <v>244</v>
      </c>
      <c r="G260" t="str">
        <f t="shared" si="49"/>
        <v>R7A</v>
      </c>
      <c r="H260" t="str">
        <f t="shared" si="50"/>
        <v>Brandon</v>
      </c>
      <c r="I260">
        <v>1</v>
      </c>
      <c r="J260">
        <v>2021</v>
      </c>
      <c r="K260" t="s">
        <v>20</v>
      </c>
      <c r="L260">
        <f t="shared" si="51"/>
        <v>3</v>
      </c>
      <c r="M260" t="s">
        <v>42</v>
      </c>
      <c r="N260">
        <f t="shared" si="52"/>
        <v>4</v>
      </c>
      <c r="O260">
        <v>2.67</v>
      </c>
      <c r="P260">
        <f t="shared" si="53"/>
        <v>2</v>
      </c>
      <c r="Q260">
        <f t="shared" si="54"/>
        <v>4</v>
      </c>
      <c r="R260" t="s">
        <v>34</v>
      </c>
      <c r="S260" t="s">
        <v>186</v>
      </c>
      <c r="T260">
        <f t="shared" si="55"/>
        <v>0</v>
      </c>
      <c r="U260" t="s">
        <v>76</v>
      </c>
      <c r="V260" t="s">
        <v>77</v>
      </c>
      <c r="W260" t="s">
        <v>78</v>
      </c>
      <c r="X260" t="s">
        <v>38</v>
      </c>
      <c r="Y260">
        <f t="shared" si="56"/>
        <v>0</v>
      </c>
      <c r="Z260" t="s">
        <v>28</v>
      </c>
      <c r="AA260">
        <f t="shared" si="57"/>
        <v>0</v>
      </c>
      <c r="AB260" t="s">
        <v>29</v>
      </c>
      <c r="AC260">
        <f t="shared" si="58"/>
        <v>0</v>
      </c>
      <c r="AD260" t="s">
        <v>30</v>
      </c>
      <c r="AE260">
        <f t="shared" si="59"/>
        <v>0</v>
      </c>
    </row>
    <row r="261" spans="1:31" x14ac:dyDescent="0.25">
      <c r="A261">
        <v>1130103</v>
      </c>
      <c r="B261">
        <v>0</v>
      </c>
      <c r="C261" t="s">
        <v>582</v>
      </c>
      <c r="D261" t="s">
        <v>18</v>
      </c>
      <c r="E261">
        <f t="shared" si="48"/>
        <v>3</v>
      </c>
      <c r="F261" t="s">
        <v>583</v>
      </c>
      <c r="G261" t="str">
        <f t="shared" si="49"/>
        <v>R3M</v>
      </c>
      <c r="H261" t="str">
        <f t="shared" si="50"/>
        <v>Winnipeg</v>
      </c>
      <c r="I261">
        <v>3</v>
      </c>
      <c r="J261">
        <v>2021</v>
      </c>
      <c r="K261" t="s">
        <v>20</v>
      </c>
      <c r="L261">
        <f t="shared" si="51"/>
        <v>3</v>
      </c>
      <c r="M261" t="s">
        <v>62</v>
      </c>
      <c r="N261">
        <f t="shared" si="52"/>
        <v>3</v>
      </c>
      <c r="O261">
        <v>0.72</v>
      </c>
      <c r="P261">
        <f t="shared" si="53"/>
        <v>1</v>
      </c>
      <c r="Q261">
        <f t="shared" si="54"/>
        <v>2</v>
      </c>
      <c r="R261" t="s">
        <v>22</v>
      </c>
      <c r="S261" t="s">
        <v>205</v>
      </c>
      <c r="T261">
        <f t="shared" si="55"/>
        <v>0</v>
      </c>
      <c r="U261" t="s">
        <v>91</v>
      </c>
      <c r="V261" t="s">
        <v>91</v>
      </c>
      <c r="W261" t="s">
        <v>92</v>
      </c>
      <c r="X261" t="s">
        <v>27</v>
      </c>
      <c r="Y261">
        <f t="shared" si="56"/>
        <v>1</v>
      </c>
      <c r="Z261" t="s">
        <v>28</v>
      </c>
      <c r="AA261">
        <f t="shared" si="57"/>
        <v>0</v>
      </c>
      <c r="AB261" t="s">
        <v>29</v>
      </c>
      <c r="AC261">
        <f t="shared" si="58"/>
        <v>0</v>
      </c>
      <c r="AD261" t="s">
        <v>30</v>
      </c>
      <c r="AE261">
        <f t="shared" si="59"/>
        <v>0</v>
      </c>
    </row>
    <row r="262" spans="1:31" x14ac:dyDescent="0.25">
      <c r="A262">
        <v>1153048</v>
      </c>
      <c r="B262">
        <v>0</v>
      </c>
      <c r="C262" t="s">
        <v>584</v>
      </c>
      <c r="D262" t="s">
        <v>18</v>
      </c>
      <c r="E262">
        <f t="shared" si="48"/>
        <v>3</v>
      </c>
      <c r="F262" t="s">
        <v>585</v>
      </c>
      <c r="G262" t="str">
        <f t="shared" si="49"/>
        <v>L5N</v>
      </c>
      <c r="H262" t="str">
        <f t="shared" si="50"/>
        <v>Winnipeg</v>
      </c>
      <c r="I262">
        <v>3</v>
      </c>
      <c r="J262">
        <v>2021</v>
      </c>
      <c r="K262" t="s">
        <v>20</v>
      </c>
      <c r="L262">
        <f t="shared" si="51"/>
        <v>3</v>
      </c>
      <c r="M262" t="s">
        <v>33</v>
      </c>
      <c r="N262">
        <f t="shared" si="52"/>
        <v>2</v>
      </c>
      <c r="O262">
        <v>0.61</v>
      </c>
      <c r="P262">
        <f t="shared" si="53"/>
        <v>1</v>
      </c>
      <c r="Q262">
        <f t="shared" si="54"/>
        <v>2</v>
      </c>
      <c r="R262" t="s">
        <v>48</v>
      </c>
      <c r="S262" t="s">
        <v>103</v>
      </c>
      <c r="T262">
        <f t="shared" si="55"/>
        <v>0</v>
      </c>
      <c r="U262" t="s">
        <v>104</v>
      </c>
      <c r="V262" t="s">
        <v>51</v>
      </c>
      <c r="W262" t="s">
        <v>52</v>
      </c>
      <c r="X262" t="s">
        <v>27</v>
      </c>
      <c r="Y262">
        <f t="shared" si="56"/>
        <v>1</v>
      </c>
      <c r="Z262" t="s">
        <v>28</v>
      </c>
      <c r="AA262">
        <f t="shared" si="57"/>
        <v>0</v>
      </c>
      <c r="AB262" t="s">
        <v>29</v>
      </c>
      <c r="AC262">
        <f t="shared" si="58"/>
        <v>0</v>
      </c>
      <c r="AD262" t="s">
        <v>30</v>
      </c>
      <c r="AE262">
        <f t="shared" si="59"/>
        <v>0</v>
      </c>
    </row>
    <row r="263" spans="1:31" x14ac:dyDescent="0.25">
      <c r="A263">
        <v>1161330</v>
      </c>
      <c r="B263">
        <v>1</v>
      </c>
      <c r="C263" t="s">
        <v>586</v>
      </c>
      <c r="D263" t="s">
        <v>18</v>
      </c>
      <c r="E263">
        <f t="shared" si="48"/>
        <v>3</v>
      </c>
      <c r="F263" t="s">
        <v>587</v>
      </c>
      <c r="G263" t="str">
        <f t="shared" si="49"/>
        <v>T2P</v>
      </c>
      <c r="H263" t="str">
        <f t="shared" si="50"/>
        <v>Winnipeg</v>
      </c>
      <c r="I263">
        <v>3</v>
      </c>
      <c r="J263">
        <v>2021</v>
      </c>
      <c r="K263" t="s">
        <v>20</v>
      </c>
      <c r="L263">
        <f t="shared" si="51"/>
        <v>3</v>
      </c>
      <c r="M263" t="s">
        <v>62</v>
      </c>
      <c r="N263">
        <f t="shared" si="52"/>
        <v>3</v>
      </c>
      <c r="O263">
        <v>0.65</v>
      </c>
      <c r="P263">
        <f t="shared" si="53"/>
        <v>1</v>
      </c>
      <c r="Q263">
        <f t="shared" si="54"/>
        <v>2</v>
      </c>
      <c r="R263" t="s">
        <v>55</v>
      </c>
      <c r="S263" t="s">
        <v>557</v>
      </c>
      <c r="T263">
        <f t="shared" si="55"/>
        <v>0</v>
      </c>
      <c r="U263" t="s">
        <v>335</v>
      </c>
      <c r="V263" t="s">
        <v>100</v>
      </c>
      <c r="W263" t="s">
        <v>45</v>
      </c>
      <c r="X263" t="s">
        <v>27</v>
      </c>
      <c r="Y263">
        <f t="shared" si="56"/>
        <v>1</v>
      </c>
      <c r="Z263" t="s">
        <v>28</v>
      </c>
      <c r="AA263">
        <f t="shared" si="57"/>
        <v>0</v>
      </c>
      <c r="AB263" t="s">
        <v>29</v>
      </c>
      <c r="AC263">
        <f t="shared" si="58"/>
        <v>0</v>
      </c>
      <c r="AD263" t="s">
        <v>30</v>
      </c>
      <c r="AE263">
        <f t="shared" si="59"/>
        <v>0</v>
      </c>
    </row>
    <row r="264" spans="1:31" x14ac:dyDescent="0.25">
      <c r="A264">
        <v>1193325</v>
      </c>
      <c r="B264">
        <v>0</v>
      </c>
      <c r="C264" t="s">
        <v>588</v>
      </c>
      <c r="D264" t="s">
        <v>18</v>
      </c>
      <c r="E264">
        <f t="shared" si="48"/>
        <v>3</v>
      </c>
      <c r="F264" t="s">
        <v>589</v>
      </c>
      <c r="G264" t="str">
        <f t="shared" si="49"/>
        <v>S4P</v>
      </c>
      <c r="H264" t="str">
        <f t="shared" si="50"/>
        <v>Winnipeg</v>
      </c>
      <c r="I264">
        <v>3</v>
      </c>
      <c r="J264">
        <v>2021</v>
      </c>
      <c r="K264" t="s">
        <v>20</v>
      </c>
      <c r="L264">
        <f t="shared" si="51"/>
        <v>3</v>
      </c>
      <c r="M264" t="s">
        <v>62</v>
      </c>
      <c r="N264">
        <f t="shared" si="52"/>
        <v>3</v>
      </c>
      <c r="O264">
        <v>0.79</v>
      </c>
      <c r="P264">
        <f t="shared" si="53"/>
        <v>1</v>
      </c>
      <c r="Q264">
        <f t="shared" si="54"/>
        <v>2</v>
      </c>
      <c r="R264" t="s">
        <v>48</v>
      </c>
      <c r="S264" t="s">
        <v>49</v>
      </c>
      <c r="T264">
        <f t="shared" si="55"/>
        <v>0</v>
      </c>
      <c r="U264" t="s">
        <v>50</v>
      </c>
      <c r="V264" t="s">
        <v>51</v>
      </c>
      <c r="W264" t="s">
        <v>52</v>
      </c>
      <c r="X264" t="s">
        <v>38</v>
      </c>
      <c r="Y264">
        <f t="shared" si="56"/>
        <v>0</v>
      </c>
      <c r="Z264" t="s">
        <v>28</v>
      </c>
      <c r="AA264">
        <f t="shared" si="57"/>
        <v>0</v>
      </c>
      <c r="AB264" t="s">
        <v>29</v>
      </c>
      <c r="AC264">
        <f t="shared" si="58"/>
        <v>0</v>
      </c>
      <c r="AD264" t="s">
        <v>30</v>
      </c>
      <c r="AE264">
        <f t="shared" si="59"/>
        <v>0</v>
      </c>
    </row>
    <row r="265" spans="1:31" x14ac:dyDescent="0.25">
      <c r="A265">
        <v>1195585</v>
      </c>
      <c r="B265">
        <v>1</v>
      </c>
      <c r="C265" t="s">
        <v>590</v>
      </c>
      <c r="D265" t="s">
        <v>18</v>
      </c>
      <c r="E265">
        <f t="shared" si="48"/>
        <v>3</v>
      </c>
      <c r="F265" t="s">
        <v>591</v>
      </c>
      <c r="G265" t="str">
        <f t="shared" si="49"/>
        <v>R4A</v>
      </c>
      <c r="H265" t="str">
        <f t="shared" si="50"/>
        <v>Winnipeg</v>
      </c>
      <c r="I265">
        <v>3</v>
      </c>
      <c r="J265">
        <v>2021</v>
      </c>
      <c r="K265" t="s">
        <v>20</v>
      </c>
      <c r="L265">
        <f t="shared" si="51"/>
        <v>3</v>
      </c>
      <c r="M265" t="s">
        <v>62</v>
      </c>
      <c r="N265">
        <f t="shared" si="52"/>
        <v>3</v>
      </c>
      <c r="O265">
        <v>2.06</v>
      </c>
      <c r="P265">
        <f t="shared" si="53"/>
        <v>2</v>
      </c>
      <c r="Q265">
        <f t="shared" si="54"/>
        <v>4</v>
      </c>
      <c r="R265" t="s">
        <v>34</v>
      </c>
      <c r="S265" t="s">
        <v>592</v>
      </c>
      <c r="T265">
        <f t="shared" si="55"/>
        <v>0</v>
      </c>
      <c r="U265" t="s">
        <v>76</v>
      </c>
      <c r="V265" t="s">
        <v>77</v>
      </c>
      <c r="W265" t="s">
        <v>78</v>
      </c>
      <c r="X265" t="s">
        <v>38</v>
      </c>
      <c r="Y265">
        <f t="shared" si="56"/>
        <v>0</v>
      </c>
      <c r="Z265" t="s">
        <v>28</v>
      </c>
      <c r="AA265">
        <f t="shared" si="57"/>
        <v>0</v>
      </c>
      <c r="AB265" t="s">
        <v>29</v>
      </c>
      <c r="AC265">
        <f t="shared" si="58"/>
        <v>0</v>
      </c>
      <c r="AD265" t="s">
        <v>30</v>
      </c>
      <c r="AE265">
        <f t="shared" si="59"/>
        <v>0</v>
      </c>
    </row>
    <row r="266" spans="1:31" x14ac:dyDescent="0.25">
      <c r="A266">
        <v>1195585</v>
      </c>
      <c r="B266">
        <v>1</v>
      </c>
      <c r="C266" t="s">
        <v>590</v>
      </c>
      <c r="D266" t="s">
        <v>18</v>
      </c>
      <c r="E266">
        <f t="shared" si="48"/>
        <v>3</v>
      </c>
      <c r="F266" t="s">
        <v>591</v>
      </c>
      <c r="G266" t="str">
        <f t="shared" si="49"/>
        <v>R4A</v>
      </c>
      <c r="H266" t="str">
        <f t="shared" si="50"/>
        <v>Winnipeg</v>
      </c>
      <c r="I266">
        <v>3</v>
      </c>
      <c r="J266">
        <v>2021</v>
      </c>
      <c r="K266" t="s">
        <v>20</v>
      </c>
      <c r="L266">
        <f t="shared" si="51"/>
        <v>3</v>
      </c>
      <c r="M266" t="s">
        <v>62</v>
      </c>
      <c r="N266">
        <f t="shared" si="52"/>
        <v>3</v>
      </c>
      <c r="O266">
        <v>0.11</v>
      </c>
      <c r="P266">
        <f t="shared" si="53"/>
        <v>1</v>
      </c>
      <c r="Q266">
        <f t="shared" si="54"/>
        <v>2</v>
      </c>
      <c r="R266" t="s">
        <v>48</v>
      </c>
      <c r="S266" t="s">
        <v>593</v>
      </c>
      <c r="T266">
        <f t="shared" si="55"/>
        <v>0</v>
      </c>
      <c r="U266" t="s">
        <v>467</v>
      </c>
      <c r="V266" t="s">
        <v>48</v>
      </c>
      <c r="W266" t="s">
        <v>52</v>
      </c>
      <c r="X266" t="s">
        <v>27</v>
      </c>
      <c r="Y266">
        <f t="shared" si="56"/>
        <v>1</v>
      </c>
      <c r="Z266" t="s">
        <v>28</v>
      </c>
      <c r="AA266">
        <f t="shared" si="57"/>
        <v>0</v>
      </c>
      <c r="AB266" t="s">
        <v>29</v>
      </c>
      <c r="AC266">
        <f t="shared" si="58"/>
        <v>0</v>
      </c>
      <c r="AD266" t="s">
        <v>30</v>
      </c>
      <c r="AE266">
        <f t="shared" si="59"/>
        <v>0</v>
      </c>
    </row>
    <row r="267" spans="1:31" x14ac:dyDescent="0.25">
      <c r="A267">
        <v>1565290</v>
      </c>
      <c r="B267">
        <v>1</v>
      </c>
      <c r="C267" t="s">
        <v>594</v>
      </c>
      <c r="D267" t="s">
        <v>18</v>
      </c>
      <c r="E267">
        <f t="shared" si="48"/>
        <v>3</v>
      </c>
      <c r="F267" t="s">
        <v>595</v>
      </c>
      <c r="G267" t="str">
        <f t="shared" si="49"/>
        <v>R0A</v>
      </c>
      <c r="H267" t="str">
        <f t="shared" si="50"/>
        <v>Steinbach and South Eastern Manitoba</v>
      </c>
      <c r="I267">
        <v>2</v>
      </c>
      <c r="J267">
        <v>2021</v>
      </c>
      <c r="K267" t="s">
        <v>20</v>
      </c>
      <c r="L267">
        <f t="shared" si="51"/>
        <v>3</v>
      </c>
      <c r="M267" t="s">
        <v>42</v>
      </c>
      <c r="N267">
        <f t="shared" si="52"/>
        <v>4</v>
      </c>
      <c r="O267">
        <v>0.3</v>
      </c>
      <c r="P267">
        <f t="shared" si="53"/>
        <v>1</v>
      </c>
      <c r="Q267">
        <f t="shared" si="54"/>
        <v>2</v>
      </c>
      <c r="R267" t="s">
        <v>55</v>
      </c>
      <c r="S267" t="s">
        <v>596</v>
      </c>
      <c r="T267">
        <f t="shared" si="55"/>
        <v>0</v>
      </c>
      <c r="U267" t="s">
        <v>117</v>
      </c>
      <c r="V267" t="s">
        <v>58</v>
      </c>
      <c r="W267" t="s">
        <v>59</v>
      </c>
      <c r="X267" t="s">
        <v>27</v>
      </c>
      <c r="Y267">
        <f t="shared" si="56"/>
        <v>1</v>
      </c>
      <c r="Z267" t="s">
        <v>28</v>
      </c>
      <c r="AA267">
        <f t="shared" si="57"/>
        <v>0</v>
      </c>
      <c r="AB267" t="s">
        <v>29</v>
      </c>
      <c r="AC267">
        <f t="shared" si="58"/>
        <v>0</v>
      </c>
      <c r="AD267" t="s">
        <v>30</v>
      </c>
      <c r="AE267">
        <f t="shared" si="59"/>
        <v>0</v>
      </c>
    </row>
    <row r="268" spans="1:31" x14ac:dyDescent="0.25">
      <c r="A268">
        <v>1567700</v>
      </c>
      <c r="B268">
        <v>0</v>
      </c>
      <c r="C268" t="s">
        <v>597</v>
      </c>
      <c r="D268" t="s">
        <v>18</v>
      </c>
      <c r="E268">
        <f t="shared" si="48"/>
        <v>3</v>
      </c>
      <c r="F268" t="s">
        <v>598</v>
      </c>
      <c r="G268" t="str">
        <f t="shared" si="49"/>
        <v>R3C</v>
      </c>
      <c r="H268" t="str">
        <f t="shared" si="50"/>
        <v>Winnipeg</v>
      </c>
      <c r="I268">
        <v>3</v>
      </c>
      <c r="J268">
        <v>2021</v>
      </c>
      <c r="K268" t="s">
        <v>20</v>
      </c>
      <c r="L268">
        <f t="shared" si="51"/>
        <v>3</v>
      </c>
      <c r="M268" t="s">
        <v>62</v>
      </c>
      <c r="N268">
        <f t="shared" si="52"/>
        <v>3</v>
      </c>
      <c r="O268">
        <v>0.59</v>
      </c>
      <c r="P268">
        <f t="shared" si="53"/>
        <v>1</v>
      </c>
      <c r="Q268">
        <f t="shared" si="54"/>
        <v>2</v>
      </c>
      <c r="R268" t="s">
        <v>48</v>
      </c>
      <c r="S268" t="s">
        <v>182</v>
      </c>
      <c r="T268">
        <f t="shared" si="55"/>
        <v>0</v>
      </c>
      <c r="U268" t="s">
        <v>183</v>
      </c>
      <c r="V268" t="s">
        <v>48</v>
      </c>
      <c r="W268" t="s">
        <v>92</v>
      </c>
      <c r="X268" t="s">
        <v>27</v>
      </c>
      <c r="Y268">
        <f t="shared" si="56"/>
        <v>1</v>
      </c>
      <c r="Z268" t="s">
        <v>28</v>
      </c>
      <c r="AA268">
        <f t="shared" si="57"/>
        <v>0</v>
      </c>
      <c r="AB268" t="s">
        <v>29</v>
      </c>
      <c r="AC268">
        <f t="shared" si="58"/>
        <v>0</v>
      </c>
      <c r="AD268" t="s">
        <v>30</v>
      </c>
      <c r="AE268">
        <f t="shared" si="59"/>
        <v>0</v>
      </c>
    </row>
    <row r="269" spans="1:31" x14ac:dyDescent="0.25">
      <c r="A269">
        <v>1578277</v>
      </c>
      <c r="B269">
        <v>1</v>
      </c>
      <c r="C269" t="s">
        <v>599</v>
      </c>
      <c r="D269" t="s">
        <v>18</v>
      </c>
      <c r="E269">
        <f t="shared" si="48"/>
        <v>3</v>
      </c>
      <c r="F269" t="s">
        <v>600</v>
      </c>
      <c r="G269" t="str">
        <f t="shared" si="49"/>
        <v>R3Y</v>
      </c>
      <c r="H269" t="str">
        <f t="shared" si="50"/>
        <v>Winnipeg</v>
      </c>
      <c r="I269">
        <v>3</v>
      </c>
      <c r="J269">
        <v>2021</v>
      </c>
      <c r="K269" t="s">
        <v>20</v>
      </c>
      <c r="L269">
        <f t="shared" si="51"/>
        <v>3</v>
      </c>
      <c r="M269" t="s">
        <v>62</v>
      </c>
      <c r="N269">
        <f t="shared" si="52"/>
        <v>3</v>
      </c>
      <c r="O269">
        <v>0.57999999999999996</v>
      </c>
      <c r="P269">
        <f t="shared" si="53"/>
        <v>1</v>
      </c>
      <c r="Q269">
        <f t="shared" si="54"/>
        <v>2</v>
      </c>
      <c r="R269" t="s">
        <v>48</v>
      </c>
      <c r="S269" t="s">
        <v>378</v>
      </c>
      <c r="T269">
        <f t="shared" si="55"/>
        <v>0</v>
      </c>
      <c r="U269" t="s">
        <v>270</v>
      </c>
      <c r="V269" t="s">
        <v>48</v>
      </c>
      <c r="W269" t="s">
        <v>52</v>
      </c>
      <c r="X269" t="s">
        <v>27</v>
      </c>
      <c r="Y269">
        <f t="shared" si="56"/>
        <v>1</v>
      </c>
      <c r="Z269" t="s">
        <v>28</v>
      </c>
      <c r="AA269">
        <f t="shared" si="57"/>
        <v>0</v>
      </c>
      <c r="AB269" t="s">
        <v>29</v>
      </c>
      <c r="AC269">
        <f t="shared" si="58"/>
        <v>0</v>
      </c>
      <c r="AD269" t="s">
        <v>30</v>
      </c>
      <c r="AE269">
        <f t="shared" si="59"/>
        <v>0</v>
      </c>
    </row>
    <row r="270" spans="1:31" x14ac:dyDescent="0.25">
      <c r="A270">
        <v>1603711</v>
      </c>
      <c r="B270">
        <v>0</v>
      </c>
      <c r="C270" t="s">
        <v>601</v>
      </c>
      <c r="D270" t="s">
        <v>18</v>
      </c>
      <c r="E270">
        <f t="shared" si="48"/>
        <v>3</v>
      </c>
      <c r="F270" t="s">
        <v>602</v>
      </c>
      <c r="G270" t="str">
        <f t="shared" si="49"/>
        <v>R0K</v>
      </c>
      <c r="H270" t="str">
        <f t="shared" si="50"/>
        <v>Brandon region</v>
      </c>
      <c r="I270">
        <v>1</v>
      </c>
      <c r="J270">
        <v>2021</v>
      </c>
      <c r="K270" t="s">
        <v>20</v>
      </c>
      <c r="L270">
        <f t="shared" si="51"/>
        <v>3</v>
      </c>
      <c r="M270" t="s">
        <v>62</v>
      </c>
      <c r="N270">
        <f t="shared" si="52"/>
        <v>3</v>
      </c>
      <c r="O270">
        <v>1.22</v>
      </c>
      <c r="P270">
        <f t="shared" si="53"/>
        <v>2</v>
      </c>
      <c r="Q270">
        <f t="shared" si="54"/>
        <v>3</v>
      </c>
      <c r="R270" t="s">
        <v>55</v>
      </c>
      <c r="S270" t="s">
        <v>406</v>
      </c>
      <c r="T270">
        <f t="shared" si="55"/>
        <v>0</v>
      </c>
      <c r="U270" t="s">
        <v>68</v>
      </c>
      <c r="V270" t="s">
        <v>58</v>
      </c>
      <c r="W270" t="s">
        <v>59</v>
      </c>
      <c r="X270" t="s">
        <v>27</v>
      </c>
      <c r="Y270">
        <f t="shared" si="56"/>
        <v>1</v>
      </c>
      <c r="Z270" t="s">
        <v>28</v>
      </c>
      <c r="AA270">
        <f t="shared" si="57"/>
        <v>0</v>
      </c>
      <c r="AB270" t="s">
        <v>29</v>
      </c>
      <c r="AC270">
        <f t="shared" si="58"/>
        <v>0</v>
      </c>
      <c r="AD270" t="s">
        <v>30</v>
      </c>
      <c r="AE270">
        <f t="shared" si="59"/>
        <v>0</v>
      </c>
    </row>
    <row r="271" spans="1:31" x14ac:dyDescent="0.25">
      <c r="A271">
        <v>1604818</v>
      </c>
      <c r="B271">
        <v>1</v>
      </c>
      <c r="C271" t="s">
        <v>603</v>
      </c>
      <c r="D271" t="s">
        <v>18</v>
      </c>
      <c r="E271">
        <f t="shared" si="48"/>
        <v>3</v>
      </c>
      <c r="F271" t="s">
        <v>604</v>
      </c>
      <c r="G271" t="str">
        <f t="shared" si="49"/>
        <v>R2J</v>
      </c>
      <c r="H271" t="str">
        <f t="shared" si="50"/>
        <v>Winnipeg</v>
      </c>
      <c r="I271">
        <v>3</v>
      </c>
      <c r="J271">
        <v>2021</v>
      </c>
      <c r="K271" t="s">
        <v>20</v>
      </c>
      <c r="L271">
        <f t="shared" si="51"/>
        <v>3</v>
      </c>
      <c r="M271" t="s">
        <v>42</v>
      </c>
      <c r="N271">
        <f t="shared" si="52"/>
        <v>4</v>
      </c>
      <c r="O271">
        <v>0.75</v>
      </c>
      <c r="P271">
        <f t="shared" si="53"/>
        <v>1</v>
      </c>
      <c r="Q271">
        <f t="shared" si="54"/>
        <v>2</v>
      </c>
      <c r="R271" t="s">
        <v>55</v>
      </c>
      <c r="S271" t="s">
        <v>109</v>
      </c>
      <c r="T271">
        <f t="shared" si="55"/>
        <v>0</v>
      </c>
      <c r="U271" t="s">
        <v>110</v>
      </c>
      <c r="V271" t="s">
        <v>58</v>
      </c>
      <c r="W271" t="s">
        <v>59</v>
      </c>
      <c r="X271" t="s">
        <v>38</v>
      </c>
      <c r="Y271">
        <f t="shared" si="56"/>
        <v>0</v>
      </c>
      <c r="Z271" t="s">
        <v>28</v>
      </c>
      <c r="AA271">
        <f t="shared" si="57"/>
        <v>0</v>
      </c>
      <c r="AB271" t="s">
        <v>29</v>
      </c>
      <c r="AC271">
        <f t="shared" si="58"/>
        <v>0</v>
      </c>
      <c r="AD271" t="s">
        <v>30</v>
      </c>
      <c r="AE271">
        <f t="shared" si="59"/>
        <v>0</v>
      </c>
    </row>
    <row r="272" spans="1:31" x14ac:dyDescent="0.25">
      <c r="A272">
        <v>1614767</v>
      </c>
      <c r="B272">
        <v>0</v>
      </c>
      <c r="C272" t="s">
        <v>605</v>
      </c>
      <c r="D272" t="s">
        <v>40</v>
      </c>
      <c r="E272">
        <f t="shared" si="48"/>
        <v>4</v>
      </c>
      <c r="F272" t="s">
        <v>606</v>
      </c>
      <c r="G272" t="str">
        <f t="shared" si="49"/>
        <v>L7L</v>
      </c>
      <c r="H272" t="str">
        <f t="shared" si="50"/>
        <v>Winnipeg</v>
      </c>
      <c r="I272">
        <v>3</v>
      </c>
      <c r="J272">
        <v>2021</v>
      </c>
      <c r="K272" t="s">
        <v>20</v>
      </c>
      <c r="L272">
        <f t="shared" si="51"/>
        <v>3</v>
      </c>
      <c r="M272" t="s">
        <v>42</v>
      </c>
      <c r="N272">
        <f t="shared" si="52"/>
        <v>4</v>
      </c>
      <c r="O272">
        <v>0.62</v>
      </c>
      <c r="P272">
        <f t="shared" si="53"/>
        <v>1</v>
      </c>
      <c r="Q272">
        <f t="shared" si="54"/>
        <v>2</v>
      </c>
      <c r="R272" t="s">
        <v>48</v>
      </c>
      <c r="S272" t="s">
        <v>83</v>
      </c>
      <c r="T272">
        <f t="shared" si="55"/>
        <v>0</v>
      </c>
      <c r="U272" t="s">
        <v>84</v>
      </c>
      <c r="V272" t="s">
        <v>51</v>
      </c>
      <c r="W272" t="s">
        <v>52</v>
      </c>
      <c r="X272" t="s">
        <v>27</v>
      </c>
      <c r="Y272">
        <f t="shared" si="56"/>
        <v>1</v>
      </c>
      <c r="Z272" t="s">
        <v>69</v>
      </c>
      <c r="AA272">
        <f t="shared" si="57"/>
        <v>0</v>
      </c>
      <c r="AB272" t="s">
        <v>29</v>
      </c>
      <c r="AC272">
        <f t="shared" si="58"/>
        <v>0</v>
      </c>
      <c r="AD272" t="s">
        <v>30</v>
      </c>
      <c r="AE272">
        <f t="shared" si="59"/>
        <v>0</v>
      </c>
    </row>
    <row r="273" spans="1:31" x14ac:dyDescent="0.25">
      <c r="A273">
        <v>1377670</v>
      </c>
      <c r="B273">
        <v>0</v>
      </c>
      <c r="C273" t="s">
        <v>607</v>
      </c>
      <c r="D273" t="s">
        <v>18</v>
      </c>
      <c r="E273">
        <f t="shared" si="48"/>
        <v>3</v>
      </c>
      <c r="F273" t="s">
        <v>608</v>
      </c>
      <c r="G273" t="str">
        <f t="shared" si="49"/>
        <v>T8N</v>
      </c>
      <c r="H273" t="str">
        <f t="shared" si="50"/>
        <v>Winnipeg</v>
      </c>
      <c r="I273">
        <v>3</v>
      </c>
      <c r="J273">
        <v>2021</v>
      </c>
      <c r="K273" t="s">
        <v>20</v>
      </c>
      <c r="L273">
        <f t="shared" si="51"/>
        <v>3</v>
      </c>
      <c r="M273" t="s">
        <v>62</v>
      </c>
      <c r="N273">
        <f t="shared" si="52"/>
        <v>3</v>
      </c>
      <c r="O273">
        <v>1.88</v>
      </c>
      <c r="P273">
        <f t="shared" si="53"/>
        <v>2</v>
      </c>
      <c r="Q273">
        <f t="shared" si="54"/>
        <v>3</v>
      </c>
      <c r="R273" t="s">
        <v>55</v>
      </c>
      <c r="S273" t="s">
        <v>609</v>
      </c>
      <c r="T273">
        <f t="shared" si="55"/>
        <v>0</v>
      </c>
      <c r="U273" t="s">
        <v>218</v>
      </c>
      <c r="V273" t="s">
        <v>58</v>
      </c>
      <c r="W273" t="s">
        <v>59</v>
      </c>
      <c r="X273" t="s">
        <v>27</v>
      </c>
      <c r="Y273">
        <f t="shared" si="56"/>
        <v>1</v>
      </c>
      <c r="Z273" t="s">
        <v>28</v>
      </c>
      <c r="AA273">
        <f t="shared" si="57"/>
        <v>0</v>
      </c>
      <c r="AB273" t="s">
        <v>29</v>
      </c>
      <c r="AC273">
        <f t="shared" si="58"/>
        <v>0</v>
      </c>
      <c r="AD273" t="s">
        <v>30</v>
      </c>
      <c r="AE273">
        <f t="shared" si="59"/>
        <v>0</v>
      </c>
    </row>
    <row r="274" spans="1:31" x14ac:dyDescent="0.25">
      <c r="A274">
        <v>1399534</v>
      </c>
      <c r="B274">
        <v>0</v>
      </c>
      <c r="C274" t="s">
        <v>610</v>
      </c>
      <c r="D274" t="s">
        <v>18</v>
      </c>
      <c r="E274">
        <f t="shared" si="48"/>
        <v>3</v>
      </c>
      <c r="F274" t="s">
        <v>611</v>
      </c>
      <c r="G274" t="str">
        <f t="shared" si="49"/>
        <v>P1B</v>
      </c>
      <c r="H274" t="str">
        <f t="shared" si="50"/>
        <v>Winnipeg</v>
      </c>
      <c r="I274">
        <v>3</v>
      </c>
      <c r="J274">
        <v>2021</v>
      </c>
      <c r="K274" t="s">
        <v>20</v>
      </c>
      <c r="L274">
        <f t="shared" si="51"/>
        <v>3</v>
      </c>
      <c r="M274" t="s">
        <v>62</v>
      </c>
      <c r="N274">
        <f t="shared" si="52"/>
        <v>3</v>
      </c>
      <c r="O274">
        <v>1.43</v>
      </c>
      <c r="P274">
        <f t="shared" si="53"/>
        <v>2</v>
      </c>
      <c r="Q274">
        <f t="shared" si="54"/>
        <v>3</v>
      </c>
      <c r="R274" t="s">
        <v>55</v>
      </c>
      <c r="S274" t="s">
        <v>98</v>
      </c>
      <c r="T274">
        <f t="shared" si="55"/>
        <v>0</v>
      </c>
      <c r="U274" t="s">
        <v>99</v>
      </c>
      <c r="V274" t="s">
        <v>100</v>
      </c>
      <c r="W274" t="s">
        <v>59</v>
      </c>
      <c r="X274" t="s">
        <v>27</v>
      </c>
      <c r="Y274">
        <f t="shared" si="56"/>
        <v>1</v>
      </c>
      <c r="Z274" t="s">
        <v>28</v>
      </c>
      <c r="AA274">
        <f t="shared" si="57"/>
        <v>0</v>
      </c>
      <c r="AB274" t="s">
        <v>29</v>
      </c>
      <c r="AC274">
        <f t="shared" si="58"/>
        <v>0</v>
      </c>
      <c r="AD274" t="s">
        <v>30</v>
      </c>
      <c r="AE274">
        <f t="shared" si="59"/>
        <v>0</v>
      </c>
    </row>
    <row r="275" spans="1:31" x14ac:dyDescent="0.25">
      <c r="A275">
        <v>1406057</v>
      </c>
      <c r="B275">
        <v>0</v>
      </c>
      <c r="C275" t="s">
        <v>443</v>
      </c>
      <c r="D275" t="s">
        <v>444</v>
      </c>
      <c r="E275">
        <f t="shared" si="48"/>
        <v>4</v>
      </c>
      <c r="F275" t="s">
        <v>445</v>
      </c>
      <c r="G275" t="str">
        <f t="shared" si="49"/>
        <v>R5N</v>
      </c>
      <c r="H275" t="str">
        <f t="shared" si="50"/>
        <v>Winnipeg</v>
      </c>
      <c r="I275">
        <v>3</v>
      </c>
      <c r="J275">
        <v>2021</v>
      </c>
      <c r="K275" t="s">
        <v>20</v>
      </c>
      <c r="L275">
        <f t="shared" si="51"/>
        <v>3</v>
      </c>
      <c r="M275" t="s">
        <v>42</v>
      </c>
      <c r="N275">
        <f t="shared" si="52"/>
        <v>4</v>
      </c>
      <c r="O275">
        <v>2.1800000000000002</v>
      </c>
      <c r="P275">
        <f t="shared" si="53"/>
        <v>2</v>
      </c>
      <c r="Q275">
        <f t="shared" si="54"/>
        <v>4</v>
      </c>
      <c r="R275" t="s">
        <v>34</v>
      </c>
      <c r="S275" t="s">
        <v>76</v>
      </c>
      <c r="T275">
        <f t="shared" si="55"/>
        <v>0</v>
      </c>
      <c r="U275" t="s">
        <v>76</v>
      </c>
      <c r="V275" t="s">
        <v>77</v>
      </c>
      <c r="W275" t="s">
        <v>78</v>
      </c>
      <c r="X275" t="s">
        <v>38</v>
      </c>
      <c r="Y275">
        <f t="shared" si="56"/>
        <v>0</v>
      </c>
      <c r="Z275" t="s">
        <v>28</v>
      </c>
      <c r="AA275">
        <f t="shared" si="57"/>
        <v>0</v>
      </c>
      <c r="AB275" t="s">
        <v>29</v>
      </c>
      <c r="AC275">
        <f t="shared" si="58"/>
        <v>0</v>
      </c>
      <c r="AD275" t="s">
        <v>30</v>
      </c>
      <c r="AE275">
        <f t="shared" si="59"/>
        <v>0</v>
      </c>
    </row>
    <row r="276" spans="1:31" x14ac:dyDescent="0.25">
      <c r="A276">
        <v>1414325</v>
      </c>
      <c r="B276">
        <v>0</v>
      </c>
      <c r="C276" t="s">
        <v>612</v>
      </c>
      <c r="D276" t="s">
        <v>18</v>
      </c>
      <c r="E276">
        <f t="shared" si="48"/>
        <v>3</v>
      </c>
      <c r="F276" t="s">
        <v>613</v>
      </c>
      <c r="G276" t="str">
        <f t="shared" si="49"/>
        <v>V3S</v>
      </c>
      <c r="H276" t="str">
        <f t="shared" si="50"/>
        <v>Winnipeg</v>
      </c>
      <c r="I276">
        <v>3</v>
      </c>
      <c r="J276">
        <v>2021</v>
      </c>
      <c r="K276" t="s">
        <v>20</v>
      </c>
      <c r="L276">
        <f t="shared" si="51"/>
        <v>3</v>
      </c>
      <c r="M276" t="s">
        <v>62</v>
      </c>
      <c r="N276">
        <f t="shared" si="52"/>
        <v>3</v>
      </c>
      <c r="O276">
        <v>1.78</v>
      </c>
      <c r="P276">
        <f t="shared" si="53"/>
        <v>2</v>
      </c>
      <c r="Q276">
        <f t="shared" si="54"/>
        <v>3</v>
      </c>
      <c r="R276" t="s">
        <v>55</v>
      </c>
      <c r="S276" t="s">
        <v>260</v>
      </c>
      <c r="T276">
        <f t="shared" si="55"/>
        <v>0</v>
      </c>
      <c r="U276" t="s">
        <v>261</v>
      </c>
      <c r="V276" t="s">
        <v>58</v>
      </c>
      <c r="W276" t="s">
        <v>59</v>
      </c>
      <c r="X276" t="s">
        <v>27</v>
      </c>
      <c r="Y276">
        <f t="shared" si="56"/>
        <v>1</v>
      </c>
      <c r="Z276" t="s">
        <v>28</v>
      </c>
      <c r="AA276">
        <f t="shared" si="57"/>
        <v>0</v>
      </c>
      <c r="AB276" t="s">
        <v>29</v>
      </c>
      <c r="AC276">
        <f t="shared" si="58"/>
        <v>0</v>
      </c>
      <c r="AD276" t="s">
        <v>30</v>
      </c>
      <c r="AE276">
        <f t="shared" si="59"/>
        <v>0</v>
      </c>
    </row>
    <row r="277" spans="1:31" x14ac:dyDescent="0.25">
      <c r="A277">
        <v>1424878</v>
      </c>
      <c r="B277">
        <v>0</v>
      </c>
      <c r="C277" t="s">
        <v>614</v>
      </c>
      <c r="D277" t="s">
        <v>18</v>
      </c>
      <c r="E277">
        <f t="shared" si="48"/>
        <v>3</v>
      </c>
      <c r="F277" t="s">
        <v>615</v>
      </c>
      <c r="G277" t="str">
        <f t="shared" si="49"/>
        <v>R0J</v>
      </c>
      <c r="H277" t="str">
        <f t="shared" si="50"/>
        <v>Riding Mountain</v>
      </c>
      <c r="I277">
        <v>1</v>
      </c>
      <c r="J277">
        <v>2021</v>
      </c>
      <c r="K277" t="s">
        <v>20</v>
      </c>
      <c r="L277">
        <f t="shared" si="51"/>
        <v>3</v>
      </c>
      <c r="M277" t="s">
        <v>62</v>
      </c>
      <c r="N277">
        <f t="shared" si="52"/>
        <v>3</v>
      </c>
      <c r="O277">
        <v>1.27</v>
      </c>
      <c r="P277">
        <f t="shared" si="53"/>
        <v>2</v>
      </c>
      <c r="Q277">
        <f t="shared" si="54"/>
        <v>3</v>
      </c>
      <c r="R277" t="s">
        <v>55</v>
      </c>
      <c r="S277" t="s">
        <v>217</v>
      </c>
      <c r="T277">
        <f t="shared" si="55"/>
        <v>0</v>
      </c>
      <c r="U277" t="s">
        <v>218</v>
      </c>
      <c r="V277" t="s">
        <v>58</v>
      </c>
      <c r="W277" t="s">
        <v>59</v>
      </c>
      <c r="X277" t="s">
        <v>27</v>
      </c>
      <c r="Y277">
        <f t="shared" si="56"/>
        <v>1</v>
      </c>
      <c r="Z277" t="s">
        <v>28</v>
      </c>
      <c r="AA277">
        <f t="shared" si="57"/>
        <v>0</v>
      </c>
      <c r="AB277" t="s">
        <v>29</v>
      </c>
      <c r="AC277">
        <f t="shared" si="58"/>
        <v>0</v>
      </c>
      <c r="AD277" t="s">
        <v>30</v>
      </c>
      <c r="AE277">
        <f t="shared" si="59"/>
        <v>0</v>
      </c>
    </row>
    <row r="278" spans="1:31" x14ac:dyDescent="0.25">
      <c r="A278">
        <v>1445683</v>
      </c>
      <c r="B278">
        <v>0</v>
      </c>
      <c r="C278" t="s">
        <v>616</v>
      </c>
      <c r="D278" t="s">
        <v>18</v>
      </c>
      <c r="E278">
        <f t="shared" si="48"/>
        <v>3</v>
      </c>
      <c r="F278" t="s">
        <v>617</v>
      </c>
      <c r="G278" t="str">
        <f t="shared" si="49"/>
        <v>R1A</v>
      </c>
      <c r="H278" t="str">
        <f t="shared" si="50"/>
        <v>Selkirk and Eastern Manitoba</v>
      </c>
      <c r="I278">
        <v>2</v>
      </c>
      <c r="J278">
        <v>2021</v>
      </c>
      <c r="K278" t="s">
        <v>20</v>
      </c>
      <c r="L278">
        <f t="shared" si="51"/>
        <v>3</v>
      </c>
      <c r="M278" t="s">
        <v>42</v>
      </c>
      <c r="N278">
        <f t="shared" si="52"/>
        <v>4</v>
      </c>
      <c r="O278">
        <v>0.78</v>
      </c>
      <c r="P278">
        <f t="shared" si="53"/>
        <v>1</v>
      </c>
      <c r="Q278">
        <f t="shared" si="54"/>
        <v>2</v>
      </c>
      <c r="R278" t="s">
        <v>22</v>
      </c>
      <c r="S278" t="s">
        <v>205</v>
      </c>
      <c r="T278">
        <f t="shared" si="55"/>
        <v>0</v>
      </c>
      <c r="U278" t="s">
        <v>91</v>
      </c>
      <c r="V278" t="s">
        <v>91</v>
      </c>
      <c r="W278" t="s">
        <v>92</v>
      </c>
      <c r="X278" t="s">
        <v>27</v>
      </c>
      <c r="Y278">
        <f t="shared" si="56"/>
        <v>1</v>
      </c>
      <c r="Z278" t="s">
        <v>69</v>
      </c>
      <c r="AA278">
        <f t="shared" si="57"/>
        <v>0</v>
      </c>
      <c r="AB278" t="s">
        <v>29</v>
      </c>
      <c r="AC278">
        <f t="shared" si="58"/>
        <v>0</v>
      </c>
      <c r="AD278" t="s">
        <v>30</v>
      </c>
      <c r="AE278">
        <f t="shared" si="59"/>
        <v>0</v>
      </c>
    </row>
    <row r="279" spans="1:31" x14ac:dyDescent="0.25">
      <c r="A279">
        <v>1203132</v>
      </c>
      <c r="B279">
        <v>0</v>
      </c>
      <c r="C279" t="s">
        <v>618</v>
      </c>
      <c r="D279" t="s">
        <v>18</v>
      </c>
      <c r="E279">
        <f t="shared" si="48"/>
        <v>3</v>
      </c>
      <c r="F279" t="s">
        <v>619</v>
      </c>
      <c r="G279" t="str">
        <f t="shared" si="49"/>
        <v>R0G</v>
      </c>
      <c r="H279" t="str">
        <f t="shared" si="50"/>
        <v>South Central Manitoba, Morden and Winkler</v>
      </c>
      <c r="I279">
        <v>2</v>
      </c>
      <c r="J279">
        <v>2021</v>
      </c>
      <c r="K279" t="s">
        <v>20</v>
      </c>
      <c r="L279">
        <f t="shared" si="51"/>
        <v>3</v>
      </c>
      <c r="M279" t="s">
        <v>62</v>
      </c>
      <c r="N279">
        <f t="shared" si="52"/>
        <v>3</v>
      </c>
      <c r="O279">
        <v>1.28</v>
      </c>
      <c r="P279">
        <f t="shared" si="53"/>
        <v>2</v>
      </c>
      <c r="Q279">
        <f t="shared" si="54"/>
        <v>3</v>
      </c>
      <c r="R279" t="s">
        <v>34</v>
      </c>
      <c r="S279" t="s">
        <v>264</v>
      </c>
      <c r="T279">
        <f t="shared" si="55"/>
        <v>0</v>
      </c>
      <c r="U279" t="s">
        <v>265</v>
      </c>
      <c r="V279" t="s">
        <v>25</v>
      </c>
      <c r="W279" t="s">
        <v>45</v>
      </c>
      <c r="X279" t="s">
        <v>27</v>
      </c>
      <c r="Y279">
        <f t="shared" si="56"/>
        <v>1</v>
      </c>
      <c r="Z279" t="s">
        <v>28</v>
      </c>
      <c r="AA279">
        <f t="shared" si="57"/>
        <v>0</v>
      </c>
      <c r="AB279" t="s">
        <v>29</v>
      </c>
      <c r="AC279">
        <f t="shared" si="58"/>
        <v>0</v>
      </c>
      <c r="AD279" t="s">
        <v>30</v>
      </c>
      <c r="AE279">
        <f t="shared" si="59"/>
        <v>0</v>
      </c>
    </row>
    <row r="280" spans="1:31" x14ac:dyDescent="0.25">
      <c r="A280">
        <v>1222421</v>
      </c>
      <c r="B280">
        <v>0</v>
      </c>
      <c r="C280" t="s">
        <v>620</v>
      </c>
      <c r="D280" t="s">
        <v>18</v>
      </c>
      <c r="E280">
        <f t="shared" si="48"/>
        <v>3</v>
      </c>
      <c r="F280" t="s">
        <v>621</v>
      </c>
      <c r="G280" t="str">
        <f t="shared" si="49"/>
        <v>R0C</v>
      </c>
      <c r="H280" t="str">
        <f t="shared" si="50"/>
        <v>North Interlake</v>
      </c>
      <c r="I280">
        <v>2</v>
      </c>
      <c r="J280">
        <v>2021</v>
      </c>
      <c r="K280" t="s">
        <v>20</v>
      </c>
      <c r="L280">
        <f t="shared" si="51"/>
        <v>3</v>
      </c>
      <c r="M280" t="s">
        <v>62</v>
      </c>
      <c r="N280">
        <f t="shared" si="52"/>
        <v>3</v>
      </c>
      <c r="O280">
        <v>1.36</v>
      </c>
      <c r="P280">
        <f t="shared" si="53"/>
        <v>2</v>
      </c>
      <c r="Q280">
        <f t="shared" si="54"/>
        <v>3</v>
      </c>
      <c r="R280" t="s">
        <v>55</v>
      </c>
      <c r="S280" t="s">
        <v>622</v>
      </c>
      <c r="T280">
        <f t="shared" si="55"/>
        <v>0</v>
      </c>
      <c r="U280" t="s">
        <v>218</v>
      </c>
      <c r="V280" t="s">
        <v>58</v>
      </c>
      <c r="W280" t="s">
        <v>59</v>
      </c>
      <c r="X280" t="s">
        <v>27</v>
      </c>
      <c r="Y280">
        <f t="shared" si="56"/>
        <v>1</v>
      </c>
      <c r="Z280" t="s">
        <v>28</v>
      </c>
      <c r="AA280">
        <f t="shared" si="57"/>
        <v>0</v>
      </c>
      <c r="AB280" t="s">
        <v>29</v>
      </c>
      <c r="AC280">
        <f t="shared" si="58"/>
        <v>0</v>
      </c>
      <c r="AD280" t="s">
        <v>30</v>
      </c>
      <c r="AE280">
        <f t="shared" si="59"/>
        <v>0</v>
      </c>
    </row>
    <row r="281" spans="1:31" x14ac:dyDescent="0.25">
      <c r="A281">
        <v>1238401</v>
      </c>
      <c r="B281">
        <v>0</v>
      </c>
      <c r="C281" t="s">
        <v>623</v>
      </c>
      <c r="D281" t="s">
        <v>18</v>
      </c>
      <c r="E281">
        <f t="shared" si="48"/>
        <v>3</v>
      </c>
      <c r="F281" t="s">
        <v>624</v>
      </c>
      <c r="G281" t="str">
        <f t="shared" si="49"/>
        <v>R2J</v>
      </c>
      <c r="H281" t="str">
        <f t="shared" si="50"/>
        <v>Winnipeg</v>
      </c>
      <c r="I281">
        <v>3</v>
      </c>
      <c r="J281">
        <v>2021</v>
      </c>
      <c r="K281" t="s">
        <v>20</v>
      </c>
      <c r="L281">
        <f t="shared" si="51"/>
        <v>3</v>
      </c>
      <c r="M281" t="s">
        <v>42</v>
      </c>
      <c r="N281">
        <f t="shared" si="52"/>
        <v>4</v>
      </c>
      <c r="O281">
        <v>1.47</v>
      </c>
      <c r="P281">
        <f t="shared" si="53"/>
        <v>2</v>
      </c>
      <c r="Q281">
        <f t="shared" si="54"/>
        <v>3</v>
      </c>
      <c r="R281" t="s">
        <v>34</v>
      </c>
      <c r="S281" t="s">
        <v>128</v>
      </c>
      <c r="T281">
        <f t="shared" si="55"/>
        <v>0</v>
      </c>
      <c r="U281" t="s">
        <v>129</v>
      </c>
      <c r="V281" t="s">
        <v>77</v>
      </c>
      <c r="W281" t="s">
        <v>45</v>
      </c>
      <c r="X281" t="s">
        <v>38</v>
      </c>
      <c r="Y281">
        <f t="shared" si="56"/>
        <v>0</v>
      </c>
      <c r="Z281" t="s">
        <v>69</v>
      </c>
      <c r="AA281">
        <f t="shared" si="57"/>
        <v>0</v>
      </c>
      <c r="AB281" t="s">
        <v>29</v>
      </c>
      <c r="AC281">
        <f t="shared" si="58"/>
        <v>0</v>
      </c>
      <c r="AD281" t="s">
        <v>30</v>
      </c>
      <c r="AE281">
        <f t="shared" si="59"/>
        <v>0</v>
      </c>
    </row>
    <row r="282" spans="1:31" x14ac:dyDescent="0.25">
      <c r="A282">
        <v>1242577</v>
      </c>
      <c r="B282">
        <v>0</v>
      </c>
      <c r="C282" t="s">
        <v>625</v>
      </c>
      <c r="D282" t="s">
        <v>18</v>
      </c>
      <c r="E282">
        <f t="shared" si="48"/>
        <v>3</v>
      </c>
      <c r="F282" t="s">
        <v>626</v>
      </c>
      <c r="G282" t="str">
        <f t="shared" si="49"/>
        <v>R5R</v>
      </c>
      <c r="H282" t="str">
        <f t="shared" si="50"/>
        <v>Winnipeg</v>
      </c>
      <c r="I282">
        <v>3</v>
      </c>
      <c r="J282">
        <v>2021</v>
      </c>
      <c r="K282" t="s">
        <v>20</v>
      </c>
      <c r="L282">
        <f t="shared" si="51"/>
        <v>3</v>
      </c>
      <c r="M282" t="s">
        <v>62</v>
      </c>
      <c r="N282">
        <f t="shared" si="52"/>
        <v>3</v>
      </c>
      <c r="O282">
        <v>0.93</v>
      </c>
      <c r="P282">
        <f t="shared" si="53"/>
        <v>1</v>
      </c>
      <c r="Q282">
        <f t="shared" si="54"/>
        <v>2</v>
      </c>
      <c r="R282" t="s">
        <v>55</v>
      </c>
      <c r="S282" t="s">
        <v>109</v>
      </c>
      <c r="T282">
        <f t="shared" si="55"/>
        <v>0</v>
      </c>
      <c r="U282" t="s">
        <v>110</v>
      </c>
      <c r="V282" t="s">
        <v>58</v>
      </c>
      <c r="W282" t="s">
        <v>59</v>
      </c>
      <c r="X282" t="s">
        <v>38</v>
      </c>
      <c r="Y282">
        <f t="shared" si="56"/>
        <v>0</v>
      </c>
      <c r="Z282" t="s">
        <v>28</v>
      </c>
      <c r="AA282">
        <f t="shared" si="57"/>
        <v>0</v>
      </c>
      <c r="AB282" t="s">
        <v>29</v>
      </c>
      <c r="AC282">
        <f t="shared" si="58"/>
        <v>0</v>
      </c>
      <c r="AD282" t="s">
        <v>30</v>
      </c>
      <c r="AE282">
        <f t="shared" si="59"/>
        <v>0</v>
      </c>
    </row>
    <row r="283" spans="1:31" x14ac:dyDescent="0.25">
      <c r="A283">
        <v>1245307</v>
      </c>
      <c r="B283">
        <v>0</v>
      </c>
      <c r="C283" t="s">
        <v>627</v>
      </c>
      <c r="D283" t="s">
        <v>18</v>
      </c>
      <c r="E283">
        <f t="shared" si="48"/>
        <v>3</v>
      </c>
      <c r="F283" t="s">
        <v>628</v>
      </c>
      <c r="G283" t="str">
        <f t="shared" si="49"/>
        <v>M8X</v>
      </c>
      <c r="H283" t="str">
        <f t="shared" si="50"/>
        <v>Winnipeg</v>
      </c>
      <c r="I283">
        <v>3</v>
      </c>
      <c r="J283">
        <v>2021</v>
      </c>
      <c r="K283" t="s">
        <v>20</v>
      </c>
      <c r="L283">
        <f t="shared" si="51"/>
        <v>3</v>
      </c>
      <c r="M283" t="s">
        <v>33</v>
      </c>
      <c r="N283">
        <f t="shared" si="52"/>
        <v>2</v>
      </c>
      <c r="O283">
        <v>0.83</v>
      </c>
      <c r="P283">
        <f t="shared" si="53"/>
        <v>1</v>
      </c>
      <c r="Q283">
        <f t="shared" si="54"/>
        <v>2</v>
      </c>
      <c r="R283" t="s">
        <v>48</v>
      </c>
      <c r="S283" t="s">
        <v>103</v>
      </c>
      <c r="T283">
        <f t="shared" si="55"/>
        <v>0</v>
      </c>
      <c r="U283" t="s">
        <v>104</v>
      </c>
      <c r="V283" t="s">
        <v>51</v>
      </c>
      <c r="W283" t="s">
        <v>52</v>
      </c>
      <c r="X283" t="s">
        <v>27</v>
      </c>
      <c r="Y283">
        <f t="shared" si="56"/>
        <v>1</v>
      </c>
      <c r="Z283" t="s">
        <v>28</v>
      </c>
      <c r="AA283">
        <f t="shared" si="57"/>
        <v>0</v>
      </c>
      <c r="AB283" t="s">
        <v>29</v>
      </c>
      <c r="AC283">
        <f t="shared" si="58"/>
        <v>0</v>
      </c>
      <c r="AD283" t="s">
        <v>30</v>
      </c>
      <c r="AE283">
        <f t="shared" si="59"/>
        <v>0</v>
      </c>
    </row>
    <row r="284" spans="1:31" x14ac:dyDescent="0.25">
      <c r="A284">
        <v>1716083</v>
      </c>
      <c r="B284">
        <v>0</v>
      </c>
      <c r="C284" t="s">
        <v>629</v>
      </c>
      <c r="D284" t="s">
        <v>18</v>
      </c>
      <c r="E284">
        <f t="shared" si="48"/>
        <v>3</v>
      </c>
      <c r="F284" t="s">
        <v>630</v>
      </c>
      <c r="G284" t="str">
        <f t="shared" si="49"/>
        <v>R3H</v>
      </c>
      <c r="H284" t="str">
        <f t="shared" si="50"/>
        <v>Winnipeg</v>
      </c>
      <c r="I284">
        <v>3</v>
      </c>
      <c r="J284">
        <v>2021</v>
      </c>
      <c r="K284" t="s">
        <v>20</v>
      </c>
      <c r="L284">
        <f t="shared" si="51"/>
        <v>3</v>
      </c>
      <c r="M284" t="s">
        <v>42</v>
      </c>
      <c r="N284">
        <f t="shared" si="52"/>
        <v>4</v>
      </c>
      <c r="O284">
        <v>0.66</v>
      </c>
      <c r="P284">
        <f t="shared" si="53"/>
        <v>1</v>
      </c>
      <c r="Q284">
        <f t="shared" si="54"/>
        <v>2</v>
      </c>
      <c r="R284" t="s">
        <v>48</v>
      </c>
      <c r="S284" t="s">
        <v>325</v>
      </c>
      <c r="T284">
        <f t="shared" si="55"/>
        <v>0</v>
      </c>
      <c r="U284" t="s">
        <v>270</v>
      </c>
      <c r="V284" t="s">
        <v>48</v>
      </c>
      <c r="W284" t="s">
        <v>52</v>
      </c>
      <c r="X284" t="s">
        <v>27</v>
      </c>
      <c r="Y284">
        <f t="shared" si="56"/>
        <v>1</v>
      </c>
      <c r="Z284" t="s">
        <v>28</v>
      </c>
      <c r="AA284">
        <f t="shared" si="57"/>
        <v>0</v>
      </c>
      <c r="AB284" t="s">
        <v>29</v>
      </c>
      <c r="AC284">
        <f t="shared" si="58"/>
        <v>0</v>
      </c>
      <c r="AD284" t="s">
        <v>30</v>
      </c>
      <c r="AE284">
        <f t="shared" si="59"/>
        <v>0</v>
      </c>
    </row>
    <row r="285" spans="1:31" x14ac:dyDescent="0.25">
      <c r="A285">
        <v>1820745</v>
      </c>
      <c r="B285">
        <v>0</v>
      </c>
      <c r="C285" t="s">
        <v>631</v>
      </c>
      <c r="D285" t="s">
        <v>18</v>
      </c>
      <c r="E285">
        <f t="shared" si="48"/>
        <v>3</v>
      </c>
      <c r="F285" t="s">
        <v>632</v>
      </c>
      <c r="G285" t="str">
        <f t="shared" si="49"/>
        <v>T6X</v>
      </c>
      <c r="H285" t="str">
        <f t="shared" si="50"/>
        <v>Winnipeg</v>
      </c>
      <c r="I285">
        <v>3</v>
      </c>
      <c r="J285">
        <v>2021</v>
      </c>
      <c r="K285" t="s">
        <v>20</v>
      </c>
      <c r="L285">
        <f t="shared" si="51"/>
        <v>3</v>
      </c>
      <c r="M285" t="s">
        <v>33</v>
      </c>
      <c r="N285">
        <f t="shared" si="52"/>
        <v>2</v>
      </c>
      <c r="O285">
        <v>1.44</v>
      </c>
      <c r="P285">
        <f t="shared" si="53"/>
        <v>2</v>
      </c>
      <c r="Q285">
        <f t="shared" si="54"/>
        <v>3</v>
      </c>
      <c r="R285" t="s">
        <v>34</v>
      </c>
      <c r="S285" t="s">
        <v>76</v>
      </c>
      <c r="T285">
        <f t="shared" si="55"/>
        <v>0</v>
      </c>
      <c r="U285" t="s">
        <v>76</v>
      </c>
      <c r="V285" t="s">
        <v>77</v>
      </c>
      <c r="W285" t="s">
        <v>78</v>
      </c>
      <c r="X285" t="s">
        <v>38</v>
      </c>
      <c r="Y285">
        <f t="shared" si="56"/>
        <v>0</v>
      </c>
      <c r="Z285" t="s">
        <v>28</v>
      </c>
      <c r="AA285">
        <f t="shared" si="57"/>
        <v>0</v>
      </c>
      <c r="AB285" t="s">
        <v>29</v>
      </c>
      <c r="AC285">
        <f t="shared" si="58"/>
        <v>0</v>
      </c>
      <c r="AD285" t="s">
        <v>30</v>
      </c>
      <c r="AE285">
        <f t="shared" si="59"/>
        <v>0</v>
      </c>
    </row>
    <row r="286" spans="1:31" x14ac:dyDescent="0.25">
      <c r="A286">
        <v>1871979</v>
      </c>
      <c r="B286">
        <v>0</v>
      </c>
      <c r="C286" t="s">
        <v>633</v>
      </c>
      <c r="D286" t="s">
        <v>18</v>
      </c>
      <c r="E286">
        <f t="shared" si="48"/>
        <v>3</v>
      </c>
      <c r="F286" t="s">
        <v>634</v>
      </c>
      <c r="G286" t="str">
        <f t="shared" si="49"/>
        <v>T2E</v>
      </c>
      <c r="H286" t="str">
        <f t="shared" si="50"/>
        <v>Winnipeg</v>
      </c>
      <c r="I286">
        <v>3</v>
      </c>
      <c r="J286">
        <v>2021</v>
      </c>
      <c r="K286" t="s">
        <v>20</v>
      </c>
      <c r="L286">
        <f t="shared" si="51"/>
        <v>3</v>
      </c>
      <c r="M286" t="s">
        <v>62</v>
      </c>
      <c r="N286">
        <f t="shared" si="52"/>
        <v>3</v>
      </c>
      <c r="O286">
        <v>0.68</v>
      </c>
      <c r="P286">
        <f t="shared" si="53"/>
        <v>1</v>
      </c>
      <c r="Q286">
        <f t="shared" si="54"/>
        <v>2</v>
      </c>
      <c r="R286" t="s">
        <v>48</v>
      </c>
      <c r="S286" t="s">
        <v>378</v>
      </c>
      <c r="T286">
        <f t="shared" si="55"/>
        <v>0</v>
      </c>
      <c r="U286" t="s">
        <v>270</v>
      </c>
      <c r="V286" t="s">
        <v>48</v>
      </c>
      <c r="W286" t="s">
        <v>52</v>
      </c>
      <c r="X286" t="s">
        <v>27</v>
      </c>
      <c r="Y286">
        <f t="shared" si="56"/>
        <v>1</v>
      </c>
      <c r="Z286" t="s">
        <v>28</v>
      </c>
      <c r="AA286">
        <f t="shared" si="57"/>
        <v>0</v>
      </c>
      <c r="AB286" t="s">
        <v>29</v>
      </c>
      <c r="AC286">
        <f t="shared" si="58"/>
        <v>0</v>
      </c>
      <c r="AD286" t="s">
        <v>30</v>
      </c>
      <c r="AE286">
        <f t="shared" si="59"/>
        <v>0</v>
      </c>
    </row>
    <row r="287" spans="1:31" x14ac:dyDescent="0.25">
      <c r="A287">
        <v>1894765</v>
      </c>
      <c r="B287">
        <v>0</v>
      </c>
      <c r="C287" t="s">
        <v>635</v>
      </c>
      <c r="D287" t="s">
        <v>18</v>
      </c>
      <c r="E287">
        <f t="shared" si="48"/>
        <v>3</v>
      </c>
      <c r="F287" t="s">
        <v>636</v>
      </c>
      <c r="G287" t="str">
        <f t="shared" si="49"/>
        <v>R4H</v>
      </c>
      <c r="H287" t="str">
        <f t="shared" si="50"/>
        <v>Headingly</v>
      </c>
      <c r="I287">
        <v>2</v>
      </c>
      <c r="J287">
        <v>2021</v>
      </c>
      <c r="K287" t="s">
        <v>20</v>
      </c>
      <c r="L287">
        <f t="shared" si="51"/>
        <v>3</v>
      </c>
      <c r="M287" t="s">
        <v>42</v>
      </c>
      <c r="N287">
        <f t="shared" si="52"/>
        <v>4</v>
      </c>
      <c r="O287">
        <v>5.85</v>
      </c>
      <c r="P287">
        <f t="shared" si="53"/>
        <v>2</v>
      </c>
      <c r="Q287">
        <f t="shared" si="54"/>
        <v>4</v>
      </c>
      <c r="R287" t="s">
        <v>34</v>
      </c>
      <c r="S287" t="s">
        <v>191</v>
      </c>
      <c r="T287">
        <f t="shared" si="55"/>
        <v>0</v>
      </c>
      <c r="U287" t="s">
        <v>76</v>
      </c>
      <c r="V287" t="s">
        <v>77</v>
      </c>
      <c r="W287" t="s">
        <v>78</v>
      </c>
      <c r="X287" t="s">
        <v>38</v>
      </c>
      <c r="Y287">
        <f t="shared" si="56"/>
        <v>0</v>
      </c>
      <c r="Z287" t="s">
        <v>28</v>
      </c>
      <c r="AA287">
        <f t="shared" si="57"/>
        <v>0</v>
      </c>
      <c r="AB287" t="s">
        <v>29</v>
      </c>
      <c r="AC287">
        <f t="shared" si="58"/>
        <v>0</v>
      </c>
      <c r="AD287" t="s">
        <v>30</v>
      </c>
      <c r="AE287">
        <f t="shared" si="59"/>
        <v>0</v>
      </c>
    </row>
    <row r="288" spans="1:31" x14ac:dyDescent="0.25">
      <c r="A288">
        <v>1951979</v>
      </c>
      <c r="B288">
        <v>1</v>
      </c>
      <c r="C288" t="s">
        <v>637</v>
      </c>
      <c r="D288" t="s">
        <v>18</v>
      </c>
      <c r="E288">
        <f t="shared" si="48"/>
        <v>3</v>
      </c>
      <c r="F288" t="s">
        <v>638</v>
      </c>
      <c r="G288" t="str">
        <f t="shared" si="49"/>
        <v>R0C</v>
      </c>
      <c r="H288" t="str">
        <f t="shared" si="50"/>
        <v>North Interlake</v>
      </c>
      <c r="I288">
        <v>2</v>
      </c>
      <c r="J288">
        <v>2021</v>
      </c>
      <c r="K288" t="s">
        <v>20</v>
      </c>
      <c r="L288">
        <f t="shared" si="51"/>
        <v>3</v>
      </c>
      <c r="M288" t="s">
        <v>42</v>
      </c>
      <c r="N288">
        <f t="shared" si="52"/>
        <v>4</v>
      </c>
      <c r="O288">
        <v>0.23</v>
      </c>
      <c r="P288">
        <f t="shared" si="53"/>
        <v>1</v>
      </c>
      <c r="Q288">
        <f t="shared" si="54"/>
        <v>2</v>
      </c>
      <c r="R288" t="s">
        <v>48</v>
      </c>
      <c r="S288" t="s">
        <v>436</v>
      </c>
      <c r="T288">
        <f t="shared" si="55"/>
        <v>0</v>
      </c>
      <c r="U288" t="s">
        <v>50</v>
      </c>
      <c r="V288" t="s">
        <v>51</v>
      </c>
      <c r="W288" t="s">
        <v>52</v>
      </c>
      <c r="X288" t="s">
        <v>27</v>
      </c>
      <c r="Y288">
        <f t="shared" si="56"/>
        <v>1</v>
      </c>
      <c r="Z288" t="s">
        <v>28</v>
      </c>
      <c r="AA288">
        <f t="shared" si="57"/>
        <v>0</v>
      </c>
      <c r="AB288" t="s">
        <v>29</v>
      </c>
      <c r="AC288">
        <f t="shared" si="58"/>
        <v>0</v>
      </c>
      <c r="AD288" t="s">
        <v>30</v>
      </c>
      <c r="AE288">
        <f t="shared" si="59"/>
        <v>0</v>
      </c>
    </row>
    <row r="289" spans="1:31" x14ac:dyDescent="0.25">
      <c r="A289">
        <v>1500271</v>
      </c>
      <c r="B289">
        <v>1</v>
      </c>
      <c r="C289" t="s">
        <v>639</v>
      </c>
      <c r="D289" t="s">
        <v>18</v>
      </c>
      <c r="E289">
        <f t="shared" si="48"/>
        <v>3</v>
      </c>
      <c r="F289" t="s">
        <v>536</v>
      </c>
      <c r="G289" t="str">
        <f t="shared" si="49"/>
        <v>R3E</v>
      </c>
      <c r="H289" t="str">
        <f t="shared" si="50"/>
        <v>Winnipeg</v>
      </c>
      <c r="I289">
        <v>3</v>
      </c>
      <c r="J289">
        <v>2021</v>
      </c>
      <c r="K289" t="s">
        <v>20</v>
      </c>
      <c r="L289">
        <f t="shared" si="51"/>
        <v>3</v>
      </c>
      <c r="M289" t="s">
        <v>62</v>
      </c>
      <c r="N289">
        <f t="shared" si="52"/>
        <v>3</v>
      </c>
      <c r="O289">
        <v>2.29</v>
      </c>
      <c r="P289">
        <f t="shared" si="53"/>
        <v>2</v>
      </c>
      <c r="Q289">
        <f t="shared" si="54"/>
        <v>4</v>
      </c>
      <c r="R289" t="s">
        <v>34</v>
      </c>
      <c r="S289" t="s">
        <v>186</v>
      </c>
      <c r="T289">
        <f t="shared" si="55"/>
        <v>0</v>
      </c>
      <c r="U289" t="s">
        <v>76</v>
      </c>
      <c r="V289" t="s">
        <v>77</v>
      </c>
      <c r="W289" t="s">
        <v>78</v>
      </c>
      <c r="X289" t="s">
        <v>38</v>
      </c>
      <c r="Y289">
        <f t="shared" si="56"/>
        <v>0</v>
      </c>
      <c r="Z289" t="s">
        <v>69</v>
      </c>
      <c r="AA289">
        <f t="shared" si="57"/>
        <v>0</v>
      </c>
      <c r="AB289" t="s">
        <v>29</v>
      </c>
      <c r="AC289">
        <f t="shared" si="58"/>
        <v>0</v>
      </c>
      <c r="AD289" t="s">
        <v>30</v>
      </c>
      <c r="AE289">
        <f t="shared" si="59"/>
        <v>0</v>
      </c>
    </row>
    <row r="290" spans="1:31" x14ac:dyDescent="0.25">
      <c r="A290">
        <v>1511179</v>
      </c>
      <c r="B290">
        <v>0</v>
      </c>
      <c r="C290" t="s">
        <v>640</v>
      </c>
      <c r="D290" t="s">
        <v>18</v>
      </c>
      <c r="E290">
        <f t="shared" si="48"/>
        <v>3</v>
      </c>
      <c r="F290" t="s">
        <v>89</v>
      </c>
      <c r="G290" t="str">
        <f t="shared" si="49"/>
        <v>R2H</v>
      </c>
      <c r="H290" t="str">
        <f t="shared" si="50"/>
        <v>Winnipeg</v>
      </c>
      <c r="I290">
        <v>3</v>
      </c>
      <c r="J290">
        <v>2021</v>
      </c>
      <c r="K290" t="s">
        <v>20</v>
      </c>
      <c r="L290">
        <f t="shared" si="51"/>
        <v>3</v>
      </c>
      <c r="M290" t="s">
        <v>62</v>
      </c>
      <c r="N290">
        <f t="shared" si="52"/>
        <v>3</v>
      </c>
      <c r="O290">
        <v>0.98</v>
      </c>
      <c r="P290">
        <f t="shared" si="53"/>
        <v>2</v>
      </c>
      <c r="Q290">
        <f t="shared" si="54"/>
        <v>3</v>
      </c>
      <c r="R290" t="s">
        <v>22</v>
      </c>
      <c r="S290" t="s">
        <v>90</v>
      </c>
      <c r="T290">
        <f t="shared" si="55"/>
        <v>0</v>
      </c>
      <c r="U290" t="s">
        <v>91</v>
      </c>
      <c r="V290" t="s">
        <v>91</v>
      </c>
      <c r="W290" t="s">
        <v>92</v>
      </c>
      <c r="X290" t="s">
        <v>27</v>
      </c>
      <c r="Y290">
        <f t="shared" si="56"/>
        <v>1</v>
      </c>
      <c r="Z290" t="s">
        <v>28</v>
      </c>
      <c r="AA290">
        <f t="shared" si="57"/>
        <v>0</v>
      </c>
      <c r="AB290" t="s">
        <v>29</v>
      </c>
      <c r="AC290">
        <f t="shared" si="58"/>
        <v>0</v>
      </c>
      <c r="AD290" t="s">
        <v>30</v>
      </c>
      <c r="AE290">
        <f t="shared" si="59"/>
        <v>0</v>
      </c>
    </row>
    <row r="291" spans="1:31" x14ac:dyDescent="0.25">
      <c r="A291">
        <v>1523190</v>
      </c>
      <c r="B291">
        <v>0</v>
      </c>
      <c r="C291" t="s">
        <v>641</v>
      </c>
      <c r="D291" t="s">
        <v>18</v>
      </c>
      <c r="E291">
        <f t="shared" si="48"/>
        <v>3</v>
      </c>
      <c r="F291" t="s">
        <v>147</v>
      </c>
      <c r="G291" t="str">
        <f t="shared" si="49"/>
        <v>R2J</v>
      </c>
      <c r="H291" t="str">
        <f t="shared" si="50"/>
        <v>Winnipeg</v>
      </c>
      <c r="I291">
        <v>3</v>
      </c>
      <c r="J291">
        <v>2021</v>
      </c>
      <c r="K291" t="s">
        <v>20</v>
      </c>
      <c r="L291">
        <f t="shared" si="51"/>
        <v>3</v>
      </c>
      <c r="M291" t="s">
        <v>42</v>
      </c>
      <c r="N291">
        <f t="shared" si="52"/>
        <v>4</v>
      </c>
      <c r="O291">
        <v>0.32</v>
      </c>
      <c r="P291">
        <f t="shared" si="53"/>
        <v>1</v>
      </c>
      <c r="Q291">
        <f t="shared" si="54"/>
        <v>2</v>
      </c>
      <c r="R291" t="s">
        <v>34</v>
      </c>
      <c r="S291" t="s">
        <v>466</v>
      </c>
      <c r="T291">
        <f t="shared" si="55"/>
        <v>0</v>
      </c>
      <c r="U291" t="s">
        <v>467</v>
      </c>
      <c r="V291" t="s">
        <v>48</v>
      </c>
      <c r="W291" t="s">
        <v>78</v>
      </c>
      <c r="X291" t="s">
        <v>27</v>
      </c>
      <c r="Y291">
        <f t="shared" si="56"/>
        <v>1</v>
      </c>
      <c r="Z291" t="s">
        <v>28</v>
      </c>
      <c r="AA291">
        <f t="shared" si="57"/>
        <v>0</v>
      </c>
      <c r="AB291" t="s">
        <v>29</v>
      </c>
      <c r="AC291">
        <f t="shared" si="58"/>
        <v>0</v>
      </c>
      <c r="AD291" t="s">
        <v>30</v>
      </c>
      <c r="AE291">
        <f t="shared" si="59"/>
        <v>0</v>
      </c>
    </row>
    <row r="292" spans="1:31" x14ac:dyDescent="0.25">
      <c r="A292">
        <v>1523190</v>
      </c>
      <c r="B292">
        <v>0</v>
      </c>
      <c r="C292" t="s">
        <v>641</v>
      </c>
      <c r="D292" t="s">
        <v>18</v>
      </c>
      <c r="E292">
        <f t="shared" si="48"/>
        <v>3</v>
      </c>
      <c r="F292" t="s">
        <v>147</v>
      </c>
      <c r="G292" t="str">
        <f t="shared" si="49"/>
        <v>R2J</v>
      </c>
      <c r="H292" t="str">
        <f t="shared" si="50"/>
        <v>Winnipeg</v>
      </c>
      <c r="I292">
        <v>3</v>
      </c>
      <c r="J292">
        <v>2021</v>
      </c>
      <c r="K292" t="s">
        <v>121</v>
      </c>
      <c r="L292">
        <f t="shared" si="51"/>
        <v>2</v>
      </c>
      <c r="M292" t="s">
        <v>42</v>
      </c>
      <c r="N292">
        <f t="shared" si="52"/>
        <v>4</v>
      </c>
      <c r="O292">
        <v>0.32</v>
      </c>
      <c r="P292">
        <f t="shared" si="53"/>
        <v>1</v>
      </c>
      <c r="Q292">
        <f t="shared" si="54"/>
        <v>2</v>
      </c>
      <c r="R292" t="s">
        <v>34</v>
      </c>
      <c r="S292" t="s">
        <v>466</v>
      </c>
      <c r="T292">
        <f t="shared" si="55"/>
        <v>0</v>
      </c>
      <c r="U292" t="s">
        <v>467</v>
      </c>
      <c r="V292" t="s">
        <v>48</v>
      </c>
      <c r="W292" t="s">
        <v>78</v>
      </c>
      <c r="X292" t="s">
        <v>27</v>
      </c>
      <c r="Y292">
        <f t="shared" si="56"/>
        <v>1</v>
      </c>
      <c r="Z292" t="s">
        <v>28</v>
      </c>
      <c r="AA292">
        <f t="shared" si="57"/>
        <v>0</v>
      </c>
      <c r="AB292" t="s">
        <v>29</v>
      </c>
      <c r="AC292">
        <f t="shared" si="58"/>
        <v>0</v>
      </c>
      <c r="AD292" t="s">
        <v>30</v>
      </c>
      <c r="AE292">
        <f t="shared" si="59"/>
        <v>0</v>
      </c>
    </row>
    <row r="293" spans="1:31" x14ac:dyDescent="0.25">
      <c r="A293">
        <v>1530229</v>
      </c>
      <c r="B293">
        <v>0</v>
      </c>
      <c r="C293" t="s">
        <v>642</v>
      </c>
      <c r="D293" t="s">
        <v>18</v>
      </c>
      <c r="E293">
        <f t="shared" si="48"/>
        <v>3</v>
      </c>
      <c r="F293" t="s">
        <v>643</v>
      </c>
      <c r="G293" t="str">
        <f t="shared" si="49"/>
        <v>R2X</v>
      </c>
      <c r="H293" t="str">
        <f t="shared" si="50"/>
        <v>Winnipeg</v>
      </c>
      <c r="I293">
        <v>3</v>
      </c>
      <c r="J293">
        <v>2021</v>
      </c>
      <c r="K293" t="s">
        <v>20</v>
      </c>
      <c r="L293">
        <f t="shared" si="51"/>
        <v>3</v>
      </c>
      <c r="M293" t="s">
        <v>42</v>
      </c>
      <c r="N293">
        <f t="shared" si="52"/>
        <v>4</v>
      </c>
      <c r="O293">
        <v>1.76</v>
      </c>
      <c r="P293">
        <f t="shared" si="53"/>
        <v>2</v>
      </c>
      <c r="Q293">
        <f t="shared" si="54"/>
        <v>3</v>
      </c>
      <c r="R293" t="s">
        <v>55</v>
      </c>
      <c r="S293" t="s">
        <v>644</v>
      </c>
      <c r="T293">
        <f t="shared" si="55"/>
        <v>0</v>
      </c>
      <c r="U293" t="s">
        <v>125</v>
      </c>
      <c r="V293" t="s">
        <v>58</v>
      </c>
      <c r="W293" t="s">
        <v>59</v>
      </c>
      <c r="X293" t="s">
        <v>27</v>
      </c>
      <c r="Y293">
        <f t="shared" si="56"/>
        <v>1</v>
      </c>
      <c r="Z293" t="s">
        <v>28</v>
      </c>
      <c r="AA293">
        <f t="shared" si="57"/>
        <v>0</v>
      </c>
      <c r="AB293" t="s">
        <v>29</v>
      </c>
      <c r="AC293">
        <f t="shared" si="58"/>
        <v>0</v>
      </c>
      <c r="AD293" t="s">
        <v>30</v>
      </c>
      <c r="AE293">
        <f t="shared" si="59"/>
        <v>0</v>
      </c>
    </row>
    <row r="294" spans="1:31" x14ac:dyDescent="0.25">
      <c r="A294">
        <v>1038009</v>
      </c>
      <c r="B294">
        <v>1</v>
      </c>
      <c r="C294" t="s">
        <v>645</v>
      </c>
      <c r="D294" t="s">
        <v>18</v>
      </c>
      <c r="E294">
        <f t="shared" si="48"/>
        <v>3</v>
      </c>
      <c r="F294" t="s">
        <v>632</v>
      </c>
      <c r="G294" t="str">
        <f t="shared" si="49"/>
        <v>T6X</v>
      </c>
      <c r="H294" t="str">
        <f t="shared" si="50"/>
        <v>Winnipeg</v>
      </c>
      <c r="I294">
        <v>3</v>
      </c>
      <c r="J294">
        <v>2021</v>
      </c>
      <c r="K294" t="s">
        <v>20</v>
      </c>
      <c r="L294">
        <f t="shared" si="51"/>
        <v>3</v>
      </c>
      <c r="M294" t="s">
        <v>33</v>
      </c>
      <c r="N294">
        <f t="shared" si="52"/>
        <v>2</v>
      </c>
      <c r="O294">
        <v>1.44</v>
      </c>
      <c r="P294">
        <f t="shared" si="53"/>
        <v>2</v>
      </c>
      <c r="Q294">
        <f t="shared" si="54"/>
        <v>3</v>
      </c>
      <c r="R294" t="s">
        <v>34</v>
      </c>
      <c r="S294" t="s">
        <v>76</v>
      </c>
      <c r="T294">
        <f t="shared" si="55"/>
        <v>0</v>
      </c>
      <c r="U294" t="s">
        <v>76</v>
      </c>
      <c r="V294" t="s">
        <v>77</v>
      </c>
      <c r="W294" t="s">
        <v>78</v>
      </c>
      <c r="X294" t="s">
        <v>38</v>
      </c>
      <c r="Y294">
        <f t="shared" si="56"/>
        <v>0</v>
      </c>
      <c r="Z294" t="s">
        <v>28</v>
      </c>
      <c r="AA294">
        <f t="shared" si="57"/>
        <v>0</v>
      </c>
      <c r="AB294" t="s">
        <v>29</v>
      </c>
      <c r="AC294">
        <f t="shared" si="58"/>
        <v>0</v>
      </c>
      <c r="AD294" t="s">
        <v>30</v>
      </c>
      <c r="AE294">
        <f t="shared" si="59"/>
        <v>0</v>
      </c>
    </row>
    <row r="295" spans="1:31" x14ac:dyDescent="0.25">
      <c r="A295">
        <v>1059302</v>
      </c>
      <c r="B295">
        <v>0</v>
      </c>
      <c r="C295" t="s">
        <v>646</v>
      </c>
      <c r="D295" t="s">
        <v>18</v>
      </c>
      <c r="E295">
        <f t="shared" si="48"/>
        <v>3</v>
      </c>
      <c r="F295" t="s">
        <v>647</v>
      </c>
      <c r="G295" t="str">
        <f t="shared" si="49"/>
        <v>R3B</v>
      </c>
      <c r="H295" t="str">
        <f t="shared" si="50"/>
        <v>Winnipeg</v>
      </c>
      <c r="I295">
        <v>3</v>
      </c>
      <c r="J295">
        <v>2021</v>
      </c>
      <c r="K295" t="s">
        <v>20</v>
      </c>
      <c r="L295">
        <f t="shared" si="51"/>
        <v>3</v>
      </c>
      <c r="M295" t="s">
        <v>33</v>
      </c>
      <c r="N295">
        <f t="shared" si="52"/>
        <v>2</v>
      </c>
      <c r="O295">
        <v>0.38</v>
      </c>
      <c r="P295">
        <f t="shared" si="53"/>
        <v>1</v>
      </c>
      <c r="Q295">
        <f t="shared" si="54"/>
        <v>2</v>
      </c>
      <c r="R295" t="s">
        <v>55</v>
      </c>
      <c r="S295" t="s">
        <v>557</v>
      </c>
      <c r="T295">
        <f t="shared" si="55"/>
        <v>0</v>
      </c>
      <c r="U295" t="s">
        <v>335</v>
      </c>
      <c r="V295" t="s">
        <v>100</v>
      </c>
      <c r="W295" t="s">
        <v>45</v>
      </c>
      <c r="X295" t="s">
        <v>27</v>
      </c>
      <c r="Y295">
        <f t="shared" si="56"/>
        <v>1</v>
      </c>
      <c r="Z295" t="s">
        <v>28</v>
      </c>
      <c r="AA295">
        <f t="shared" si="57"/>
        <v>0</v>
      </c>
      <c r="AB295" t="s">
        <v>29</v>
      </c>
      <c r="AC295">
        <f t="shared" si="58"/>
        <v>0</v>
      </c>
      <c r="AD295" t="s">
        <v>30</v>
      </c>
      <c r="AE295">
        <f t="shared" si="59"/>
        <v>0</v>
      </c>
    </row>
    <row r="296" spans="1:31" x14ac:dyDescent="0.25">
      <c r="A296">
        <v>1079292</v>
      </c>
      <c r="B296">
        <v>0</v>
      </c>
      <c r="C296" t="s">
        <v>462</v>
      </c>
      <c r="D296" t="s">
        <v>18</v>
      </c>
      <c r="E296">
        <f t="shared" si="48"/>
        <v>3</v>
      </c>
      <c r="F296" t="s">
        <v>113</v>
      </c>
      <c r="G296" t="str">
        <f t="shared" si="49"/>
        <v>R2R</v>
      </c>
      <c r="H296" t="str">
        <f t="shared" si="50"/>
        <v>Winnipeg</v>
      </c>
      <c r="I296">
        <v>3</v>
      </c>
      <c r="J296">
        <v>2021</v>
      </c>
      <c r="K296" t="s">
        <v>20</v>
      </c>
      <c r="L296">
        <f t="shared" si="51"/>
        <v>3</v>
      </c>
      <c r="M296" t="s">
        <v>62</v>
      </c>
      <c r="N296">
        <f t="shared" si="52"/>
        <v>3</v>
      </c>
      <c r="O296">
        <v>2.88</v>
      </c>
      <c r="P296">
        <f t="shared" si="53"/>
        <v>2</v>
      </c>
      <c r="Q296">
        <f t="shared" si="54"/>
        <v>4</v>
      </c>
      <c r="R296" t="s">
        <v>34</v>
      </c>
      <c r="S296" t="s">
        <v>145</v>
      </c>
      <c r="T296">
        <f t="shared" si="55"/>
        <v>0</v>
      </c>
      <c r="U296" t="s">
        <v>36</v>
      </c>
      <c r="V296" t="s">
        <v>25</v>
      </c>
      <c r="W296" t="s">
        <v>37</v>
      </c>
      <c r="X296" t="s">
        <v>38</v>
      </c>
      <c r="Y296">
        <f t="shared" si="56"/>
        <v>0</v>
      </c>
      <c r="Z296" t="s">
        <v>69</v>
      </c>
      <c r="AA296">
        <f t="shared" si="57"/>
        <v>0</v>
      </c>
      <c r="AB296" t="s">
        <v>29</v>
      </c>
      <c r="AC296">
        <f t="shared" si="58"/>
        <v>0</v>
      </c>
      <c r="AD296" t="s">
        <v>30</v>
      </c>
      <c r="AE296">
        <f t="shared" si="59"/>
        <v>0</v>
      </c>
    </row>
    <row r="297" spans="1:31" x14ac:dyDescent="0.25">
      <c r="A297">
        <v>1086818</v>
      </c>
      <c r="B297">
        <v>0</v>
      </c>
      <c r="C297" t="s">
        <v>648</v>
      </c>
      <c r="D297" t="s">
        <v>18</v>
      </c>
      <c r="E297">
        <f t="shared" si="48"/>
        <v>3</v>
      </c>
      <c r="F297" t="s">
        <v>649</v>
      </c>
      <c r="G297" t="str">
        <f t="shared" si="49"/>
        <v>P0P</v>
      </c>
      <c r="H297" t="str">
        <f t="shared" si="50"/>
        <v>Winnipeg</v>
      </c>
      <c r="I297">
        <v>3</v>
      </c>
      <c r="J297">
        <v>2021</v>
      </c>
      <c r="K297" t="s">
        <v>20</v>
      </c>
      <c r="L297">
        <f t="shared" si="51"/>
        <v>3</v>
      </c>
      <c r="M297" t="s">
        <v>62</v>
      </c>
      <c r="N297">
        <f t="shared" si="52"/>
        <v>3</v>
      </c>
      <c r="O297">
        <v>3.29</v>
      </c>
      <c r="P297">
        <f t="shared" si="53"/>
        <v>2</v>
      </c>
      <c r="Q297">
        <f t="shared" si="54"/>
        <v>4</v>
      </c>
      <c r="R297" t="s">
        <v>34</v>
      </c>
      <c r="S297" t="s">
        <v>35</v>
      </c>
      <c r="T297">
        <f t="shared" si="55"/>
        <v>0</v>
      </c>
      <c r="U297" t="s">
        <v>36</v>
      </c>
      <c r="V297" t="s">
        <v>25</v>
      </c>
      <c r="W297" t="s">
        <v>37</v>
      </c>
      <c r="X297" t="s">
        <v>38</v>
      </c>
      <c r="Y297">
        <f t="shared" si="56"/>
        <v>0</v>
      </c>
      <c r="Z297" t="s">
        <v>28</v>
      </c>
      <c r="AA297">
        <f t="shared" si="57"/>
        <v>0</v>
      </c>
      <c r="AB297" t="s">
        <v>29</v>
      </c>
      <c r="AC297">
        <f t="shared" si="58"/>
        <v>0</v>
      </c>
      <c r="AD297" t="s">
        <v>30</v>
      </c>
      <c r="AE297">
        <f t="shared" si="59"/>
        <v>0</v>
      </c>
    </row>
    <row r="298" spans="1:31" x14ac:dyDescent="0.25">
      <c r="A298">
        <v>1095934</v>
      </c>
      <c r="B298">
        <v>0</v>
      </c>
      <c r="C298" t="s">
        <v>650</v>
      </c>
      <c r="D298" t="s">
        <v>18</v>
      </c>
      <c r="E298">
        <f t="shared" si="48"/>
        <v>3</v>
      </c>
      <c r="F298" t="s">
        <v>651</v>
      </c>
      <c r="G298" t="str">
        <f t="shared" si="49"/>
        <v>R2V</v>
      </c>
      <c r="H298" t="str">
        <f t="shared" si="50"/>
        <v>Winnipeg</v>
      </c>
      <c r="I298">
        <v>3</v>
      </c>
      <c r="J298">
        <v>2021</v>
      </c>
      <c r="K298" t="s">
        <v>20</v>
      </c>
      <c r="L298">
        <f t="shared" si="51"/>
        <v>3</v>
      </c>
      <c r="M298" t="s">
        <v>62</v>
      </c>
      <c r="N298">
        <f t="shared" si="52"/>
        <v>3</v>
      </c>
      <c r="O298">
        <v>1.81</v>
      </c>
      <c r="P298">
        <f t="shared" si="53"/>
        <v>2</v>
      </c>
      <c r="Q298">
        <f t="shared" si="54"/>
        <v>3</v>
      </c>
      <c r="R298" t="s">
        <v>34</v>
      </c>
      <c r="S298" t="s">
        <v>128</v>
      </c>
      <c r="T298">
        <f t="shared" si="55"/>
        <v>0</v>
      </c>
      <c r="U298" t="s">
        <v>129</v>
      </c>
      <c r="V298" t="s">
        <v>77</v>
      </c>
      <c r="W298" t="s">
        <v>45</v>
      </c>
      <c r="X298" t="s">
        <v>38</v>
      </c>
      <c r="Y298">
        <f t="shared" si="56"/>
        <v>0</v>
      </c>
      <c r="Z298" t="s">
        <v>28</v>
      </c>
      <c r="AA298">
        <f t="shared" si="57"/>
        <v>0</v>
      </c>
      <c r="AB298" t="s">
        <v>29</v>
      </c>
      <c r="AC298">
        <f t="shared" si="58"/>
        <v>0</v>
      </c>
      <c r="AD298" t="s">
        <v>30</v>
      </c>
      <c r="AE298">
        <f t="shared" si="59"/>
        <v>0</v>
      </c>
    </row>
    <row r="299" spans="1:31" x14ac:dyDescent="0.25">
      <c r="A299">
        <v>1121631</v>
      </c>
      <c r="B299">
        <v>1</v>
      </c>
      <c r="C299" t="s">
        <v>652</v>
      </c>
      <c r="D299" t="s">
        <v>18</v>
      </c>
      <c r="E299">
        <f t="shared" si="48"/>
        <v>3</v>
      </c>
      <c r="F299" t="s">
        <v>653</v>
      </c>
      <c r="G299" t="str">
        <f t="shared" si="49"/>
        <v>S4L</v>
      </c>
      <c r="H299" t="str">
        <f t="shared" si="50"/>
        <v>Winnipeg</v>
      </c>
      <c r="I299">
        <v>3</v>
      </c>
      <c r="J299">
        <v>2021</v>
      </c>
      <c r="K299" t="s">
        <v>20</v>
      </c>
      <c r="L299">
        <f t="shared" si="51"/>
        <v>3</v>
      </c>
      <c r="M299" t="s">
        <v>62</v>
      </c>
      <c r="N299">
        <f t="shared" si="52"/>
        <v>3</v>
      </c>
      <c r="O299">
        <v>0.23</v>
      </c>
      <c r="P299">
        <f t="shared" si="53"/>
        <v>1</v>
      </c>
      <c r="Q299">
        <f t="shared" si="54"/>
        <v>2</v>
      </c>
      <c r="R299" t="s">
        <v>48</v>
      </c>
      <c r="S299" t="s">
        <v>593</v>
      </c>
      <c r="T299">
        <f t="shared" si="55"/>
        <v>0</v>
      </c>
      <c r="U299" t="s">
        <v>467</v>
      </c>
      <c r="V299" t="s">
        <v>48</v>
      </c>
      <c r="W299" t="s">
        <v>52</v>
      </c>
      <c r="X299" t="s">
        <v>27</v>
      </c>
      <c r="Y299">
        <f t="shared" si="56"/>
        <v>1</v>
      </c>
      <c r="Z299" t="s">
        <v>28</v>
      </c>
      <c r="AA299">
        <f t="shared" si="57"/>
        <v>0</v>
      </c>
      <c r="AB299" t="s">
        <v>29</v>
      </c>
      <c r="AC299">
        <f t="shared" si="58"/>
        <v>0</v>
      </c>
      <c r="AD299" t="s">
        <v>30</v>
      </c>
      <c r="AE299">
        <f t="shared" si="59"/>
        <v>0</v>
      </c>
    </row>
    <row r="300" spans="1:31" x14ac:dyDescent="0.25">
      <c r="A300">
        <v>1541572</v>
      </c>
      <c r="B300">
        <v>1</v>
      </c>
      <c r="C300" t="s">
        <v>654</v>
      </c>
      <c r="D300" t="s">
        <v>18</v>
      </c>
      <c r="E300">
        <f t="shared" si="48"/>
        <v>3</v>
      </c>
      <c r="F300" t="s">
        <v>655</v>
      </c>
      <c r="G300" t="str">
        <f t="shared" si="49"/>
        <v>L5N</v>
      </c>
      <c r="H300" t="str">
        <f t="shared" si="50"/>
        <v>Winnipeg</v>
      </c>
      <c r="I300">
        <v>3</v>
      </c>
      <c r="J300">
        <v>2021</v>
      </c>
      <c r="K300" t="s">
        <v>20</v>
      </c>
      <c r="L300">
        <f t="shared" si="51"/>
        <v>3</v>
      </c>
      <c r="M300" t="s">
        <v>62</v>
      </c>
      <c r="N300">
        <f t="shared" si="52"/>
        <v>3</v>
      </c>
      <c r="O300">
        <v>1.57</v>
      </c>
      <c r="P300">
        <f t="shared" si="53"/>
        <v>2</v>
      </c>
      <c r="Q300">
        <f t="shared" si="54"/>
        <v>3</v>
      </c>
      <c r="R300" t="s">
        <v>55</v>
      </c>
      <c r="S300" t="s">
        <v>334</v>
      </c>
      <c r="T300">
        <f t="shared" si="55"/>
        <v>0</v>
      </c>
      <c r="U300" t="s">
        <v>335</v>
      </c>
      <c r="V300" t="s">
        <v>100</v>
      </c>
      <c r="W300" t="s">
        <v>45</v>
      </c>
      <c r="X300" t="s">
        <v>27</v>
      </c>
      <c r="Y300">
        <f t="shared" si="56"/>
        <v>1</v>
      </c>
      <c r="Z300" t="s">
        <v>28</v>
      </c>
      <c r="AA300">
        <f t="shared" si="57"/>
        <v>0</v>
      </c>
      <c r="AB300" t="s">
        <v>29</v>
      </c>
      <c r="AC300">
        <f t="shared" si="58"/>
        <v>0</v>
      </c>
      <c r="AD300" t="s">
        <v>30</v>
      </c>
      <c r="AE300">
        <f t="shared" si="59"/>
        <v>0</v>
      </c>
    </row>
    <row r="301" spans="1:31" x14ac:dyDescent="0.25">
      <c r="A301">
        <v>1555598</v>
      </c>
      <c r="B301">
        <v>1</v>
      </c>
      <c r="C301" t="s">
        <v>656</v>
      </c>
      <c r="D301" t="s">
        <v>18</v>
      </c>
      <c r="E301">
        <f t="shared" si="48"/>
        <v>3</v>
      </c>
      <c r="F301" t="s">
        <v>657</v>
      </c>
      <c r="G301" t="str">
        <f t="shared" si="49"/>
        <v>T8H</v>
      </c>
      <c r="H301" t="str">
        <f t="shared" si="50"/>
        <v>Winnipeg</v>
      </c>
      <c r="I301">
        <v>3</v>
      </c>
      <c r="J301">
        <v>2021</v>
      </c>
      <c r="K301" t="s">
        <v>20</v>
      </c>
      <c r="L301">
        <f t="shared" si="51"/>
        <v>3</v>
      </c>
      <c r="M301" t="s">
        <v>42</v>
      </c>
      <c r="N301">
        <f t="shared" si="52"/>
        <v>4</v>
      </c>
      <c r="O301">
        <v>0.66</v>
      </c>
      <c r="P301">
        <f t="shared" si="53"/>
        <v>1</v>
      </c>
      <c r="Q301">
        <f t="shared" si="54"/>
        <v>2</v>
      </c>
      <c r="R301" t="s">
        <v>55</v>
      </c>
      <c r="S301" t="s">
        <v>557</v>
      </c>
      <c r="T301">
        <f t="shared" si="55"/>
        <v>0</v>
      </c>
      <c r="U301" t="s">
        <v>335</v>
      </c>
      <c r="V301" t="s">
        <v>100</v>
      </c>
      <c r="W301" t="s">
        <v>45</v>
      </c>
      <c r="X301" t="s">
        <v>27</v>
      </c>
      <c r="Y301">
        <f t="shared" si="56"/>
        <v>1</v>
      </c>
      <c r="Z301" t="s">
        <v>28</v>
      </c>
      <c r="AA301">
        <f t="shared" si="57"/>
        <v>0</v>
      </c>
      <c r="AB301" t="s">
        <v>29</v>
      </c>
      <c r="AC301">
        <f t="shared" si="58"/>
        <v>0</v>
      </c>
      <c r="AD301" t="s">
        <v>30</v>
      </c>
      <c r="AE301">
        <f t="shared" si="59"/>
        <v>0</v>
      </c>
    </row>
    <row r="302" spans="1:31" x14ac:dyDescent="0.25">
      <c r="A302">
        <v>1557222</v>
      </c>
      <c r="B302">
        <v>0</v>
      </c>
      <c r="C302" t="s">
        <v>658</v>
      </c>
      <c r="D302" t="s">
        <v>18</v>
      </c>
      <c r="E302">
        <f t="shared" si="48"/>
        <v>3</v>
      </c>
      <c r="F302" t="s">
        <v>659</v>
      </c>
      <c r="G302" t="str">
        <f t="shared" si="49"/>
        <v>N0B</v>
      </c>
      <c r="H302" t="str">
        <f t="shared" si="50"/>
        <v>Winnipeg</v>
      </c>
      <c r="I302">
        <v>3</v>
      </c>
      <c r="J302">
        <v>2021</v>
      </c>
      <c r="K302" t="s">
        <v>20</v>
      </c>
      <c r="L302">
        <f t="shared" si="51"/>
        <v>3</v>
      </c>
      <c r="M302" t="s">
        <v>33</v>
      </c>
      <c r="N302">
        <f t="shared" si="52"/>
        <v>2</v>
      </c>
      <c r="O302">
        <v>1.59</v>
      </c>
      <c r="P302">
        <f t="shared" si="53"/>
        <v>2</v>
      </c>
      <c r="Q302">
        <f t="shared" si="54"/>
        <v>3</v>
      </c>
      <c r="R302" t="s">
        <v>34</v>
      </c>
      <c r="S302" t="s">
        <v>76</v>
      </c>
      <c r="T302">
        <f t="shared" si="55"/>
        <v>0</v>
      </c>
      <c r="U302" t="s">
        <v>76</v>
      </c>
      <c r="V302" t="s">
        <v>77</v>
      </c>
      <c r="W302" t="s">
        <v>78</v>
      </c>
      <c r="X302" t="s">
        <v>38</v>
      </c>
      <c r="Y302">
        <f t="shared" si="56"/>
        <v>0</v>
      </c>
      <c r="Z302" t="s">
        <v>28</v>
      </c>
      <c r="AA302">
        <f t="shared" si="57"/>
        <v>0</v>
      </c>
      <c r="AB302" t="s">
        <v>29</v>
      </c>
      <c r="AC302">
        <f t="shared" si="58"/>
        <v>0</v>
      </c>
      <c r="AD302" t="s">
        <v>30</v>
      </c>
      <c r="AE302">
        <f t="shared" si="59"/>
        <v>0</v>
      </c>
    </row>
    <row r="303" spans="1:31" x14ac:dyDescent="0.25">
      <c r="A303">
        <v>1557552</v>
      </c>
      <c r="B303">
        <v>0</v>
      </c>
      <c r="C303" t="s">
        <v>660</v>
      </c>
      <c r="D303" t="s">
        <v>18</v>
      </c>
      <c r="E303">
        <f t="shared" si="48"/>
        <v>3</v>
      </c>
      <c r="F303" t="s">
        <v>661</v>
      </c>
      <c r="G303" t="str">
        <f t="shared" si="49"/>
        <v>R6M</v>
      </c>
      <c r="H303" t="str">
        <f t="shared" si="50"/>
        <v>South Central Manitoba, Morden and Winkler</v>
      </c>
      <c r="I303">
        <v>2</v>
      </c>
      <c r="J303">
        <v>2021</v>
      </c>
      <c r="K303" t="s">
        <v>20</v>
      </c>
      <c r="L303">
        <f t="shared" si="51"/>
        <v>3</v>
      </c>
      <c r="M303" t="s">
        <v>62</v>
      </c>
      <c r="N303">
        <f t="shared" si="52"/>
        <v>3</v>
      </c>
      <c r="O303">
        <v>2.7</v>
      </c>
      <c r="P303">
        <f t="shared" si="53"/>
        <v>2</v>
      </c>
      <c r="Q303">
        <f t="shared" si="54"/>
        <v>4</v>
      </c>
      <c r="R303" t="s">
        <v>34</v>
      </c>
      <c r="S303" t="s">
        <v>662</v>
      </c>
      <c r="T303">
        <f t="shared" si="55"/>
        <v>0</v>
      </c>
      <c r="U303" t="s">
        <v>76</v>
      </c>
      <c r="V303" t="s">
        <v>77</v>
      </c>
      <c r="W303" t="s">
        <v>78</v>
      </c>
      <c r="X303" t="s">
        <v>38</v>
      </c>
      <c r="Y303">
        <f t="shared" si="56"/>
        <v>0</v>
      </c>
      <c r="Z303" t="s">
        <v>28</v>
      </c>
      <c r="AA303">
        <f t="shared" si="57"/>
        <v>0</v>
      </c>
      <c r="AB303" t="s">
        <v>29</v>
      </c>
      <c r="AC303">
        <f t="shared" si="58"/>
        <v>0</v>
      </c>
      <c r="AD303" t="s">
        <v>30</v>
      </c>
      <c r="AE303">
        <f t="shared" si="59"/>
        <v>0</v>
      </c>
    </row>
    <row r="304" spans="1:31" x14ac:dyDescent="0.25">
      <c r="A304">
        <v>1607639</v>
      </c>
      <c r="B304">
        <v>0</v>
      </c>
      <c r="C304" t="s">
        <v>663</v>
      </c>
      <c r="D304" t="s">
        <v>444</v>
      </c>
      <c r="E304">
        <f t="shared" si="48"/>
        <v>4</v>
      </c>
      <c r="F304" t="s">
        <v>664</v>
      </c>
      <c r="G304" t="str">
        <f t="shared" si="49"/>
        <v>R2H</v>
      </c>
      <c r="H304" t="str">
        <f t="shared" si="50"/>
        <v>Winnipeg</v>
      </c>
      <c r="I304">
        <v>3</v>
      </c>
      <c r="J304">
        <v>2021</v>
      </c>
      <c r="K304" t="s">
        <v>20</v>
      </c>
      <c r="L304">
        <f t="shared" si="51"/>
        <v>3</v>
      </c>
      <c r="M304" t="s">
        <v>42</v>
      </c>
      <c r="N304">
        <f t="shared" si="52"/>
        <v>4</v>
      </c>
      <c r="O304">
        <v>1.1599999999999999</v>
      </c>
      <c r="P304">
        <f t="shared" si="53"/>
        <v>2</v>
      </c>
      <c r="Q304">
        <f t="shared" si="54"/>
        <v>3</v>
      </c>
      <c r="R304" t="s">
        <v>34</v>
      </c>
      <c r="S304" t="s">
        <v>151</v>
      </c>
      <c r="T304">
        <f t="shared" si="55"/>
        <v>0</v>
      </c>
      <c r="U304" t="s">
        <v>76</v>
      </c>
      <c r="V304" t="s">
        <v>77</v>
      </c>
      <c r="W304" t="s">
        <v>78</v>
      </c>
      <c r="X304" t="s">
        <v>38</v>
      </c>
      <c r="Y304">
        <f t="shared" si="56"/>
        <v>0</v>
      </c>
      <c r="Z304" t="s">
        <v>202</v>
      </c>
      <c r="AA304">
        <f t="shared" si="57"/>
        <v>1</v>
      </c>
      <c r="AB304" t="s">
        <v>544</v>
      </c>
      <c r="AC304">
        <f t="shared" si="58"/>
        <v>1</v>
      </c>
      <c r="AD304" t="s">
        <v>30</v>
      </c>
      <c r="AE304">
        <f t="shared" si="59"/>
        <v>0</v>
      </c>
    </row>
    <row r="305" spans="1:31" x14ac:dyDescent="0.25">
      <c r="A305">
        <v>1287192</v>
      </c>
      <c r="B305">
        <v>0</v>
      </c>
      <c r="C305" t="s">
        <v>665</v>
      </c>
      <c r="D305" t="s">
        <v>18</v>
      </c>
      <c r="E305">
        <f t="shared" si="48"/>
        <v>3</v>
      </c>
      <c r="F305" t="s">
        <v>666</v>
      </c>
      <c r="G305" t="str">
        <f t="shared" si="49"/>
        <v>M2N</v>
      </c>
      <c r="H305" t="str">
        <f t="shared" si="50"/>
        <v>Winnipeg</v>
      </c>
      <c r="I305">
        <v>3</v>
      </c>
      <c r="J305">
        <v>2021</v>
      </c>
      <c r="K305" t="s">
        <v>20</v>
      </c>
      <c r="L305">
        <f t="shared" si="51"/>
        <v>3</v>
      </c>
      <c r="M305" t="s">
        <v>33</v>
      </c>
      <c r="N305">
        <f t="shared" si="52"/>
        <v>2</v>
      </c>
      <c r="O305">
        <v>0.57999999999999996</v>
      </c>
      <c r="P305">
        <f t="shared" si="53"/>
        <v>1</v>
      </c>
      <c r="Q305">
        <f t="shared" si="54"/>
        <v>2</v>
      </c>
      <c r="R305" t="s">
        <v>48</v>
      </c>
      <c r="S305" t="s">
        <v>378</v>
      </c>
      <c r="T305">
        <f t="shared" si="55"/>
        <v>0</v>
      </c>
      <c r="U305" t="s">
        <v>270</v>
      </c>
      <c r="V305" t="s">
        <v>48</v>
      </c>
      <c r="W305" t="s">
        <v>52</v>
      </c>
      <c r="X305" t="s">
        <v>27</v>
      </c>
      <c r="Y305">
        <f t="shared" si="56"/>
        <v>1</v>
      </c>
      <c r="Z305" t="s">
        <v>28</v>
      </c>
      <c r="AA305">
        <f t="shared" si="57"/>
        <v>0</v>
      </c>
      <c r="AB305" t="s">
        <v>29</v>
      </c>
      <c r="AC305">
        <f t="shared" si="58"/>
        <v>0</v>
      </c>
      <c r="AD305" t="s">
        <v>30</v>
      </c>
      <c r="AE305">
        <f t="shared" si="59"/>
        <v>0</v>
      </c>
    </row>
    <row r="306" spans="1:31" x14ac:dyDescent="0.25">
      <c r="A306">
        <v>1318864</v>
      </c>
      <c r="B306">
        <v>1</v>
      </c>
      <c r="C306" t="s">
        <v>667</v>
      </c>
      <c r="D306" t="s">
        <v>18</v>
      </c>
      <c r="E306">
        <f t="shared" si="48"/>
        <v>3</v>
      </c>
      <c r="F306" t="s">
        <v>668</v>
      </c>
      <c r="G306" t="str">
        <f t="shared" si="49"/>
        <v>R0E</v>
      </c>
      <c r="H306" t="str">
        <f t="shared" si="50"/>
        <v>Selkirk and Eastern Manitoba</v>
      </c>
      <c r="I306">
        <v>2</v>
      </c>
      <c r="J306">
        <v>2021</v>
      </c>
      <c r="K306" t="s">
        <v>20</v>
      </c>
      <c r="L306">
        <f t="shared" si="51"/>
        <v>3</v>
      </c>
      <c r="M306" t="s">
        <v>42</v>
      </c>
      <c r="N306">
        <f t="shared" si="52"/>
        <v>4</v>
      </c>
      <c r="O306">
        <v>5.21</v>
      </c>
      <c r="P306">
        <f t="shared" si="53"/>
        <v>2</v>
      </c>
      <c r="Q306">
        <f t="shared" si="54"/>
        <v>4</v>
      </c>
      <c r="R306" t="s">
        <v>34</v>
      </c>
      <c r="S306" t="s">
        <v>191</v>
      </c>
      <c r="T306">
        <f t="shared" si="55"/>
        <v>0</v>
      </c>
      <c r="U306" t="s">
        <v>76</v>
      </c>
      <c r="V306" t="s">
        <v>77</v>
      </c>
      <c r="W306" t="s">
        <v>78</v>
      </c>
      <c r="X306" t="s">
        <v>38</v>
      </c>
      <c r="Y306">
        <f t="shared" si="56"/>
        <v>0</v>
      </c>
      <c r="Z306" t="s">
        <v>28</v>
      </c>
      <c r="AA306">
        <f t="shared" si="57"/>
        <v>0</v>
      </c>
      <c r="AB306" t="s">
        <v>29</v>
      </c>
      <c r="AC306">
        <f t="shared" si="58"/>
        <v>0</v>
      </c>
      <c r="AD306" t="s">
        <v>30</v>
      </c>
      <c r="AE306">
        <f t="shared" si="59"/>
        <v>0</v>
      </c>
    </row>
    <row r="307" spans="1:31" x14ac:dyDescent="0.25">
      <c r="A307">
        <v>1357409</v>
      </c>
      <c r="B307">
        <v>0</v>
      </c>
      <c r="C307" t="s">
        <v>669</v>
      </c>
      <c r="D307" t="s">
        <v>444</v>
      </c>
      <c r="E307">
        <f t="shared" si="48"/>
        <v>4</v>
      </c>
      <c r="F307" t="s">
        <v>670</v>
      </c>
      <c r="G307" t="str">
        <f t="shared" si="49"/>
        <v>R2G</v>
      </c>
      <c r="H307" t="str">
        <f t="shared" si="50"/>
        <v>Winnipeg</v>
      </c>
      <c r="I307">
        <v>3</v>
      </c>
      <c r="J307">
        <v>2021</v>
      </c>
      <c r="K307" t="s">
        <v>20</v>
      </c>
      <c r="L307">
        <f t="shared" si="51"/>
        <v>3</v>
      </c>
      <c r="M307" t="s">
        <v>42</v>
      </c>
      <c r="N307">
        <f t="shared" si="52"/>
        <v>4</v>
      </c>
      <c r="O307">
        <v>0.67</v>
      </c>
      <c r="P307">
        <f t="shared" si="53"/>
        <v>1</v>
      </c>
      <c r="Q307">
        <f t="shared" si="54"/>
        <v>2</v>
      </c>
      <c r="R307" t="s">
        <v>48</v>
      </c>
      <c r="S307" t="s">
        <v>378</v>
      </c>
      <c r="T307">
        <f t="shared" si="55"/>
        <v>0</v>
      </c>
      <c r="U307" t="s">
        <v>270</v>
      </c>
      <c r="V307" t="s">
        <v>48</v>
      </c>
      <c r="W307" t="s">
        <v>52</v>
      </c>
      <c r="X307" t="s">
        <v>27</v>
      </c>
      <c r="Y307">
        <f t="shared" si="56"/>
        <v>1</v>
      </c>
      <c r="Z307" t="s">
        <v>28</v>
      </c>
      <c r="AA307">
        <f t="shared" si="57"/>
        <v>0</v>
      </c>
      <c r="AB307" t="s">
        <v>29</v>
      </c>
      <c r="AC307">
        <f t="shared" si="58"/>
        <v>0</v>
      </c>
      <c r="AD307" t="s">
        <v>30</v>
      </c>
      <c r="AE307">
        <f t="shared" si="59"/>
        <v>0</v>
      </c>
    </row>
    <row r="308" spans="1:31" x14ac:dyDescent="0.25">
      <c r="A308">
        <v>1357409</v>
      </c>
      <c r="B308">
        <v>0</v>
      </c>
      <c r="C308" t="s">
        <v>669</v>
      </c>
      <c r="D308" t="s">
        <v>444</v>
      </c>
      <c r="E308">
        <f t="shared" si="48"/>
        <v>4</v>
      </c>
      <c r="F308" t="s">
        <v>670</v>
      </c>
      <c r="G308" t="str">
        <f t="shared" si="49"/>
        <v>R2G</v>
      </c>
      <c r="H308" t="str">
        <f t="shared" si="50"/>
        <v>Winnipeg</v>
      </c>
      <c r="I308">
        <v>3</v>
      </c>
      <c r="J308">
        <v>2021</v>
      </c>
      <c r="K308" t="s">
        <v>121</v>
      </c>
      <c r="L308">
        <f t="shared" si="51"/>
        <v>2</v>
      </c>
      <c r="M308" t="s">
        <v>42</v>
      </c>
      <c r="N308">
        <f t="shared" si="52"/>
        <v>4</v>
      </c>
      <c r="O308">
        <v>0.67</v>
      </c>
      <c r="P308">
        <f t="shared" si="53"/>
        <v>1</v>
      </c>
      <c r="Q308">
        <f t="shared" si="54"/>
        <v>2</v>
      </c>
      <c r="R308" t="s">
        <v>48</v>
      </c>
      <c r="S308" t="s">
        <v>378</v>
      </c>
      <c r="T308">
        <f t="shared" si="55"/>
        <v>0</v>
      </c>
      <c r="U308" t="s">
        <v>270</v>
      </c>
      <c r="V308" t="s">
        <v>48</v>
      </c>
      <c r="W308" t="s">
        <v>52</v>
      </c>
      <c r="X308" t="s">
        <v>27</v>
      </c>
      <c r="Y308">
        <f t="shared" si="56"/>
        <v>1</v>
      </c>
      <c r="Z308" t="s">
        <v>28</v>
      </c>
      <c r="AA308">
        <f t="shared" si="57"/>
        <v>0</v>
      </c>
      <c r="AB308" t="s">
        <v>29</v>
      </c>
      <c r="AC308">
        <f t="shared" si="58"/>
        <v>0</v>
      </c>
      <c r="AD308" t="s">
        <v>30</v>
      </c>
      <c r="AE308">
        <f t="shared" si="59"/>
        <v>0</v>
      </c>
    </row>
    <row r="309" spans="1:31" x14ac:dyDescent="0.25">
      <c r="A309">
        <v>1378850</v>
      </c>
      <c r="B309">
        <v>0</v>
      </c>
      <c r="C309" t="s">
        <v>671</v>
      </c>
      <c r="D309" t="s">
        <v>239</v>
      </c>
      <c r="E309">
        <f t="shared" si="48"/>
        <v>2</v>
      </c>
      <c r="F309" t="s">
        <v>672</v>
      </c>
      <c r="G309" t="str">
        <f t="shared" si="49"/>
        <v>R0B</v>
      </c>
      <c r="H309" t="str">
        <f t="shared" si="50"/>
        <v>Northern Manitoba</v>
      </c>
      <c r="I309">
        <v>1</v>
      </c>
      <c r="J309">
        <v>2021</v>
      </c>
      <c r="K309" t="s">
        <v>279</v>
      </c>
      <c r="L309">
        <f t="shared" si="51"/>
        <v>1</v>
      </c>
      <c r="M309" t="s">
        <v>62</v>
      </c>
      <c r="N309">
        <f t="shared" si="52"/>
        <v>3</v>
      </c>
      <c r="O309">
        <v>0.31</v>
      </c>
      <c r="P309">
        <f t="shared" si="53"/>
        <v>1</v>
      </c>
      <c r="Q309">
        <f t="shared" si="54"/>
        <v>2</v>
      </c>
      <c r="R309" t="s">
        <v>48</v>
      </c>
      <c r="S309" t="s">
        <v>673</v>
      </c>
      <c r="T309">
        <f t="shared" si="55"/>
        <v>0</v>
      </c>
      <c r="U309" t="s">
        <v>341</v>
      </c>
      <c r="V309" t="s">
        <v>48</v>
      </c>
      <c r="W309" t="s">
        <v>52</v>
      </c>
      <c r="X309" t="s">
        <v>27</v>
      </c>
      <c r="Y309">
        <f t="shared" si="56"/>
        <v>1</v>
      </c>
      <c r="Z309" t="s">
        <v>28</v>
      </c>
      <c r="AA309">
        <f t="shared" si="57"/>
        <v>0</v>
      </c>
      <c r="AB309" t="s">
        <v>29</v>
      </c>
      <c r="AC309">
        <f t="shared" si="58"/>
        <v>0</v>
      </c>
      <c r="AD309" t="s">
        <v>30</v>
      </c>
      <c r="AE309">
        <f t="shared" si="59"/>
        <v>0</v>
      </c>
    </row>
    <row r="310" spans="1:31" x14ac:dyDescent="0.25">
      <c r="A310">
        <v>1377498</v>
      </c>
      <c r="B310">
        <v>0</v>
      </c>
      <c r="C310" t="s">
        <v>674</v>
      </c>
      <c r="D310" t="s">
        <v>18</v>
      </c>
      <c r="E310">
        <f t="shared" si="48"/>
        <v>3</v>
      </c>
      <c r="F310">
        <v>75201</v>
      </c>
      <c r="G310" t="str">
        <f t="shared" si="49"/>
        <v>752</v>
      </c>
      <c r="H310" t="s">
        <v>1147</v>
      </c>
      <c r="I310">
        <v>4</v>
      </c>
      <c r="J310">
        <v>2021</v>
      </c>
      <c r="K310" t="s">
        <v>20</v>
      </c>
      <c r="L310">
        <f t="shared" si="51"/>
        <v>3</v>
      </c>
      <c r="M310" t="s">
        <v>62</v>
      </c>
      <c r="N310">
        <f t="shared" si="52"/>
        <v>3</v>
      </c>
      <c r="O310">
        <v>0.72</v>
      </c>
      <c r="P310">
        <f t="shared" si="53"/>
        <v>1</v>
      </c>
      <c r="Q310">
        <f t="shared" si="54"/>
        <v>2</v>
      </c>
      <c r="R310" t="s">
        <v>48</v>
      </c>
      <c r="S310" t="s">
        <v>164</v>
      </c>
      <c r="T310">
        <f t="shared" si="55"/>
        <v>0</v>
      </c>
      <c r="U310" t="s">
        <v>165</v>
      </c>
      <c r="V310" t="s">
        <v>48</v>
      </c>
      <c r="W310" t="s">
        <v>52</v>
      </c>
      <c r="X310" t="s">
        <v>27</v>
      </c>
      <c r="Y310">
        <f t="shared" si="56"/>
        <v>1</v>
      </c>
      <c r="Z310" t="s">
        <v>28</v>
      </c>
      <c r="AA310">
        <f t="shared" si="57"/>
        <v>0</v>
      </c>
      <c r="AB310" t="s">
        <v>29</v>
      </c>
      <c r="AC310">
        <f t="shared" si="58"/>
        <v>0</v>
      </c>
      <c r="AD310" t="s">
        <v>30</v>
      </c>
      <c r="AE310">
        <f t="shared" si="59"/>
        <v>0</v>
      </c>
    </row>
    <row r="311" spans="1:31" x14ac:dyDescent="0.25">
      <c r="A311">
        <v>1403526</v>
      </c>
      <c r="B311">
        <v>0</v>
      </c>
      <c r="C311" t="s">
        <v>675</v>
      </c>
      <c r="D311" t="s">
        <v>18</v>
      </c>
      <c r="E311">
        <f t="shared" si="48"/>
        <v>3</v>
      </c>
      <c r="F311" t="s">
        <v>384</v>
      </c>
      <c r="G311" t="str">
        <f t="shared" si="49"/>
        <v>R5R</v>
      </c>
      <c r="H311" t="str">
        <f t="shared" si="50"/>
        <v>Winnipeg</v>
      </c>
      <c r="I311">
        <v>3</v>
      </c>
      <c r="J311">
        <v>2021</v>
      </c>
      <c r="K311" t="s">
        <v>20</v>
      </c>
      <c r="L311">
        <f t="shared" si="51"/>
        <v>3</v>
      </c>
      <c r="M311" t="s">
        <v>42</v>
      </c>
      <c r="N311">
        <f t="shared" si="52"/>
        <v>4</v>
      </c>
      <c r="O311">
        <v>1.4</v>
      </c>
      <c r="P311">
        <f t="shared" si="53"/>
        <v>2</v>
      </c>
      <c r="Q311">
        <f t="shared" si="54"/>
        <v>3</v>
      </c>
      <c r="R311" t="s">
        <v>55</v>
      </c>
      <c r="S311" t="s">
        <v>217</v>
      </c>
      <c r="T311">
        <f t="shared" si="55"/>
        <v>0</v>
      </c>
      <c r="U311" t="s">
        <v>218</v>
      </c>
      <c r="V311" t="s">
        <v>58</v>
      </c>
      <c r="W311" t="s">
        <v>59</v>
      </c>
      <c r="X311" t="s">
        <v>27</v>
      </c>
      <c r="Y311">
        <f t="shared" si="56"/>
        <v>1</v>
      </c>
      <c r="Z311" t="s">
        <v>28</v>
      </c>
      <c r="AA311">
        <f t="shared" si="57"/>
        <v>0</v>
      </c>
      <c r="AB311" t="s">
        <v>29</v>
      </c>
      <c r="AC311">
        <f t="shared" si="58"/>
        <v>0</v>
      </c>
      <c r="AD311" t="s">
        <v>30</v>
      </c>
      <c r="AE311">
        <f t="shared" si="59"/>
        <v>0</v>
      </c>
    </row>
    <row r="312" spans="1:31" x14ac:dyDescent="0.25">
      <c r="A312">
        <v>1416858</v>
      </c>
      <c r="B312">
        <v>0</v>
      </c>
      <c r="C312" t="s">
        <v>676</v>
      </c>
      <c r="D312" t="s">
        <v>18</v>
      </c>
      <c r="E312">
        <f t="shared" si="48"/>
        <v>3</v>
      </c>
      <c r="F312" t="s">
        <v>677</v>
      </c>
      <c r="G312" t="str">
        <f t="shared" si="49"/>
        <v>R7B</v>
      </c>
      <c r="H312" t="str">
        <f t="shared" si="50"/>
        <v>Brandon</v>
      </c>
      <c r="I312">
        <v>1</v>
      </c>
      <c r="J312">
        <v>2021</v>
      </c>
      <c r="K312" t="s">
        <v>20</v>
      </c>
      <c r="L312">
        <f t="shared" si="51"/>
        <v>3</v>
      </c>
      <c r="M312" t="s">
        <v>62</v>
      </c>
      <c r="N312">
        <f t="shared" si="52"/>
        <v>3</v>
      </c>
      <c r="O312">
        <v>1.57</v>
      </c>
      <c r="P312">
        <f t="shared" si="53"/>
        <v>2</v>
      </c>
      <c r="Q312">
        <f t="shared" si="54"/>
        <v>3</v>
      </c>
      <c r="R312" t="s">
        <v>55</v>
      </c>
      <c r="S312" t="s">
        <v>622</v>
      </c>
      <c r="T312">
        <f t="shared" si="55"/>
        <v>0</v>
      </c>
      <c r="U312" t="s">
        <v>218</v>
      </c>
      <c r="V312" t="s">
        <v>58</v>
      </c>
      <c r="W312" t="s">
        <v>59</v>
      </c>
      <c r="X312" t="s">
        <v>27</v>
      </c>
      <c r="Y312">
        <f t="shared" si="56"/>
        <v>1</v>
      </c>
      <c r="Z312" t="s">
        <v>28</v>
      </c>
      <c r="AA312">
        <f t="shared" si="57"/>
        <v>0</v>
      </c>
      <c r="AB312" t="s">
        <v>29</v>
      </c>
      <c r="AC312">
        <f t="shared" si="58"/>
        <v>0</v>
      </c>
      <c r="AD312" t="s">
        <v>30</v>
      </c>
      <c r="AE312">
        <f t="shared" si="59"/>
        <v>0</v>
      </c>
    </row>
    <row r="313" spans="1:31" x14ac:dyDescent="0.25">
      <c r="A313">
        <v>1423789</v>
      </c>
      <c r="B313">
        <v>0</v>
      </c>
      <c r="C313" t="s">
        <v>678</v>
      </c>
      <c r="D313" t="s">
        <v>18</v>
      </c>
      <c r="E313">
        <f t="shared" si="48"/>
        <v>3</v>
      </c>
      <c r="F313" t="s">
        <v>679</v>
      </c>
      <c r="G313" t="str">
        <f t="shared" si="49"/>
        <v>R6W</v>
      </c>
      <c r="H313" t="str">
        <f t="shared" si="50"/>
        <v>South Central Manitoba, Morden and Winkler</v>
      </c>
      <c r="I313">
        <v>2</v>
      </c>
      <c r="J313">
        <v>2021</v>
      </c>
      <c r="K313" t="s">
        <v>20</v>
      </c>
      <c r="L313">
        <f t="shared" si="51"/>
        <v>3</v>
      </c>
      <c r="M313" t="s">
        <v>33</v>
      </c>
      <c r="N313">
        <f t="shared" si="52"/>
        <v>2</v>
      </c>
      <c r="O313">
        <v>1.52</v>
      </c>
      <c r="P313">
        <f t="shared" si="53"/>
        <v>2</v>
      </c>
      <c r="Q313">
        <f t="shared" si="54"/>
        <v>3</v>
      </c>
      <c r="R313" t="s">
        <v>55</v>
      </c>
      <c r="S313" t="s">
        <v>577</v>
      </c>
      <c r="T313">
        <f t="shared" si="55"/>
        <v>0</v>
      </c>
      <c r="U313" t="s">
        <v>442</v>
      </c>
      <c r="V313" t="s">
        <v>100</v>
      </c>
      <c r="W313" t="s">
        <v>59</v>
      </c>
      <c r="X313" t="s">
        <v>27</v>
      </c>
      <c r="Y313">
        <f t="shared" si="56"/>
        <v>1</v>
      </c>
      <c r="Z313" t="s">
        <v>28</v>
      </c>
      <c r="AA313">
        <f t="shared" si="57"/>
        <v>0</v>
      </c>
      <c r="AB313" t="s">
        <v>29</v>
      </c>
      <c r="AC313">
        <f t="shared" si="58"/>
        <v>0</v>
      </c>
      <c r="AD313" t="s">
        <v>30</v>
      </c>
      <c r="AE313">
        <f t="shared" si="59"/>
        <v>0</v>
      </c>
    </row>
    <row r="314" spans="1:31" x14ac:dyDescent="0.25">
      <c r="A314">
        <v>1423789</v>
      </c>
      <c r="B314">
        <v>0</v>
      </c>
      <c r="C314" t="s">
        <v>678</v>
      </c>
      <c r="D314" t="s">
        <v>18</v>
      </c>
      <c r="E314">
        <f t="shared" si="48"/>
        <v>3</v>
      </c>
      <c r="F314" t="s">
        <v>679</v>
      </c>
      <c r="G314" t="str">
        <f t="shared" si="49"/>
        <v>R6W</v>
      </c>
      <c r="H314" t="str">
        <f t="shared" si="50"/>
        <v>South Central Manitoba, Morden and Winkler</v>
      </c>
      <c r="I314">
        <v>2</v>
      </c>
      <c r="J314">
        <v>2021</v>
      </c>
      <c r="K314" t="s">
        <v>121</v>
      </c>
      <c r="L314">
        <f t="shared" si="51"/>
        <v>2</v>
      </c>
      <c r="M314" t="s">
        <v>33</v>
      </c>
      <c r="N314">
        <f t="shared" si="52"/>
        <v>2</v>
      </c>
      <c r="O314">
        <v>1.52</v>
      </c>
      <c r="P314">
        <f t="shared" si="53"/>
        <v>2</v>
      </c>
      <c r="Q314">
        <f t="shared" si="54"/>
        <v>3</v>
      </c>
      <c r="R314" t="s">
        <v>55</v>
      </c>
      <c r="S314" t="s">
        <v>577</v>
      </c>
      <c r="T314">
        <f t="shared" si="55"/>
        <v>0</v>
      </c>
      <c r="U314" t="s">
        <v>442</v>
      </c>
      <c r="V314" t="s">
        <v>100</v>
      </c>
      <c r="W314" t="s">
        <v>59</v>
      </c>
      <c r="X314" t="s">
        <v>27</v>
      </c>
      <c r="Y314">
        <f t="shared" si="56"/>
        <v>1</v>
      </c>
      <c r="Z314" t="s">
        <v>28</v>
      </c>
      <c r="AA314">
        <f t="shared" si="57"/>
        <v>0</v>
      </c>
      <c r="AB314" t="s">
        <v>29</v>
      </c>
      <c r="AC314">
        <f t="shared" si="58"/>
        <v>0</v>
      </c>
      <c r="AD314" t="s">
        <v>30</v>
      </c>
      <c r="AE314">
        <f t="shared" si="59"/>
        <v>0</v>
      </c>
    </row>
    <row r="315" spans="1:31" x14ac:dyDescent="0.25">
      <c r="A315">
        <v>1439488</v>
      </c>
      <c r="B315">
        <v>0</v>
      </c>
      <c r="C315" t="s">
        <v>680</v>
      </c>
      <c r="D315" t="s">
        <v>18</v>
      </c>
      <c r="E315">
        <f t="shared" si="48"/>
        <v>3</v>
      </c>
      <c r="F315" t="s">
        <v>491</v>
      </c>
      <c r="G315" t="str">
        <f t="shared" si="49"/>
        <v>R1A</v>
      </c>
      <c r="H315" t="str">
        <f t="shared" si="50"/>
        <v>Selkirk and Eastern Manitoba</v>
      </c>
      <c r="I315">
        <v>2</v>
      </c>
      <c r="J315">
        <v>2021</v>
      </c>
      <c r="K315" t="s">
        <v>20</v>
      </c>
      <c r="L315">
        <f t="shared" si="51"/>
        <v>3</v>
      </c>
      <c r="M315" t="s">
        <v>42</v>
      </c>
      <c r="N315">
        <f t="shared" si="52"/>
        <v>4</v>
      </c>
      <c r="O315">
        <v>1.55</v>
      </c>
      <c r="P315">
        <f t="shared" si="53"/>
        <v>2</v>
      </c>
      <c r="Q315">
        <f t="shared" si="54"/>
        <v>3</v>
      </c>
      <c r="R315" t="s">
        <v>55</v>
      </c>
      <c r="S315" t="s">
        <v>200</v>
      </c>
      <c r="T315">
        <f t="shared" si="55"/>
        <v>0</v>
      </c>
      <c r="U315" t="s">
        <v>201</v>
      </c>
      <c r="V315" t="s">
        <v>58</v>
      </c>
      <c r="W315" t="s">
        <v>59</v>
      </c>
      <c r="X315" t="s">
        <v>38</v>
      </c>
      <c r="Y315">
        <f t="shared" si="56"/>
        <v>0</v>
      </c>
      <c r="Z315" t="s">
        <v>28</v>
      </c>
      <c r="AA315">
        <f t="shared" si="57"/>
        <v>0</v>
      </c>
      <c r="AB315" t="s">
        <v>29</v>
      </c>
      <c r="AC315">
        <f t="shared" si="58"/>
        <v>0</v>
      </c>
      <c r="AD315" t="s">
        <v>30</v>
      </c>
      <c r="AE315">
        <f t="shared" si="59"/>
        <v>0</v>
      </c>
    </row>
    <row r="316" spans="1:31" x14ac:dyDescent="0.25">
      <c r="A316">
        <v>2043354</v>
      </c>
      <c r="B316">
        <v>1</v>
      </c>
      <c r="C316" t="s">
        <v>681</v>
      </c>
      <c r="D316" t="s">
        <v>18</v>
      </c>
      <c r="E316">
        <f t="shared" si="48"/>
        <v>3</v>
      </c>
      <c r="F316" t="s">
        <v>682</v>
      </c>
      <c r="G316" t="str">
        <f t="shared" si="49"/>
        <v>N1T</v>
      </c>
      <c r="H316" t="str">
        <f t="shared" si="50"/>
        <v>Winnipeg</v>
      </c>
      <c r="I316">
        <v>3</v>
      </c>
      <c r="J316">
        <v>2021</v>
      </c>
      <c r="K316" t="s">
        <v>20</v>
      </c>
      <c r="L316">
        <f t="shared" si="51"/>
        <v>3</v>
      </c>
      <c r="M316" t="s">
        <v>62</v>
      </c>
      <c r="N316">
        <f t="shared" si="52"/>
        <v>3</v>
      </c>
      <c r="O316">
        <v>1.07</v>
      </c>
      <c r="P316">
        <f t="shared" si="53"/>
        <v>2</v>
      </c>
      <c r="Q316">
        <f t="shared" si="54"/>
        <v>3</v>
      </c>
      <c r="R316" t="s">
        <v>55</v>
      </c>
      <c r="S316" t="s">
        <v>217</v>
      </c>
      <c r="T316">
        <f t="shared" si="55"/>
        <v>0</v>
      </c>
      <c r="U316" t="s">
        <v>218</v>
      </c>
      <c r="V316" t="s">
        <v>58</v>
      </c>
      <c r="W316" t="s">
        <v>59</v>
      </c>
      <c r="X316" t="s">
        <v>27</v>
      </c>
      <c r="Y316">
        <f t="shared" si="56"/>
        <v>1</v>
      </c>
      <c r="Z316" t="s">
        <v>28</v>
      </c>
      <c r="AA316">
        <f t="shared" si="57"/>
        <v>0</v>
      </c>
      <c r="AB316" t="s">
        <v>29</v>
      </c>
      <c r="AC316">
        <f t="shared" si="58"/>
        <v>0</v>
      </c>
      <c r="AD316" t="s">
        <v>30</v>
      </c>
      <c r="AE316">
        <f t="shared" si="59"/>
        <v>0</v>
      </c>
    </row>
    <row r="317" spans="1:31" x14ac:dyDescent="0.25">
      <c r="A317">
        <v>2045060</v>
      </c>
      <c r="B317">
        <v>1</v>
      </c>
      <c r="C317" t="s">
        <v>683</v>
      </c>
      <c r="D317" t="s">
        <v>18</v>
      </c>
      <c r="E317">
        <f t="shared" si="48"/>
        <v>3</v>
      </c>
      <c r="F317" t="s">
        <v>684</v>
      </c>
      <c r="G317" t="str">
        <f t="shared" si="49"/>
        <v>R0G</v>
      </c>
      <c r="H317" t="str">
        <f t="shared" si="50"/>
        <v>South Central Manitoba, Morden and Winkler</v>
      </c>
      <c r="I317">
        <v>2</v>
      </c>
      <c r="J317">
        <v>2021</v>
      </c>
      <c r="K317" t="s">
        <v>20</v>
      </c>
      <c r="L317">
        <f t="shared" si="51"/>
        <v>3</v>
      </c>
      <c r="M317" t="s">
        <v>42</v>
      </c>
      <c r="N317">
        <f t="shared" si="52"/>
        <v>4</v>
      </c>
      <c r="O317">
        <v>1.1599999999999999</v>
      </c>
      <c r="P317">
        <f t="shared" si="53"/>
        <v>2</v>
      </c>
      <c r="Q317">
        <f t="shared" si="54"/>
        <v>3</v>
      </c>
      <c r="R317" t="s">
        <v>34</v>
      </c>
      <c r="S317" t="s">
        <v>592</v>
      </c>
      <c r="T317">
        <f t="shared" si="55"/>
        <v>0</v>
      </c>
      <c r="U317" t="s">
        <v>76</v>
      </c>
      <c r="V317" t="s">
        <v>77</v>
      </c>
      <c r="W317" t="s">
        <v>78</v>
      </c>
      <c r="X317" t="s">
        <v>38</v>
      </c>
      <c r="Y317">
        <f t="shared" si="56"/>
        <v>0</v>
      </c>
      <c r="Z317" t="s">
        <v>28</v>
      </c>
      <c r="AA317">
        <f t="shared" si="57"/>
        <v>0</v>
      </c>
      <c r="AB317" t="s">
        <v>29</v>
      </c>
      <c r="AC317">
        <f t="shared" si="58"/>
        <v>0</v>
      </c>
      <c r="AD317" t="s">
        <v>30</v>
      </c>
      <c r="AE317">
        <f t="shared" si="59"/>
        <v>0</v>
      </c>
    </row>
    <row r="318" spans="1:31" x14ac:dyDescent="0.25">
      <c r="A318">
        <v>2045060</v>
      </c>
      <c r="B318">
        <v>1</v>
      </c>
      <c r="C318" t="s">
        <v>683</v>
      </c>
      <c r="D318" t="s">
        <v>18</v>
      </c>
      <c r="E318">
        <f t="shared" si="48"/>
        <v>3</v>
      </c>
      <c r="F318" t="s">
        <v>684</v>
      </c>
      <c r="G318" t="str">
        <f t="shared" si="49"/>
        <v>R0G</v>
      </c>
      <c r="H318" t="str">
        <f t="shared" si="50"/>
        <v>South Central Manitoba, Morden and Winkler</v>
      </c>
      <c r="I318">
        <v>2</v>
      </c>
      <c r="J318">
        <v>2021</v>
      </c>
      <c r="K318" t="s">
        <v>121</v>
      </c>
      <c r="L318">
        <f t="shared" si="51"/>
        <v>2</v>
      </c>
      <c r="M318" t="s">
        <v>42</v>
      </c>
      <c r="N318">
        <f t="shared" si="52"/>
        <v>4</v>
      </c>
      <c r="O318">
        <v>1.1599999999999999</v>
      </c>
      <c r="P318">
        <f t="shared" si="53"/>
        <v>2</v>
      </c>
      <c r="Q318">
        <f t="shared" si="54"/>
        <v>3</v>
      </c>
      <c r="R318" t="s">
        <v>34</v>
      </c>
      <c r="S318" t="s">
        <v>592</v>
      </c>
      <c r="T318">
        <f t="shared" si="55"/>
        <v>0</v>
      </c>
      <c r="U318" t="s">
        <v>76</v>
      </c>
      <c r="V318" t="s">
        <v>77</v>
      </c>
      <c r="W318" t="s">
        <v>78</v>
      </c>
      <c r="X318" t="s">
        <v>38</v>
      </c>
      <c r="Y318">
        <f t="shared" si="56"/>
        <v>0</v>
      </c>
      <c r="Z318" t="s">
        <v>28</v>
      </c>
      <c r="AA318">
        <f t="shared" si="57"/>
        <v>0</v>
      </c>
      <c r="AB318" t="s">
        <v>29</v>
      </c>
      <c r="AC318">
        <f t="shared" si="58"/>
        <v>0</v>
      </c>
      <c r="AD318" t="s">
        <v>30</v>
      </c>
      <c r="AE318">
        <f t="shared" si="59"/>
        <v>0</v>
      </c>
    </row>
    <row r="319" spans="1:31" x14ac:dyDescent="0.25">
      <c r="A319">
        <v>2054484</v>
      </c>
      <c r="B319">
        <v>0</v>
      </c>
      <c r="C319" t="s">
        <v>685</v>
      </c>
      <c r="D319" t="s">
        <v>18</v>
      </c>
      <c r="E319">
        <f t="shared" si="48"/>
        <v>3</v>
      </c>
      <c r="F319" t="s">
        <v>686</v>
      </c>
      <c r="G319" t="str">
        <f t="shared" si="49"/>
        <v>R3W</v>
      </c>
      <c r="H319" t="str">
        <f t="shared" si="50"/>
        <v>Winnipeg</v>
      </c>
      <c r="I319">
        <v>3</v>
      </c>
      <c r="J319">
        <v>2021</v>
      </c>
      <c r="K319" t="s">
        <v>20</v>
      </c>
      <c r="L319">
        <f t="shared" si="51"/>
        <v>3</v>
      </c>
      <c r="M319" t="s">
        <v>42</v>
      </c>
      <c r="N319">
        <f t="shared" si="52"/>
        <v>4</v>
      </c>
      <c r="O319">
        <v>1.92</v>
      </c>
      <c r="P319">
        <f t="shared" si="53"/>
        <v>2</v>
      </c>
      <c r="Q319">
        <f t="shared" si="54"/>
        <v>4</v>
      </c>
      <c r="R319" t="s">
        <v>34</v>
      </c>
      <c r="S319" t="s">
        <v>35</v>
      </c>
      <c r="T319">
        <f t="shared" si="55"/>
        <v>0</v>
      </c>
      <c r="U319" t="s">
        <v>36</v>
      </c>
      <c r="V319" t="s">
        <v>25</v>
      </c>
      <c r="W319" t="s">
        <v>37</v>
      </c>
      <c r="X319" t="s">
        <v>38</v>
      </c>
      <c r="Y319">
        <f t="shared" si="56"/>
        <v>0</v>
      </c>
      <c r="Z319" t="s">
        <v>202</v>
      </c>
      <c r="AA319">
        <f t="shared" si="57"/>
        <v>1</v>
      </c>
      <c r="AB319" t="s">
        <v>29</v>
      </c>
      <c r="AC319">
        <f t="shared" si="58"/>
        <v>0</v>
      </c>
      <c r="AD319" t="s">
        <v>30</v>
      </c>
      <c r="AE319">
        <f t="shared" si="59"/>
        <v>0</v>
      </c>
    </row>
    <row r="320" spans="1:31" x14ac:dyDescent="0.25">
      <c r="A320">
        <v>2118180</v>
      </c>
      <c r="B320">
        <v>0</v>
      </c>
      <c r="C320" t="s">
        <v>687</v>
      </c>
      <c r="D320" t="s">
        <v>18</v>
      </c>
      <c r="E320">
        <f t="shared" si="48"/>
        <v>3</v>
      </c>
      <c r="F320" t="s">
        <v>688</v>
      </c>
      <c r="G320" t="str">
        <f t="shared" si="49"/>
        <v>R2X</v>
      </c>
      <c r="H320" t="str">
        <f t="shared" si="50"/>
        <v>Winnipeg</v>
      </c>
      <c r="I320">
        <v>3</v>
      </c>
      <c r="J320">
        <v>2021</v>
      </c>
      <c r="K320" t="s">
        <v>20</v>
      </c>
      <c r="L320">
        <f t="shared" si="51"/>
        <v>3</v>
      </c>
      <c r="M320" t="s">
        <v>42</v>
      </c>
      <c r="N320">
        <f t="shared" si="52"/>
        <v>4</v>
      </c>
      <c r="O320">
        <v>1.36</v>
      </c>
      <c r="P320">
        <f t="shared" si="53"/>
        <v>2</v>
      </c>
      <c r="Q320">
        <f t="shared" si="54"/>
        <v>3</v>
      </c>
      <c r="R320" t="s">
        <v>48</v>
      </c>
      <c r="S320" t="s">
        <v>498</v>
      </c>
      <c r="T320">
        <f t="shared" si="55"/>
        <v>0</v>
      </c>
      <c r="U320" t="s">
        <v>341</v>
      </c>
      <c r="V320" t="s">
        <v>48</v>
      </c>
      <c r="W320" t="s">
        <v>78</v>
      </c>
      <c r="X320" t="s">
        <v>27</v>
      </c>
      <c r="Y320">
        <f t="shared" si="56"/>
        <v>1</v>
      </c>
      <c r="Z320" t="s">
        <v>28</v>
      </c>
      <c r="AA320">
        <f t="shared" si="57"/>
        <v>0</v>
      </c>
      <c r="AB320" t="s">
        <v>29</v>
      </c>
      <c r="AC320">
        <f t="shared" si="58"/>
        <v>0</v>
      </c>
      <c r="AD320" t="s">
        <v>30</v>
      </c>
      <c r="AE320">
        <f t="shared" si="59"/>
        <v>0</v>
      </c>
    </row>
    <row r="321" spans="1:31" x14ac:dyDescent="0.25">
      <c r="A321">
        <v>2145753</v>
      </c>
      <c r="B321">
        <v>0</v>
      </c>
      <c r="C321" t="s">
        <v>689</v>
      </c>
      <c r="D321" t="s">
        <v>18</v>
      </c>
      <c r="E321">
        <f t="shared" si="48"/>
        <v>3</v>
      </c>
      <c r="F321" t="s">
        <v>690</v>
      </c>
      <c r="G321" t="str">
        <f t="shared" si="49"/>
        <v>R3X</v>
      </c>
      <c r="H321" t="str">
        <f t="shared" si="50"/>
        <v>Winnipeg</v>
      </c>
      <c r="I321">
        <v>3</v>
      </c>
      <c r="J321">
        <v>2021</v>
      </c>
      <c r="K321" t="s">
        <v>20</v>
      </c>
      <c r="L321">
        <f t="shared" si="51"/>
        <v>3</v>
      </c>
      <c r="M321" t="s">
        <v>42</v>
      </c>
      <c r="N321">
        <f t="shared" si="52"/>
        <v>4</v>
      </c>
      <c r="O321">
        <v>0.7</v>
      </c>
      <c r="P321">
        <f t="shared" si="53"/>
        <v>1</v>
      </c>
      <c r="Q321">
        <f t="shared" si="54"/>
        <v>2</v>
      </c>
      <c r="R321" t="s">
        <v>48</v>
      </c>
      <c r="S321" t="s">
        <v>134</v>
      </c>
      <c r="T321">
        <f t="shared" si="55"/>
        <v>0</v>
      </c>
      <c r="U321" t="s">
        <v>50</v>
      </c>
      <c r="V321" t="s">
        <v>51</v>
      </c>
      <c r="W321" t="s">
        <v>52</v>
      </c>
      <c r="X321" t="s">
        <v>38</v>
      </c>
      <c r="Y321">
        <f t="shared" si="56"/>
        <v>0</v>
      </c>
      <c r="Z321" t="s">
        <v>69</v>
      </c>
      <c r="AA321">
        <f t="shared" si="57"/>
        <v>0</v>
      </c>
      <c r="AB321" t="s">
        <v>29</v>
      </c>
      <c r="AC321">
        <f t="shared" si="58"/>
        <v>0</v>
      </c>
      <c r="AD321" t="s">
        <v>30</v>
      </c>
      <c r="AE321">
        <f t="shared" si="59"/>
        <v>0</v>
      </c>
    </row>
    <row r="322" spans="1:31" x14ac:dyDescent="0.25">
      <c r="A322">
        <v>1121631</v>
      </c>
      <c r="B322">
        <v>1</v>
      </c>
      <c r="C322" t="s">
        <v>652</v>
      </c>
      <c r="D322" t="s">
        <v>18</v>
      </c>
      <c r="E322">
        <f t="shared" si="48"/>
        <v>3</v>
      </c>
      <c r="F322" t="s">
        <v>653</v>
      </c>
      <c r="G322" t="str">
        <f t="shared" si="49"/>
        <v>S4L</v>
      </c>
      <c r="H322" t="str">
        <f t="shared" si="50"/>
        <v>Winnipeg</v>
      </c>
      <c r="I322">
        <v>3</v>
      </c>
      <c r="J322">
        <v>2021</v>
      </c>
      <c r="K322" t="s">
        <v>121</v>
      </c>
      <c r="L322">
        <f t="shared" si="51"/>
        <v>2</v>
      </c>
      <c r="M322" t="s">
        <v>62</v>
      </c>
      <c r="N322">
        <f t="shared" si="52"/>
        <v>3</v>
      </c>
      <c r="O322">
        <v>0.23</v>
      </c>
      <c r="P322">
        <f t="shared" si="53"/>
        <v>1</v>
      </c>
      <c r="Q322">
        <f t="shared" si="54"/>
        <v>2</v>
      </c>
      <c r="R322" t="s">
        <v>48</v>
      </c>
      <c r="S322" t="s">
        <v>593</v>
      </c>
      <c r="T322">
        <f t="shared" si="55"/>
        <v>0</v>
      </c>
      <c r="U322" t="s">
        <v>467</v>
      </c>
      <c r="V322" t="s">
        <v>48</v>
      </c>
      <c r="W322" t="s">
        <v>52</v>
      </c>
      <c r="X322" t="s">
        <v>27</v>
      </c>
      <c r="Y322">
        <f t="shared" si="56"/>
        <v>1</v>
      </c>
      <c r="Z322" t="s">
        <v>28</v>
      </c>
      <c r="AA322">
        <f t="shared" si="57"/>
        <v>0</v>
      </c>
      <c r="AB322" t="s">
        <v>29</v>
      </c>
      <c r="AC322">
        <f t="shared" si="58"/>
        <v>0</v>
      </c>
      <c r="AD322" t="s">
        <v>30</v>
      </c>
      <c r="AE322">
        <f t="shared" si="59"/>
        <v>0</v>
      </c>
    </row>
    <row r="323" spans="1:31" x14ac:dyDescent="0.25">
      <c r="A323">
        <v>1132182</v>
      </c>
      <c r="B323">
        <v>0</v>
      </c>
      <c r="C323" t="s">
        <v>691</v>
      </c>
      <c r="D323" t="s">
        <v>18</v>
      </c>
      <c r="E323">
        <f t="shared" ref="E323:E386" si="60">IF(D323="Sole Proprietorship",1,IF(OR(D323="Partnership",D323="Limited Partnership"),2,IF(D323="Corporation",3,4)))</f>
        <v>3</v>
      </c>
      <c r="F323" t="s">
        <v>150</v>
      </c>
      <c r="G323" t="str">
        <f t="shared" ref="G323:G386" si="61">LEFT(F323,3)</f>
        <v>R4A</v>
      </c>
      <c r="H323" t="str">
        <f t="shared" ref="H323:H386" si="62">IF(OR(G323="R0G",G323="r6m",G323="r6w"),"South Central Manitoba, Morden and Winkler",IF(OR(G323="R0A",G323="r5g",G323="r5h"),"Steinbach and South Eastern Manitoba",IF(OR(G323="R7A",G323="r7b",G323="r7c"),"Brandon",IF(OR(G323="R0E",G323="r1a"),"Selkirk and Eastern Manitoba",IF(G323="R0c","North Interlake",IF(OR(G323="R0h",G323="r1n",G323="r4k",G323="r4l"),"Portage la Prairie, Southern interlake and 
other",IF(G323="R0k","Brandon region",IF(OR(G323="R7n",G323="r0l"),"Dauphin and Western Manitoba",IF(G323="R0j","Riding Mountain",IF(G323="R0m","South Western Manitoba",IF(OR(G323="r4h",G323="r4j"),"Headingly",IF(G323="R0B","Northern Manitoba",IF(G323="R8n","Thompson",IF(G323="R8a","Flin Flon",IF(G323="R9a","The Pas","Winnipeg")))))))))))))))</f>
        <v>Winnipeg</v>
      </c>
      <c r="I323">
        <v>3</v>
      </c>
      <c r="J323">
        <v>2021</v>
      </c>
      <c r="K323" t="s">
        <v>20</v>
      </c>
      <c r="L323">
        <f t="shared" ref="L323:L386" si="63">IF(K323="Mandatory",3,IF(OR(K323="Personal",K323="Family"),2,1))</f>
        <v>3</v>
      </c>
      <c r="M323" t="s">
        <v>62</v>
      </c>
      <c r="N323">
        <f t="shared" ref="N323:N386" si="64">IF(M323="Small",4,IF(M323="Medium",3,IF(M323="Large",2,1)))</f>
        <v>3</v>
      </c>
      <c r="O323">
        <v>2.57</v>
      </c>
      <c r="P323">
        <f t="shared" ref="P323:P386" si="65">IF(O323&lt;0.95,1,2)</f>
        <v>2</v>
      </c>
      <c r="Q323">
        <f t="shared" ref="Q323:Q386" si="66">IF(O323=0,1,IF(O323&lt;0.95,2,IF(O323&lt;1.9,3,4)))</f>
        <v>4</v>
      </c>
      <c r="R323" t="s">
        <v>34</v>
      </c>
      <c r="S323" t="s">
        <v>662</v>
      </c>
      <c r="T323">
        <f t="shared" ref="T323:T386" si="67">IF(S323="Emergency Firefighters",1,0)</f>
        <v>0</v>
      </c>
      <c r="U323" t="s">
        <v>76</v>
      </c>
      <c r="V323" t="s">
        <v>77</v>
      </c>
      <c r="W323" t="s">
        <v>78</v>
      </c>
      <c r="X323" t="s">
        <v>38</v>
      </c>
      <c r="Y323">
        <f t="shared" ref="Y323:Y386" si="68">IF(X323="Levied",0,1)</f>
        <v>0</v>
      </c>
      <c r="Z323" t="s">
        <v>28</v>
      </c>
      <c r="AA323">
        <f t="shared" ref="AA323:AA386" si="69">IF(OR(Z323="Good Standing",Z323="Deemed Worker"),0,1)</f>
        <v>0</v>
      </c>
      <c r="AB323" t="s">
        <v>29</v>
      </c>
      <c r="AC323">
        <f t="shared" ref="AC323:AC386" si="70">IF(AB323="Current",0,1)</f>
        <v>0</v>
      </c>
      <c r="AD323" t="s">
        <v>30</v>
      </c>
      <c r="AE323">
        <f t="shared" ref="AE323:AE386" si="71">IF(AD323="Legal",1,0)</f>
        <v>0</v>
      </c>
    </row>
    <row r="324" spans="1:31" x14ac:dyDescent="0.25">
      <c r="A324">
        <v>1132182</v>
      </c>
      <c r="B324">
        <v>0</v>
      </c>
      <c r="C324" t="s">
        <v>691</v>
      </c>
      <c r="D324" t="s">
        <v>18</v>
      </c>
      <c r="E324">
        <f t="shared" si="60"/>
        <v>3</v>
      </c>
      <c r="F324" t="s">
        <v>150</v>
      </c>
      <c r="G324" t="str">
        <f t="shared" si="61"/>
        <v>R4A</v>
      </c>
      <c r="H324" t="str">
        <f t="shared" si="62"/>
        <v>Winnipeg</v>
      </c>
      <c r="I324">
        <v>3</v>
      </c>
      <c r="J324">
        <v>2021</v>
      </c>
      <c r="K324" t="s">
        <v>121</v>
      </c>
      <c r="L324">
        <f t="shared" si="63"/>
        <v>2</v>
      </c>
      <c r="M324" t="s">
        <v>62</v>
      </c>
      <c r="N324">
        <f t="shared" si="64"/>
        <v>3</v>
      </c>
      <c r="O324">
        <v>2.57</v>
      </c>
      <c r="P324">
        <f t="shared" si="65"/>
        <v>2</v>
      </c>
      <c r="Q324">
        <f t="shared" si="66"/>
        <v>4</v>
      </c>
      <c r="R324" t="s">
        <v>34</v>
      </c>
      <c r="S324" t="s">
        <v>662</v>
      </c>
      <c r="T324">
        <f t="shared" si="67"/>
        <v>0</v>
      </c>
      <c r="U324" t="s">
        <v>76</v>
      </c>
      <c r="V324" t="s">
        <v>77</v>
      </c>
      <c r="W324" t="s">
        <v>78</v>
      </c>
      <c r="X324" t="s">
        <v>38</v>
      </c>
      <c r="Y324">
        <f t="shared" si="68"/>
        <v>0</v>
      </c>
      <c r="Z324" t="s">
        <v>28</v>
      </c>
      <c r="AA324">
        <f t="shared" si="69"/>
        <v>0</v>
      </c>
      <c r="AB324" t="s">
        <v>29</v>
      </c>
      <c r="AC324">
        <f t="shared" si="70"/>
        <v>0</v>
      </c>
      <c r="AD324" t="s">
        <v>30</v>
      </c>
      <c r="AE324">
        <f t="shared" si="71"/>
        <v>0</v>
      </c>
    </row>
    <row r="325" spans="1:31" x14ac:dyDescent="0.25">
      <c r="A325">
        <v>1216977</v>
      </c>
      <c r="B325">
        <v>1</v>
      </c>
      <c r="C325" t="s">
        <v>692</v>
      </c>
      <c r="D325" t="s">
        <v>18</v>
      </c>
      <c r="E325">
        <f t="shared" si="60"/>
        <v>3</v>
      </c>
      <c r="F325" t="s">
        <v>693</v>
      </c>
      <c r="G325" t="str">
        <f t="shared" si="61"/>
        <v>R2G</v>
      </c>
      <c r="H325" t="str">
        <f t="shared" si="62"/>
        <v>Winnipeg</v>
      </c>
      <c r="I325">
        <v>3</v>
      </c>
      <c r="J325">
        <v>2021</v>
      </c>
      <c r="K325" t="s">
        <v>20</v>
      </c>
      <c r="L325">
        <f t="shared" si="63"/>
        <v>3</v>
      </c>
      <c r="M325" t="s">
        <v>42</v>
      </c>
      <c r="N325">
        <f t="shared" si="64"/>
        <v>4</v>
      </c>
      <c r="O325">
        <v>2.67</v>
      </c>
      <c r="P325">
        <f t="shared" si="65"/>
        <v>2</v>
      </c>
      <c r="Q325">
        <f t="shared" si="66"/>
        <v>4</v>
      </c>
      <c r="R325" t="s">
        <v>34</v>
      </c>
      <c r="S325" t="s">
        <v>523</v>
      </c>
      <c r="T325">
        <f t="shared" si="67"/>
        <v>0</v>
      </c>
      <c r="U325" t="s">
        <v>129</v>
      </c>
      <c r="V325" t="s">
        <v>77</v>
      </c>
      <c r="W325" t="s">
        <v>45</v>
      </c>
      <c r="X325" t="s">
        <v>38</v>
      </c>
      <c r="Y325">
        <f t="shared" si="68"/>
        <v>0</v>
      </c>
      <c r="Z325" t="s">
        <v>202</v>
      </c>
      <c r="AA325">
        <f t="shared" si="69"/>
        <v>1</v>
      </c>
      <c r="AB325" t="s">
        <v>544</v>
      </c>
      <c r="AC325">
        <f t="shared" si="70"/>
        <v>1</v>
      </c>
      <c r="AD325" t="s">
        <v>30</v>
      </c>
      <c r="AE325">
        <f t="shared" si="71"/>
        <v>0</v>
      </c>
    </row>
    <row r="326" spans="1:31" x14ac:dyDescent="0.25">
      <c r="A326">
        <v>1241884</v>
      </c>
      <c r="B326">
        <v>0</v>
      </c>
      <c r="C326" t="s">
        <v>694</v>
      </c>
      <c r="D326" t="s">
        <v>18</v>
      </c>
      <c r="E326">
        <f t="shared" si="60"/>
        <v>3</v>
      </c>
      <c r="F326" t="s">
        <v>695</v>
      </c>
      <c r="G326" t="str">
        <f t="shared" si="61"/>
        <v>R9A</v>
      </c>
      <c r="H326" t="str">
        <f t="shared" si="62"/>
        <v>The Pas</v>
      </c>
      <c r="I326">
        <v>1</v>
      </c>
      <c r="J326">
        <v>2021</v>
      </c>
      <c r="K326" t="s">
        <v>20</v>
      </c>
      <c r="L326">
        <f t="shared" si="63"/>
        <v>3</v>
      </c>
      <c r="M326" t="s">
        <v>62</v>
      </c>
      <c r="N326">
        <f t="shared" si="64"/>
        <v>3</v>
      </c>
      <c r="O326">
        <v>3.02</v>
      </c>
      <c r="P326">
        <f t="shared" si="65"/>
        <v>2</v>
      </c>
      <c r="Q326">
        <f t="shared" si="66"/>
        <v>4</v>
      </c>
      <c r="R326" t="s">
        <v>34</v>
      </c>
      <c r="S326" t="s">
        <v>696</v>
      </c>
      <c r="T326">
        <f t="shared" si="67"/>
        <v>0</v>
      </c>
      <c r="U326" t="s">
        <v>24</v>
      </c>
      <c r="V326" t="s">
        <v>25</v>
      </c>
      <c r="W326" t="s">
        <v>45</v>
      </c>
      <c r="X326" t="s">
        <v>27</v>
      </c>
      <c r="Y326">
        <f t="shared" si="68"/>
        <v>1</v>
      </c>
      <c r="Z326" t="s">
        <v>28</v>
      </c>
      <c r="AA326">
        <f t="shared" si="69"/>
        <v>0</v>
      </c>
      <c r="AB326" t="s">
        <v>29</v>
      </c>
      <c r="AC326">
        <f t="shared" si="70"/>
        <v>0</v>
      </c>
      <c r="AD326" t="s">
        <v>30</v>
      </c>
      <c r="AE326">
        <f t="shared" si="71"/>
        <v>0</v>
      </c>
    </row>
    <row r="327" spans="1:31" x14ac:dyDescent="0.25">
      <c r="A327">
        <v>1399385</v>
      </c>
      <c r="B327">
        <v>0</v>
      </c>
      <c r="C327" t="s">
        <v>697</v>
      </c>
      <c r="D327" t="s">
        <v>18</v>
      </c>
      <c r="E327">
        <f t="shared" si="60"/>
        <v>3</v>
      </c>
      <c r="F327" t="s">
        <v>698</v>
      </c>
      <c r="G327" t="str">
        <f t="shared" si="61"/>
        <v>R6W</v>
      </c>
      <c r="H327" t="str">
        <f t="shared" si="62"/>
        <v>South Central Manitoba, Morden and Winkler</v>
      </c>
      <c r="I327">
        <v>2</v>
      </c>
      <c r="J327">
        <v>2021</v>
      </c>
      <c r="K327" t="s">
        <v>20</v>
      </c>
      <c r="L327">
        <f t="shared" si="63"/>
        <v>3</v>
      </c>
      <c r="M327" t="s">
        <v>42</v>
      </c>
      <c r="N327">
        <f t="shared" si="64"/>
        <v>4</v>
      </c>
      <c r="O327">
        <v>0.99</v>
      </c>
      <c r="P327">
        <f t="shared" si="65"/>
        <v>2</v>
      </c>
      <c r="Q327">
        <f t="shared" si="66"/>
        <v>3</v>
      </c>
      <c r="R327" t="s">
        <v>55</v>
      </c>
      <c r="S327" t="s">
        <v>283</v>
      </c>
      <c r="T327">
        <f t="shared" si="67"/>
        <v>0</v>
      </c>
      <c r="U327" t="s">
        <v>284</v>
      </c>
      <c r="V327" t="s">
        <v>58</v>
      </c>
      <c r="W327" t="s">
        <v>59</v>
      </c>
      <c r="X327" t="s">
        <v>38</v>
      </c>
      <c r="Y327">
        <f t="shared" si="68"/>
        <v>0</v>
      </c>
      <c r="Z327" t="s">
        <v>28</v>
      </c>
      <c r="AA327">
        <f t="shared" si="69"/>
        <v>0</v>
      </c>
      <c r="AB327" t="s">
        <v>29</v>
      </c>
      <c r="AC327">
        <f t="shared" si="70"/>
        <v>0</v>
      </c>
      <c r="AD327" t="s">
        <v>30</v>
      </c>
      <c r="AE327">
        <f t="shared" si="71"/>
        <v>0</v>
      </c>
    </row>
    <row r="328" spans="1:31" x14ac:dyDescent="0.25">
      <c r="A328">
        <v>1407345</v>
      </c>
      <c r="B328">
        <v>0</v>
      </c>
      <c r="C328" t="s">
        <v>699</v>
      </c>
      <c r="D328" t="s">
        <v>18</v>
      </c>
      <c r="E328">
        <f t="shared" si="60"/>
        <v>3</v>
      </c>
      <c r="F328" t="s">
        <v>700</v>
      </c>
      <c r="G328" t="str">
        <f t="shared" si="61"/>
        <v>R3T</v>
      </c>
      <c r="H328" t="str">
        <f t="shared" si="62"/>
        <v>Winnipeg</v>
      </c>
      <c r="I328">
        <v>3</v>
      </c>
      <c r="J328">
        <v>2021</v>
      </c>
      <c r="K328" t="s">
        <v>20</v>
      </c>
      <c r="L328">
        <f t="shared" si="63"/>
        <v>3</v>
      </c>
      <c r="M328" t="s">
        <v>42</v>
      </c>
      <c r="N328">
        <f t="shared" si="64"/>
        <v>4</v>
      </c>
      <c r="O328">
        <v>1.5</v>
      </c>
      <c r="P328">
        <f t="shared" si="65"/>
        <v>2</v>
      </c>
      <c r="Q328">
        <f t="shared" si="66"/>
        <v>3</v>
      </c>
      <c r="R328" t="s">
        <v>48</v>
      </c>
      <c r="S328" t="s">
        <v>498</v>
      </c>
      <c r="T328">
        <f t="shared" si="67"/>
        <v>0</v>
      </c>
      <c r="U328" t="s">
        <v>341</v>
      </c>
      <c r="V328" t="s">
        <v>48</v>
      </c>
      <c r="W328" t="s">
        <v>78</v>
      </c>
      <c r="X328" t="s">
        <v>27</v>
      </c>
      <c r="Y328">
        <f t="shared" si="68"/>
        <v>1</v>
      </c>
      <c r="Z328" t="s">
        <v>202</v>
      </c>
      <c r="AA328">
        <f t="shared" si="69"/>
        <v>1</v>
      </c>
      <c r="AB328" t="s">
        <v>29</v>
      </c>
      <c r="AC328">
        <f t="shared" si="70"/>
        <v>0</v>
      </c>
      <c r="AD328" t="s">
        <v>30</v>
      </c>
      <c r="AE328">
        <f t="shared" si="71"/>
        <v>0</v>
      </c>
    </row>
    <row r="329" spans="1:31" x14ac:dyDescent="0.25">
      <c r="A329">
        <v>1454784</v>
      </c>
      <c r="B329">
        <v>0</v>
      </c>
      <c r="C329" t="s">
        <v>701</v>
      </c>
      <c r="D329" t="s">
        <v>18</v>
      </c>
      <c r="E329">
        <f t="shared" si="60"/>
        <v>3</v>
      </c>
      <c r="F329" t="s">
        <v>702</v>
      </c>
      <c r="G329" t="str">
        <f t="shared" si="61"/>
        <v>R3P</v>
      </c>
      <c r="H329" t="str">
        <f t="shared" si="62"/>
        <v>Winnipeg</v>
      </c>
      <c r="I329">
        <v>3</v>
      </c>
      <c r="J329">
        <v>2021</v>
      </c>
      <c r="K329" t="s">
        <v>20</v>
      </c>
      <c r="L329">
        <f t="shared" si="63"/>
        <v>3</v>
      </c>
      <c r="M329" t="s">
        <v>62</v>
      </c>
      <c r="N329">
        <f t="shared" si="64"/>
        <v>3</v>
      </c>
      <c r="O329">
        <v>0.66</v>
      </c>
      <c r="P329">
        <f t="shared" si="65"/>
        <v>1</v>
      </c>
      <c r="Q329">
        <f t="shared" si="66"/>
        <v>2</v>
      </c>
      <c r="R329" t="s">
        <v>48</v>
      </c>
      <c r="S329" t="s">
        <v>378</v>
      </c>
      <c r="T329">
        <f t="shared" si="67"/>
        <v>0</v>
      </c>
      <c r="U329" t="s">
        <v>270</v>
      </c>
      <c r="V329" t="s">
        <v>48</v>
      </c>
      <c r="W329" t="s">
        <v>52</v>
      </c>
      <c r="X329" t="s">
        <v>27</v>
      </c>
      <c r="Y329">
        <f t="shared" si="68"/>
        <v>1</v>
      </c>
      <c r="Z329" t="s">
        <v>28</v>
      </c>
      <c r="AA329">
        <f t="shared" si="69"/>
        <v>0</v>
      </c>
      <c r="AB329" t="s">
        <v>29</v>
      </c>
      <c r="AC329">
        <f t="shared" si="70"/>
        <v>0</v>
      </c>
      <c r="AD329" t="s">
        <v>30</v>
      </c>
      <c r="AE329">
        <f t="shared" si="71"/>
        <v>0</v>
      </c>
    </row>
    <row r="330" spans="1:31" x14ac:dyDescent="0.25">
      <c r="A330">
        <v>1458397</v>
      </c>
      <c r="B330">
        <v>1</v>
      </c>
      <c r="C330" t="s">
        <v>703</v>
      </c>
      <c r="D330" t="s">
        <v>18</v>
      </c>
      <c r="E330">
        <f t="shared" si="60"/>
        <v>3</v>
      </c>
      <c r="F330" t="s">
        <v>704</v>
      </c>
      <c r="G330" t="str">
        <f t="shared" si="61"/>
        <v>T8H</v>
      </c>
      <c r="H330" t="str">
        <f t="shared" si="62"/>
        <v>Winnipeg</v>
      </c>
      <c r="I330">
        <v>3</v>
      </c>
      <c r="J330">
        <v>2021</v>
      </c>
      <c r="K330" t="s">
        <v>20</v>
      </c>
      <c r="L330">
        <f t="shared" si="63"/>
        <v>3</v>
      </c>
      <c r="M330" t="s">
        <v>62</v>
      </c>
      <c r="N330">
        <f t="shared" si="64"/>
        <v>3</v>
      </c>
      <c r="O330">
        <v>0.82</v>
      </c>
      <c r="P330">
        <f t="shared" si="65"/>
        <v>1</v>
      </c>
      <c r="Q330">
        <f t="shared" si="66"/>
        <v>2</v>
      </c>
      <c r="R330" t="s">
        <v>34</v>
      </c>
      <c r="S330" t="s">
        <v>705</v>
      </c>
      <c r="T330">
        <f t="shared" si="67"/>
        <v>0</v>
      </c>
      <c r="U330" t="s">
        <v>76</v>
      </c>
      <c r="V330" t="s">
        <v>77</v>
      </c>
      <c r="W330" t="s">
        <v>78</v>
      </c>
      <c r="X330" t="s">
        <v>38</v>
      </c>
      <c r="Y330">
        <f t="shared" si="68"/>
        <v>0</v>
      </c>
      <c r="Z330" t="s">
        <v>28</v>
      </c>
      <c r="AA330">
        <f t="shared" si="69"/>
        <v>0</v>
      </c>
      <c r="AB330" t="s">
        <v>29</v>
      </c>
      <c r="AC330">
        <f t="shared" si="70"/>
        <v>0</v>
      </c>
      <c r="AD330" t="s">
        <v>30</v>
      </c>
      <c r="AE330">
        <f t="shared" si="71"/>
        <v>0</v>
      </c>
    </row>
    <row r="331" spans="1:31" x14ac:dyDescent="0.25">
      <c r="A331">
        <v>1467968</v>
      </c>
      <c r="B331">
        <v>0</v>
      </c>
      <c r="C331" t="s">
        <v>706</v>
      </c>
      <c r="D331" t="s">
        <v>18</v>
      </c>
      <c r="E331">
        <f t="shared" si="60"/>
        <v>3</v>
      </c>
      <c r="F331" t="s">
        <v>707</v>
      </c>
      <c r="G331" t="str">
        <f t="shared" si="61"/>
        <v>R5G</v>
      </c>
      <c r="H331" t="str">
        <f t="shared" si="62"/>
        <v>Steinbach and South Eastern Manitoba</v>
      </c>
      <c r="I331">
        <v>2</v>
      </c>
      <c r="J331">
        <v>2021</v>
      </c>
      <c r="K331" t="s">
        <v>20</v>
      </c>
      <c r="L331">
        <f t="shared" si="63"/>
        <v>3</v>
      </c>
      <c r="M331" t="s">
        <v>62</v>
      </c>
      <c r="N331">
        <f t="shared" si="64"/>
        <v>3</v>
      </c>
      <c r="O331">
        <v>0.96</v>
      </c>
      <c r="P331">
        <f t="shared" si="65"/>
        <v>2</v>
      </c>
      <c r="Q331">
        <f t="shared" si="66"/>
        <v>3</v>
      </c>
      <c r="R331" t="s">
        <v>48</v>
      </c>
      <c r="S331" t="s">
        <v>49</v>
      </c>
      <c r="T331">
        <f t="shared" si="67"/>
        <v>0</v>
      </c>
      <c r="U331" t="s">
        <v>50</v>
      </c>
      <c r="V331" t="s">
        <v>51</v>
      </c>
      <c r="W331" t="s">
        <v>52</v>
      </c>
      <c r="X331" t="s">
        <v>38</v>
      </c>
      <c r="Y331">
        <f t="shared" si="68"/>
        <v>0</v>
      </c>
      <c r="Z331" t="s">
        <v>28</v>
      </c>
      <c r="AA331">
        <f t="shared" si="69"/>
        <v>0</v>
      </c>
      <c r="AB331" t="s">
        <v>29</v>
      </c>
      <c r="AC331">
        <f t="shared" si="70"/>
        <v>0</v>
      </c>
      <c r="AD331" t="s">
        <v>30</v>
      </c>
      <c r="AE331">
        <f t="shared" si="71"/>
        <v>0</v>
      </c>
    </row>
    <row r="332" spans="1:31" x14ac:dyDescent="0.25">
      <c r="A332">
        <v>1242643</v>
      </c>
      <c r="B332">
        <v>0</v>
      </c>
      <c r="C332" t="s">
        <v>708</v>
      </c>
      <c r="D332" t="s">
        <v>18</v>
      </c>
      <c r="E332">
        <f t="shared" si="60"/>
        <v>3</v>
      </c>
      <c r="F332" t="s">
        <v>709</v>
      </c>
      <c r="G332" t="str">
        <f t="shared" si="61"/>
        <v>R0M</v>
      </c>
      <c r="H332" t="str">
        <f t="shared" si="62"/>
        <v>South Western Manitoba</v>
      </c>
      <c r="I332">
        <v>2</v>
      </c>
      <c r="J332">
        <v>2021</v>
      </c>
      <c r="K332" t="s">
        <v>20</v>
      </c>
      <c r="L332">
        <f t="shared" si="63"/>
        <v>3</v>
      </c>
      <c r="M332" t="s">
        <v>42</v>
      </c>
      <c r="N332">
        <f t="shared" si="64"/>
        <v>4</v>
      </c>
      <c r="O332">
        <v>1.6</v>
      </c>
      <c r="P332">
        <f t="shared" si="65"/>
        <v>2</v>
      </c>
      <c r="Q332">
        <f t="shared" si="66"/>
        <v>3</v>
      </c>
      <c r="R332" t="s">
        <v>55</v>
      </c>
      <c r="S332" t="s">
        <v>406</v>
      </c>
      <c r="T332">
        <f t="shared" si="67"/>
        <v>0</v>
      </c>
      <c r="U332" t="s">
        <v>68</v>
      </c>
      <c r="V332" t="s">
        <v>58</v>
      </c>
      <c r="W332" t="s">
        <v>59</v>
      </c>
      <c r="X332" t="s">
        <v>27</v>
      </c>
      <c r="Y332">
        <f t="shared" si="68"/>
        <v>1</v>
      </c>
      <c r="Z332" t="s">
        <v>28</v>
      </c>
      <c r="AA332">
        <f t="shared" si="69"/>
        <v>0</v>
      </c>
      <c r="AB332" t="s">
        <v>29</v>
      </c>
      <c r="AC332">
        <f t="shared" si="70"/>
        <v>0</v>
      </c>
      <c r="AD332" t="s">
        <v>30</v>
      </c>
      <c r="AE332">
        <f t="shared" si="71"/>
        <v>0</v>
      </c>
    </row>
    <row r="333" spans="1:31" x14ac:dyDescent="0.25">
      <c r="A333">
        <v>1303825</v>
      </c>
      <c r="B333">
        <v>0</v>
      </c>
      <c r="C333" t="s">
        <v>710</v>
      </c>
      <c r="D333" t="s">
        <v>18</v>
      </c>
      <c r="E333">
        <f t="shared" si="60"/>
        <v>3</v>
      </c>
      <c r="F333" t="s">
        <v>711</v>
      </c>
      <c r="G333" t="str">
        <f t="shared" si="61"/>
        <v>R3M</v>
      </c>
      <c r="H333" t="str">
        <f t="shared" si="62"/>
        <v>Winnipeg</v>
      </c>
      <c r="I333">
        <v>3</v>
      </c>
      <c r="J333">
        <v>2021</v>
      </c>
      <c r="K333" t="s">
        <v>20</v>
      </c>
      <c r="L333">
        <f t="shared" si="63"/>
        <v>3</v>
      </c>
      <c r="M333" t="s">
        <v>42</v>
      </c>
      <c r="N333">
        <f t="shared" si="64"/>
        <v>4</v>
      </c>
      <c r="O333">
        <v>2.78</v>
      </c>
      <c r="P333">
        <f t="shared" si="65"/>
        <v>2</v>
      </c>
      <c r="Q333">
        <f t="shared" si="66"/>
        <v>4</v>
      </c>
      <c r="R333" t="s">
        <v>34</v>
      </c>
      <c r="S333" t="s">
        <v>451</v>
      </c>
      <c r="T333">
        <f t="shared" si="67"/>
        <v>0</v>
      </c>
      <c r="U333" t="s">
        <v>76</v>
      </c>
      <c r="V333" t="s">
        <v>77</v>
      </c>
      <c r="W333" t="s">
        <v>78</v>
      </c>
      <c r="X333" t="s">
        <v>38</v>
      </c>
      <c r="Y333">
        <f t="shared" si="68"/>
        <v>0</v>
      </c>
      <c r="Z333" t="s">
        <v>69</v>
      </c>
      <c r="AA333">
        <f t="shared" si="69"/>
        <v>0</v>
      </c>
      <c r="AB333" t="s">
        <v>29</v>
      </c>
      <c r="AC333">
        <f t="shared" si="70"/>
        <v>0</v>
      </c>
      <c r="AD333" t="s">
        <v>30</v>
      </c>
      <c r="AE333">
        <f t="shared" si="71"/>
        <v>0</v>
      </c>
    </row>
    <row r="334" spans="1:31" x14ac:dyDescent="0.25">
      <c r="A334">
        <v>1304401</v>
      </c>
      <c r="B334">
        <v>0</v>
      </c>
      <c r="C334" t="s">
        <v>712</v>
      </c>
      <c r="D334" t="s">
        <v>18</v>
      </c>
      <c r="E334">
        <f t="shared" si="60"/>
        <v>3</v>
      </c>
      <c r="F334" t="s">
        <v>713</v>
      </c>
      <c r="G334" t="str">
        <f t="shared" si="61"/>
        <v>R2W</v>
      </c>
      <c r="H334" t="str">
        <f t="shared" si="62"/>
        <v>Winnipeg</v>
      </c>
      <c r="I334">
        <v>3</v>
      </c>
      <c r="J334">
        <v>2021</v>
      </c>
      <c r="K334" t="s">
        <v>20</v>
      </c>
      <c r="L334">
        <f t="shared" si="63"/>
        <v>3</v>
      </c>
      <c r="M334" t="s">
        <v>62</v>
      </c>
      <c r="N334">
        <f t="shared" si="64"/>
        <v>3</v>
      </c>
      <c r="O334">
        <v>0.95</v>
      </c>
      <c r="P334">
        <f t="shared" si="65"/>
        <v>2</v>
      </c>
      <c r="Q334">
        <f t="shared" si="66"/>
        <v>3</v>
      </c>
      <c r="R334" t="s">
        <v>48</v>
      </c>
      <c r="S334" t="s">
        <v>245</v>
      </c>
      <c r="T334">
        <f t="shared" si="67"/>
        <v>0</v>
      </c>
      <c r="U334" t="s">
        <v>165</v>
      </c>
      <c r="V334" t="s">
        <v>48</v>
      </c>
      <c r="W334" t="s">
        <v>52</v>
      </c>
      <c r="X334" t="s">
        <v>27</v>
      </c>
      <c r="Y334">
        <f t="shared" si="68"/>
        <v>1</v>
      </c>
      <c r="Z334" t="s">
        <v>28</v>
      </c>
      <c r="AA334">
        <f t="shared" si="69"/>
        <v>0</v>
      </c>
      <c r="AB334" t="s">
        <v>29</v>
      </c>
      <c r="AC334">
        <f t="shared" si="70"/>
        <v>0</v>
      </c>
      <c r="AD334" t="s">
        <v>30</v>
      </c>
      <c r="AE334">
        <f t="shared" si="71"/>
        <v>0</v>
      </c>
    </row>
    <row r="335" spans="1:31" x14ac:dyDescent="0.25">
      <c r="A335">
        <v>1319326</v>
      </c>
      <c r="B335">
        <v>0</v>
      </c>
      <c r="C335" t="s">
        <v>714</v>
      </c>
      <c r="D335" t="s">
        <v>18</v>
      </c>
      <c r="E335">
        <f t="shared" si="60"/>
        <v>3</v>
      </c>
      <c r="F335" t="s">
        <v>715</v>
      </c>
      <c r="G335" t="str">
        <f t="shared" si="61"/>
        <v>R4A</v>
      </c>
      <c r="H335" t="str">
        <f t="shared" si="62"/>
        <v>Winnipeg</v>
      </c>
      <c r="I335">
        <v>3</v>
      </c>
      <c r="J335">
        <v>2021</v>
      </c>
      <c r="K335" t="s">
        <v>20</v>
      </c>
      <c r="L335">
        <f t="shared" si="63"/>
        <v>3</v>
      </c>
      <c r="M335" t="s">
        <v>42</v>
      </c>
      <c r="N335">
        <f t="shared" si="64"/>
        <v>4</v>
      </c>
      <c r="O335">
        <v>1.85</v>
      </c>
      <c r="P335">
        <f t="shared" si="65"/>
        <v>2</v>
      </c>
      <c r="Q335">
        <f t="shared" si="66"/>
        <v>3</v>
      </c>
      <c r="R335" t="s">
        <v>34</v>
      </c>
      <c r="S335" t="s">
        <v>716</v>
      </c>
      <c r="T335">
        <f t="shared" si="67"/>
        <v>0</v>
      </c>
      <c r="U335" t="s">
        <v>129</v>
      </c>
      <c r="V335" t="s">
        <v>77</v>
      </c>
      <c r="W335" t="s">
        <v>45</v>
      </c>
      <c r="X335" t="s">
        <v>38</v>
      </c>
      <c r="Y335">
        <f t="shared" si="68"/>
        <v>0</v>
      </c>
      <c r="Z335" t="s">
        <v>28</v>
      </c>
      <c r="AA335">
        <f t="shared" si="69"/>
        <v>0</v>
      </c>
      <c r="AB335" t="s">
        <v>29</v>
      </c>
      <c r="AC335">
        <f t="shared" si="70"/>
        <v>0</v>
      </c>
      <c r="AD335" t="s">
        <v>30</v>
      </c>
      <c r="AE335">
        <f t="shared" si="71"/>
        <v>0</v>
      </c>
    </row>
    <row r="336" spans="1:31" x14ac:dyDescent="0.25">
      <c r="A336">
        <v>1336171</v>
      </c>
      <c r="B336">
        <v>0</v>
      </c>
      <c r="C336" t="s">
        <v>717</v>
      </c>
      <c r="D336" t="s">
        <v>18</v>
      </c>
      <c r="E336">
        <f t="shared" si="60"/>
        <v>3</v>
      </c>
      <c r="F336" t="s">
        <v>718</v>
      </c>
      <c r="G336" t="str">
        <f t="shared" si="61"/>
        <v>L4H</v>
      </c>
      <c r="H336" t="str">
        <f t="shared" si="62"/>
        <v>Winnipeg</v>
      </c>
      <c r="I336">
        <v>3</v>
      </c>
      <c r="J336">
        <v>2021</v>
      </c>
      <c r="K336" t="s">
        <v>20</v>
      </c>
      <c r="L336">
        <f t="shared" si="63"/>
        <v>3</v>
      </c>
      <c r="M336" t="s">
        <v>33</v>
      </c>
      <c r="N336">
        <f t="shared" si="64"/>
        <v>2</v>
      </c>
      <c r="O336">
        <v>2.21</v>
      </c>
      <c r="P336">
        <f t="shared" si="65"/>
        <v>2</v>
      </c>
      <c r="Q336">
        <f t="shared" si="66"/>
        <v>4</v>
      </c>
      <c r="R336" t="s">
        <v>34</v>
      </c>
      <c r="S336" t="s">
        <v>264</v>
      </c>
      <c r="T336">
        <f t="shared" si="67"/>
        <v>0</v>
      </c>
      <c r="U336" t="s">
        <v>265</v>
      </c>
      <c r="V336" t="s">
        <v>25</v>
      </c>
      <c r="W336" t="s">
        <v>45</v>
      </c>
      <c r="X336" t="s">
        <v>27</v>
      </c>
      <c r="Y336">
        <f t="shared" si="68"/>
        <v>1</v>
      </c>
      <c r="Z336" t="s">
        <v>28</v>
      </c>
      <c r="AA336">
        <f t="shared" si="69"/>
        <v>0</v>
      </c>
      <c r="AB336" t="s">
        <v>29</v>
      </c>
      <c r="AC336">
        <f t="shared" si="70"/>
        <v>0</v>
      </c>
      <c r="AD336" t="s">
        <v>30</v>
      </c>
      <c r="AE336">
        <f t="shared" si="71"/>
        <v>0</v>
      </c>
    </row>
    <row r="337" spans="1:31" x14ac:dyDescent="0.25">
      <c r="A337">
        <v>1609833</v>
      </c>
      <c r="B337">
        <v>1</v>
      </c>
      <c r="C337" t="s">
        <v>719</v>
      </c>
      <c r="D337" t="s">
        <v>18</v>
      </c>
      <c r="E337">
        <f t="shared" si="60"/>
        <v>3</v>
      </c>
      <c r="F337" t="s">
        <v>720</v>
      </c>
      <c r="G337" t="str">
        <f t="shared" si="61"/>
        <v>R5M</v>
      </c>
      <c r="H337" t="str">
        <f t="shared" si="62"/>
        <v>Winnipeg</v>
      </c>
      <c r="I337">
        <v>3</v>
      </c>
      <c r="J337">
        <v>2021</v>
      </c>
      <c r="K337" t="s">
        <v>20</v>
      </c>
      <c r="L337">
        <f t="shared" si="63"/>
        <v>3</v>
      </c>
      <c r="M337" t="s">
        <v>62</v>
      </c>
      <c r="N337">
        <f t="shared" si="64"/>
        <v>3</v>
      </c>
      <c r="O337">
        <v>2.1</v>
      </c>
      <c r="P337">
        <f t="shared" si="65"/>
        <v>2</v>
      </c>
      <c r="Q337">
        <f t="shared" si="66"/>
        <v>4</v>
      </c>
      <c r="R337" t="s">
        <v>55</v>
      </c>
      <c r="S337" t="s">
        <v>414</v>
      </c>
      <c r="T337">
        <f t="shared" si="67"/>
        <v>0</v>
      </c>
      <c r="U337" t="s">
        <v>179</v>
      </c>
      <c r="V337" t="s">
        <v>58</v>
      </c>
      <c r="W337" t="s">
        <v>59</v>
      </c>
      <c r="X337" t="s">
        <v>38</v>
      </c>
      <c r="Y337">
        <f t="shared" si="68"/>
        <v>0</v>
      </c>
      <c r="Z337" t="s">
        <v>202</v>
      </c>
      <c r="AA337">
        <f t="shared" si="69"/>
        <v>1</v>
      </c>
      <c r="AB337" t="s">
        <v>29</v>
      </c>
      <c r="AC337">
        <f t="shared" si="70"/>
        <v>0</v>
      </c>
      <c r="AD337" t="s">
        <v>30</v>
      </c>
      <c r="AE337">
        <f t="shared" si="71"/>
        <v>0</v>
      </c>
    </row>
    <row r="338" spans="1:31" x14ac:dyDescent="0.25">
      <c r="A338">
        <v>1613041</v>
      </c>
      <c r="B338">
        <v>1</v>
      </c>
      <c r="C338" t="s">
        <v>721</v>
      </c>
      <c r="D338" t="s">
        <v>18</v>
      </c>
      <c r="E338">
        <f t="shared" si="60"/>
        <v>3</v>
      </c>
      <c r="F338" t="s">
        <v>722</v>
      </c>
      <c r="G338" t="str">
        <f t="shared" si="61"/>
        <v>R2M</v>
      </c>
      <c r="H338" t="str">
        <f t="shared" si="62"/>
        <v>Winnipeg</v>
      </c>
      <c r="I338">
        <v>3</v>
      </c>
      <c r="J338">
        <v>2021</v>
      </c>
      <c r="K338" t="s">
        <v>20</v>
      </c>
      <c r="L338">
        <f t="shared" si="63"/>
        <v>3</v>
      </c>
      <c r="M338" t="s">
        <v>42</v>
      </c>
      <c r="N338">
        <f t="shared" si="64"/>
        <v>4</v>
      </c>
      <c r="O338">
        <v>0.4</v>
      </c>
      <c r="P338">
        <f t="shared" si="65"/>
        <v>1</v>
      </c>
      <c r="Q338">
        <f t="shared" si="66"/>
        <v>2</v>
      </c>
      <c r="R338" t="s">
        <v>48</v>
      </c>
      <c r="S338" t="s">
        <v>723</v>
      </c>
      <c r="T338">
        <f t="shared" si="67"/>
        <v>0</v>
      </c>
      <c r="U338" t="s">
        <v>341</v>
      </c>
      <c r="V338" t="s">
        <v>48</v>
      </c>
      <c r="W338" t="s">
        <v>52</v>
      </c>
      <c r="X338" t="s">
        <v>27</v>
      </c>
      <c r="Y338">
        <f t="shared" si="68"/>
        <v>1</v>
      </c>
      <c r="Z338" t="s">
        <v>202</v>
      </c>
      <c r="AA338">
        <f t="shared" si="69"/>
        <v>1</v>
      </c>
      <c r="AB338" t="s">
        <v>29</v>
      </c>
      <c r="AC338">
        <f t="shared" si="70"/>
        <v>0</v>
      </c>
      <c r="AD338" t="s">
        <v>30</v>
      </c>
      <c r="AE338">
        <f t="shared" si="71"/>
        <v>0</v>
      </c>
    </row>
    <row r="339" spans="1:31" x14ac:dyDescent="0.25">
      <c r="A339">
        <v>1617901</v>
      </c>
      <c r="B339">
        <v>0</v>
      </c>
      <c r="C339" t="s">
        <v>724</v>
      </c>
      <c r="D339" t="s">
        <v>18</v>
      </c>
      <c r="E339">
        <f t="shared" si="60"/>
        <v>3</v>
      </c>
      <c r="F339" t="s">
        <v>725</v>
      </c>
      <c r="G339" t="str">
        <f t="shared" si="61"/>
        <v>P9N</v>
      </c>
      <c r="H339" t="str">
        <f t="shared" si="62"/>
        <v>Winnipeg</v>
      </c>
      <c r="I339">
        <v>3</v>
      </c>
      <c r="J339">
        <v>2021</v>
      </c>
      <c r="K339" t="s">
        <v>20</v>
      </c>
      <c r="L339">
        <f t="shared" si="63"/>
        <v>3</v>
      </c>
      <c r="M339" t="s">
        <v>62</v>
      </c>
      <c r="N339">
        <f t="shared" si="64"/>
        <v>3</v>
      </c>
      <c r="O339">
        <v>0.56999999999999995</v>
      </c>
      <c r="P339">
        <f t="shared" si="65"/>
        <v>1</v>
      </c>
      <c r="Q339">
        <f t="shared" si="66"/>
        <v>2</v>
      </c>
      <c r="R339" t="s">
        <v>48</v>
      </c>
      <c r="S339" t="s">
        <v>378</v>
      </c>
      <c r="T339">
        <f t="shared" si="67"/>
        <v>0</v>
      </c>
      <c r="U339" t="s">
        <v>270</v>
      </c>
      <c r="V339" t="s">
        <v>48</v>
      </c>
      <c r="W339" t="s">
        <v>52</v>
      </c>
      <c r="X339" t="s">
        <v>27</v>
      </c>
      <c r="Y339">
        <f t="shared" si="68"/>
        <v>1</v>
      </c>
      <c r="Z339" t="s">
        <v>28</v>
      </c>
      <c r="AA339">
        <f t="shared" si="69"/>
        <v>0</v>
      </c>
      <c r="AB339" t="s">
        <v>29</v>
      </c>
      <c r="AC339">
        <f t="shared" si="70"/>
        <v>0</v>
      </c>
      <c r="AD339" t="s">
        <v>30</v>
      </c>
      <c r="AE339">
        <f t="shared" si="71"/>
        <v>0</v>
      </c>
    </row>
    <row r="340" spans="1:31" x14ac:dyDescent="0.25">
      <c r="A340">
        <v>1641133</v>
      </c>
      <c r="B340">
        <v>0</v>
      </c>
      <c r="C340" t="s">
        <v>726</v>
      </c>
      <c r="D340" t="s">
        <v>18</v>
      </c>
      <c r="E340">
        <f t="shared" si="60"/>
        <v>3</v>
      </c>
      <c r="F340" t="s">
        <v>727</v>
      </c>
      <c r="G340" t="str">
        <f t="shared" si="61"/>
        <v>G7K</v>
      </c>
      <c r="H340" t="str">
        <f t="shared" si="62"/>
        <v>Winnipeg</v>
      </c>
      <c r="I340">
        <v>3</v>
      </c>
      <c r="J340">
        <v>2021</v>
      </c>
      <c r="K340" t="s">
        <v>20</v>
      </c>
      <c r="L340">
        <f t="shared" si="63"/>
        <v>3</v>
      </c>
      <c r="M340" t="s">
        <v>62</v>
      </c>
      <c r="N340">
        <f t="shared" si="64"/>
        <v>3</v>
      </c>
      <c r="O340">
        <v>3.91</v>
      </c>
      <c r="P340">
        <f t="shared" si="65"/>
        <v>2</v>
      </c>
      <c r="Q340">
        <f t="shared" si="66"/>
        <v>4</v>
      </c>
      <c r="R340" t="s">
        <v>34</v>
      </c>
      <c r="S340" t="s">
        <v>662</v>
      </c>
      <c r="T340">
        <f t="shared" si="67"/>
        <v>0</v>
      </c>
      <c r="U340" t="s">
        <v>76</v>
      </c>
      <c r="V340" t="s">
        <v>77</v>
      </c>
      <c r="W340" t="s">
        <v>78</v>
      </c>
      <c r="X340" t="s">
        <v>38</v>
      </c>
      <c r="Y340">
        <f t="shared" si="68"/>
        <v>0</v>
      </c>
      <c r="Z340" t="s">
        <v>69</v>
      </c>
      <c r="AA340">
        <f t="shared" si="69"/>
        <v>0</v>
      </c>
      <c r="AB340" t="s">
        <v>29</v>
      </c>
      <c r="AC340">
        <f t="shared" si="70"/>
        <v>0</v>
      </c>
      <c r="AD340" t="s">
        <v>30</v>
      </c>
      <c r="AE340">
        <f t="shared" si="71"/>
        <v>0</v>
      </c>
    </row>
    <row r="341" spans="1:31" x14ac:dyDescent="0.25">
      <c r="A341">
        <v>1780774</v>
      </c>
      <c r="B341">
        <v>1</v>
      </c>
      <c r="C341" t="s">
        <v>728</v>
      </c>
      <c r="D341" t="s">
        <v>18</v>
      </c>
      <c r="E341">
        <f t="shared" si="60"/>
        <v>3</v>
      </c>
      <c r="F341" t="s">
        <v>729</v>
      </c>
      <c r="G341" t="str">
        <f t="shared" si="61"/>
        <v>R0G</v>
      </c>
      <c r="H341" t="str">
        <f t="shared" si="62"/>
        <v>South Central Manitoba, Morden and Winkler</v>
      </c>
      <c r="I341">
        <v>2</v>
      </c>
      <c r="J341">
        <v>2021</v>
      </c>
      <c r="K341" t="s">
        <v>20</v>
      </c>
      <c r="L341">
        <f t="shared" si="63"/>
        <v>3</v>
      </c>
      <c r="M341" t="s">
        <v>62</v>
      </c>
      <c r="N341">
        <f t="shared" si="64"/>
        <v>3</v>
      </c>
      <c r="O341">
        <v>1.57</v>
      </c>
      <c r="P341">
        <f t="shared" si="65"/>
        <v>2</v>
      </c>
      <c r="Q341">
        <f t="shared" si="66"/>
        <v>3</v>
      </c>
      <c r="R341" t="s">
        <v>55</v>
      </c>
      <c r="S341" t="s">
        <v>730</v>
      </c>
      <c r="T341">
        <f t="shared" si="67"/>
        <v>0</v>
      </c>
      <c r="U341" t="s">
        <v>731</v>
      </c>
      <c r="V341" t="s">
        <v>58</v>
      </c>
      <c r="W341" t="s">
        <v>59</v>
      </c>
      <c r="X341" t="s">
        <v>27</v>
      </c>
      <c r="Y341">
        <f t="shared" si="68"/>
        <v>1</v>
      </c>
      <c r="Z341" t="s">
        <v>202</v>
      </c>
      <c r="AA341">
        <f t="shared" si="69"/>
        <v>1</v>
      </c>
      <c r="AB341" t="s">
        <v>29</v>
      </c>
      <c r="AC341">
        <f t="shared" si="70"/>
        <v>0</v>
      </c>
      <c r="AD341" t="s">
        <v>30</v>
      </c>
      <c r="AE341">
        <f t="shared" si="71"/>
        <v>0</v>
      </c>
    </row>
    <row r="342" spans="1:31" x14ac:dyDescent="0.25">
      <c r="A342">
        <v>1899061</v>
      </c>
      <c r="B342">
        <v>1</v>
      </c>
      <c r="C342" t="s">
        <v>732</v>
      </c>
      <c r="D342" t="s">
        <v>18</v>
      </c>
      <c r="E342">
        <f t="shared" si="60"/>
        <v>3</v>
      </c>
      <c r="F342" t="s">
        <v>733</v>
      </c>
      <c r="G342" t="str">
        <f t="shared" si="61"/>
        <v>R3T</v>
      </c>
      <c r="H342" t="str">
        <f t="shared" si="62"/>
        <v>Winnipeg</v>
      </c>
      <c r="I342">
        <v>3</v>
      </c>
      <c r="J342">
        <v>2021</v>
      </c>
      <c r="K342" t="s">
        <v>20</v>
      </c>
      <c r="L342">
        <f t="shared" si="63"/>
        <v>3</v>
      </c>
      <c r="M342" t="s">
        <v>33</v>
      </c>
      <c r="N342">
        <f t="shared" si="64"/>
        <v>2</v>
      </c>
      <c r="O342">
        <v>1.1499999999999999</v>
      </c>
      <c r="P342">
        <f t="shared" si="65"/>
        <v>2</v>
      </c>
      <c r="Q342">
        <f t="shared" si="66"/>
        <v>3</v>
      </c>
      <c r="R342" t="s">
        <v>55</v>
      </c>
      <c r="S342" t="s">
        <v>734</v>
      </c>
      <c r="T342">
        <f t="shared" si="67"/>
        <v>0</v>
      </c>
      <c r="U342" t="s">
        <v>731</v>
      </c>
      <c r="V342" t="s">
        <v>58</v>
      </c>
      <c r="W342" t="s">
        <v>59</v>
      </c>
      <c r="X342" t="s">
        <v>27</v>
      </c>
      <c r="Y342">
        <f t="shared" si="68"/>
        <v>1</v>
      </c>
      <c r="Z342" t="s">
        <v>28</v>
      </c>
      <c r="AA342">
        <f t="shared" si="69"/>
        <v>0</v>
      </c>
      <c r="AB342" t="s">
        <v>29</v>
      </c>
      <c r="AC342">
        <f t="shared" si="70"/>
        <v>0</v>
      </c>
      <c r="AD342" t="s">
        <v>30</v>
      </c>
      <c r="AE342">
        <f t="shared" si="71"/>
        <v>0</v>
      </c>
    </row>
    <row r="343" spans="1:31" x14ac:dyDescent="0.25">
      <c r="A343">
        <v>1371475</v>
      </c>
      <c r="B343">
        <v>0</v>
      </c>
      <c r="C343" t="s">
        <v>735</v>
      </c>
      <c r="D343" t="s">
        <v>18</v>
      </c>
      <c r="E343">
        <f t="shared" si="60"/>
        <v>3</v>
      </c>
      <c r="F343" t="s">
        <v>736</v>
      </c>
      <c r="G343" t="str">
        <f t="shared" si="61"/>
        <v>R2J</v>
      </c>
      <c r="H343" t="str">
        <f t="shared" si="62"/>
        <v>Winnipeg</v>
      </c>
      <c r="I343">
        <v>3</v>
      </c>
      <c r="J343">
        <v>2021</v>
      </c>
      <c r="K343" t="s">
        <v>20</v>
      </c>
      <c r="L343">
        <f t="shared" si="63"/>
        <v>3</v>
      </c>
      <c r="M343" t="s">
        <v>62</v>
      </c>
      <c r="N343">
        <f t="shared" si="64"/>
        <v>3</v>
      </c>
      <c r="O343">
        <v>2.5099999999999998</v>
      </c>
      <c r="P343">
        <f t="shared" si="65"/>
        <v>2</v>
      </c>
      <c r="Q343">
        <f t="shared" si="66"/>
        <v>4</v>
      </c>
      <c r="R343" t="s">
        <v>34</v>
      </c>
      <c r="S343" t="s">
        <v>175</v>
      </c>
      <c r="T343">
        <f t="shared" si="67"/>
        <v>0</v>
      </c>
      <c r="U343" t="s">
        <v>129</v>
      </c>
      <c r="V343" t="s">
        <v>77</v>
      </c>
      <c r="W343" t="s">
        <v>45</v>
      </c>
      <c r="X343" t="s">
        <v>38</v>
      </c>
      <c r="Y343">
        <f t="shared" si="68"/>
        <v>0</v>
      </c>
      <c r="Z343" t="s">
        <v>28</v>
      </c>
      <c r="AA343">
        <f t="shared" si="69"/>
        <v>0</v>
      </c>
      <c r="AB343" t="s">
        <v>29</v>
      </c>
      <c r="AC343">
        <f t="shared" si="70"/>
        <v>0</v>
      </c>
      <c r="AD343" t="s">
        <v>30</v>
      </c>
      <c r="AE343">
        <f t="shared" si="71"/>
        <v>0</v>
      </c>
    </row>
    <row r="344" spans="1:31" x14ac:dyDescent="0.25">
      <c r="A344">
        <v>1378728</v>
      </c>
      <c r="B344">
        <v>0</v>
      </c>
      <c r="C344" t="s">
        <v>737</v>
      </c>
      <c r="D344" t="s">
        <v>18</v>
      </c>
      <c r="E344">
        <f t="shared" si="60"/>
        <v>3</v>
      </c>
      <c r="F344" t="s">
        <v>738</v>
      </c>
      <c r="G344" t="str">
        <f t="shared" si="61"/>
        <v>R2J</v>
      </c>
      <c r="H344" t="str">
        <f t="shared" si="62"/>
        <v>Winnipeg</v>
      </c>
      <c r="I344">
        <v>3</v>
      </c>
      <c r="J344">
        <v>2021</v>
      </c>
      <c r="K344" t="s">
        <v>20</v>
      </c>
      <c r="L344">
        <f t="shared" si="63"/>
        <v>3</v>
      </c>
      <c r="M344" t="s">
        <v>42</v>
      </c>
      <c r="N344">
        <f t="shared" si="64"/>
        <v>4</v>
      </c>
      <c r="O344">
        <v>2.78</v>
      </c>
      <c r="P344">
        <f t="shared" si="65"/>
        <v>2</v>
      </c>
      <c r="Q344">
        <f t="shared" si="66"/>
        <v>4</v>
      </c>
      <c r="R344" t="s">
        <v>34</v>
      </c>
      <c r="S344" t="s">
        <v>662</v>
      </c>
      <c r="T344">
        <f t="shared" si="67"/>
        <v>0</v>
      </c>
      <c r="U344" t="s">
        <v>76</v>
      </c>
      <c r="V344" t="s">
        <v>77</v>
      </c>
      <c r="W344" t="s">
        <v>78</v>
      </c>
      <c r="X344" t="s">
        <v>38</v>
      </c>
      <c r="Y344">
        <f t="shared" si="68"/>
        <v>0</v>
      </c>
      <c r="Z344" t="s">
        <v>28</v>
      </c>
      <c r="AA344">
        <f t="shared" si="69"/>
        <v>0</v>
      </c>
      <c r="AB344" t="s">
        <v>29</v>
      </c>
      <c r="AC344">
        <f t="shared" si="70"/>
        <v>0</v>
      </c>
      <c r="AD344" t="s">
        <v>30</v>
      </c>
      <c r="AE344">
        <f t="shared" si="71"/>
        <v>0</v>
      </c>
    </row>
    <row r="345" spans="1:31" x14ac:dyDescent="0.25">
      <c r="A345">
        <v>1379650</v>
      </c>
      <c r="B345">
        <v>1</v>
      </c>
      <c r="C345" t="s">
        <v>739</v>
      </c>
      <c r="D345" t="s">
        <v>444</v>
      </c>
      <c r="E345">
        <f t="shared" si="60"/>
        <v>4</v>
      </c>
      <c r="F345" t="s">
        <v>740</v>
      </c>
      <c r="G345" t="str">
        <f t="shared" si="61"/>
        <v>R3G</v>
      </c>
      <c r="H345" t="str">
        <f t="shared" si="62"/>
        <v>Winnipeg</v>
      </c>
      <c r="I345">
        <v>3</v>
      </c>
      <c r="J345">
        <v>2021</v>
      </c>
      <c r="K345" t="s">
        <v>20</v>
      </c>
      <c r="L345">
        <f t="shared" si="63"/>
        <v>3</v>
      </c>
      <c r="M345" t="s">
        <v>42</v>
      </c>
      <c r="N345">
        <f t="shared" si="64"/>
        <v>4</v>
      </c>
      <c r="O345">
        <v>0.66</v>
      </c>
      <c r="P345">
        <f t="shared" si="65"/>
        <v>1</v>
      </c>
      <c r="Q345">
        <f t="shared" si="66"/>
        <v>2</v>
      </c>
      <c r="R345" t="s">
        <v>22</v>
      </c>
      <c r="S345" t="s">
        <v>741</v>
      </c>
      <c r="T345">
        <f t="shared" si="67"/>
        <v>0</v>
      </c>
      <c r="U345" t="s">
        <v>165</v>
      </c>
      <c r="V345" t="s">
        <v>48</v>
      </c>
      <c r="W345" t="s">
        <v>92</v>
      </c>
      <c r="X345" t="s">
        <v>27</v>
      </c>
      <c r="Y345">
        <f t="shared" si="68"/>
        <v>1</v>
      </c>
      <c r="Z345" t="s">
        <v>28</v>
      </c>
      <c r="AA345">
        <f t="shared" si="69"/>
        <v>0</v>
      </c>
      <c r="AB345" t="s">
        <v>29</v>
      </c>
      <c r="AC345">
        <f t="shared" si="70"/>
        <v>0</v>
      </c>
      <c r="AD345" t="s">
        <v>30</v>
      </c>
      <c r="AE345">
        <f t="shared" si="71"/>
        <v>0</v>
      </c>
    </row>
    <row r="346" spans="1:31" x14ac:dyDescent="0.25">
      <c r="A346">
        <v>1390970</v>
      </c>
      <c r="B346">
        <v>1</v>
      </c>
      <c r="C346" t="s">
        <v>742</v>
      </c>
      <c r="D346" t="s">
        <v>18</v>
      </c>
      <c r="E346">
        <f t="shared" si="60"/>
        <v>3</v>
      </c>
      <c r="F346" t="s">
        <v>743</v>
      </c>
      <c r="G346" t="str">
        <f t="shared" si="61"/>
        <v>M9B</v>
      </c>
      <c r="H346" t="str">
        <f t="shared" si="62"/>
        <v>Winnipeg</v>
      </c>
      <c r="I346">
        <v>3</v>
      </c>
      <c r="J346">
        <v>2021</v>
      </c>
      <c r="K346" t="s">
        <v>20</v>
      </c>
      <c r="L346">
        <f t="shared" si="63"/>
        <v>3</v>
      </c>
      <c r="M346" t="s">
        <v>33</v>
      </c>
      <c r="N346">
        <f t="shared" si="64"/>
        <v>2</v>
      </c>
      <c r="O346">
        <v>0.82</v>
      </c>
      <c r="P346">
        <f t="shared" si="65"/>
        <v>1</v>
      </c>
      <c r="Q346">
        <f t="shared" si="66"/>
        <v>2</v>
      </c>
      <c r="R346" t="s">
        <v>48</v>
      </c>
      <c r="S346" t="s">
        <v>387</v>
      </c>
      <c r="T346">
        <f t="shared" si="67"/>
        <v>0</v>
      </c>
      <c r="U346" t="s">
        <v>84</v>
      </c>
      <c r="V346" t="s">
        <v>51</v>
      </c>
      <c r="W346" t="s">
        <v>37</v>
      </c>
      <c r="X346" t="s">
        <v>27</v>
      </c>
      <c r="Y346">
        <f t="shared" si="68"/>
        <v>1</v>
      </c>
      <c r="Z346" t="s">
        <v>28</v>
      </c>
      <c r="AA346">
        <f t="shared" si="69"/>
        <v>0</v>
      </c>
      <c r="AB346" t="s">
        <v>29</v>
      </c>
      <c r="AC346">
        <f t="shared" si="70"/>
        <v>0</v>
      </c>
      <c r="AD346" t="s">
        <v>30</v>
      </c>
      <c r="AE346">
        <f t="shared" si="71"/>
        <v>0</v>
      </c>
    </row>
    <row r="347" spans="1:31" x14ac:dyDescent="0.25">
      <c r="A347">
        <v>1416445</v>
      </c>
      <c r="B347">
        <v>1</v>
      </c>
      <c r="C347" t="s">
        <v>744</v>
      </c>
      <c r="D347" t="s">
        <v>18</v>
      </c>
      <c r="E347">
        <f t="shared" si="60"/>
        <v>3</v>
      </c>
      <c r="F347" t="s">
        <v>140</v>
      </c>
      <c r="G347" t="str">
        <f t="shared" si="61"/>
        <v>R2J</v>
      </c>
      <c r="H347" t="str">
        <f t="shared" si="62"/>
        <v>Winnipeg</v>
      </c>
      <c r="I347">
        <v>3</v>
      </c>
      <c r="J347">
        <v>2021</v>
      </c>
      <c r="K347" t="s">
        <v>20</v>
      </c>
      <c r="L347">
        <f t="shared" si="63"/>
        <v>3</v>
      </c>
      <c r="M347" t="s">
        <v>42</v>
      </c>
      <c r="N347">
        <f t="shared" si="64"/>
        <v>4</v>
      </c>
      <c r="O347">
        <v>0.92</v>
      </c>
      <c r="P347">
        <f t="shared" si="65"/>
        <v>1</v>
      </c>
      <c r="Q347">
        <f t="shared" si="66"/>
        <v>2</v>
      </c>
      <c r="R347" t="s">
        <v>48</v>
      </c>
      <c r="S347" t="s">
        <v>134</v>
      </c>
      <c r="T347">
        <f t="shared" si="67"/>
        <v>0</v>
      </c>
      <c r="U347" t="s">
        <v>50</v>
      </c>
      <c r="V347" t="s">
        <v>51</v>
      </c>
      <c r="W347" t="s">
        <v>52</v>
      </c>
      <c r="X347" t="s">
        <v>38</v>
      </c>
      <c r="Y347">
        <f t="shared" si="68"/>
        <v>0</v>
      </c>
      <c r="Z347" t="s">
        <v>28</v>
      </c>
      <c r="AA347">
        <f t="shared" si="69"/>
        <v>0</v>
      </c>
      <c r="AB347" t="s">
        <v>29</v>
      </c>
      <c r="AC347">
        <f t="shared" si="70"/>
        <v>0</v>
      </c>
      <c r="AD347" t="s">
        <v>30</v>
      </c>
      <c r="AE347">
        <f t="shared" si="71"/>
        <v>0</v>
      </c>
    </row>
    <row r="348" spans="1:31" x14ac:dyDescent="0.25">
      <c r="A348">
        <v>1422658</v>
      </c>
      <c r="B348">
        <v>0</v>
      </c>
      <c r="C348" t="s">
        <v>745</v>
      </c>
      <c r="D348" t="s">
        <v>18</v>
      </c>
      <c r="E348">
        <f t="shared" si="60"/>
        <v>3</v>
      </c>
      <c r="F348" t="s">
        <v>746</v>
      </c>
      <c r="G348" t="str">
        <f t="shared" si="61"/>
        <v>R3L</v>
      </c>
      <c r="H348" t="str">
        <f t="shared" si="62"/>
        <v>Winnipeg</v>
      </c>
      <c r="I348">
        <v>3</v>
      </c>
      <c r="J348">
        <v>2021</v>
      </c>
      <c r="K348" t="s">
        <v>20</v>
      </c>
      <c r="L348">
        <f t="shared" si="63"/>
        <v>3</v>
      </c>
      <c r="M348" t="s">
        <v>42</v>
      </c>
      <c r="N348">
        <f t="shared" si="64"/>
        <v>4</v>
      </c>
      <c r="O348">
        <v>0.28000000000000003</v>
      </c>
      <c r="P348">
        <f t="shared" si="65"/>
        <v>1</v>
      </c>
      <c r="Q348">
        <f t="shared" si="66"/>
        <v>2</v>
      </c>
      <c r="R348" t="s">
        <v>48</v>
      </c>
      <c r="S348" t="s">
        <v>436</v>
      </c>
      <c r="T348">
        <f t="shared" si="67"/>
        <v>0</v>
      </c>
      <c r="U348" t="s">
        <v>50</v>
      </c>
      <c r="V348" t="s">
        <v>51</v>
      </c>
      <c r="W348" t="s">
        <v>52</v>
      </c>
      <c r="X348" t="s">
        <v>27</v>
      </c>
      <c r="Y348">
        <f t="shared" si="68"/>
        <v>1</v>
      </c>
      <c r="Z348" t="s">
        <v>202</v>
      </c>
      <c r="AA348">
        <f t="shared" si="69"/>
        <v>1</v>
      </c>
      <c r="AB348" t="s">
        <v>29</v>
      </c>
      <c r="AC348">
        <f t="shared" si="70"/>
        <v>0</v>
      </c>
      <c r="AD348" t="s">
        <v>30</v>
      </c>
      <c r="AE348">
        <f t="shared" si="71"/>
        <v>0</v>
      </c>
    </row>
    <row r="349" spans="1:31" x14ac:dyDescent="0.25">
      <c r="A349">
        <v>1435676</v>
      </c>
      <c r="B349">
        <v>0</v>
      </c>
      <c r="C349" t="s">
        <v>747</v>
      </c>
      <c r="D349" t="s">
        <v>18</v>
      </c>
      <c r="E349">
        <f t="shared" si="60"/>
        <v>3</v>
      </c>
      <c r="F349" t="s">
        <v>748</v>
      </c>
      <c r="G349" t="str">
        <f t="shared" si="61"/>
        <v>R2M</v>
      </c>
      <c r="H349" t="str">
        <f t="shared" si="62"/>
        <v>Winnipeg</v>
      </c>
      <c r="I349">
        <v>3</v>
      </c>
      <c r="J349">
        <v>2021</v>
      </c>
      <c r="K349" t="s">
        <v>20</v>
      </c>
      <c r="L349">
        <f t="shared" si="63"/>
        <v>3</v>
      </c>
      <c r="M349" t="s">
        <v>42</v>
      </c>
      <c r="N349">
        <f t="shared" si="64"/>
        <v>4</v>
      </c>
      <c r="O349">
        <v>0.59</v>
      </c>
      <c r="P349">
        <f t="shared" si="65"/>
        <v>1</v>
      </c>
      <c r="Q349">
        <f t="shared" si="66"/>
        <v>2</v>
      </c>
      <c r="R349" t="s">
        <v>48</v>
      </c>
      <c r="S349" t="s">
        <v>378</v>
      </c>
      <c r="T349">
        <f t="shared" si="67"/>
        <v>0</v>
      </c>
      <c r="U349" t="s">
        <v>270</v>
      </c>
      <c r="V349" t="s">
        <v>48</v>
      </c>
      <c r="W349" t="s">
        <v>52</v>
      </c>
      <c r="X349" t="s">
        <v>27</v>
      </c>
      <c r="Y349">
        <f t="shared" si="68"/>
        <v>1</v>
      </c>
      <c r="Z349" t="s">
        <v>28</v>
      </c>
      <c r="AA349">
        <f t="shared" si="69"/>
        <v>0</v>
      </c>
      <c r="AB349" t="s">
        <v>29</v>
      </c>
      <c r="AC349">
        <f t="shared" si="70"/>
        <v>0</v>
      </c>
      <c r="AD349" t="s">
        <v>30</v>
      </c>
      <c r="AE349">
        <f t="shared" si="71"/>
        <v>0</v>
      </c>
    </row>
    <row r="350" spans="1:31" x14ac:dyDescent="0.25">
      <c r="A350">
        <v>1446160</v>
      </c>
      <c r="B350">
        <v>1</v>
      </c>
      <c r="C350" t="s">
        <v>749</v>
      </c>
      <c r="D350" t="s">
        <v>18</v>
      </c>
      <c r="E350">
        <f t="shared" si="60"/>
        <v>3</v>
      </c>
      <c r="F350" t="s">
        <v>431</v>
      </c>
      <c r="G350" t="str">
        <f t="shared" si="61"/>
        <v>R5R</v>
      </c>
      <c r="H350" t="str">
        <f t="shared" si="62"/>
        <v>Winnipeg</v>
      </c>
      <c r="I350">
        <v>3</v>
      </c>
      <c r="J350">
        <v>2021</v>
      </c>
      <c r="K350" t="s">
        <v>20</v>
      </c>
      <c r="L350">
        <f t="shared" si="63"/>
        <v>3</v>
      </c>
      <c r="M350" t="s">
        <v>42</v>
      </c>
      <c r="N350">
        <f t="shared" si="64"/>
        <v>4</v>
      </c>
      <c r="O350">
        <v>2.1800000000000002</v>
      </c>
      <c r="P350">
        <f t="shared" si="65"/>
        <v>2</v>
      </c>
      <c r="Q350">
        <f t="shared" si="66"/>
        <v>4</v>
      </c>
      <c r="R350" t="s">
        <v>55</v>
      </c>
      <c r="S350" t="s">
        <v>414</v>
      </c>
      <c r="T350">
        <f t="shared" si="67"/>
        <v>0</v>
      </c>
      <c r="U350" t="s">
        <v>179</v>
      </c>
      <c r="V350" t="s">
        <v>58</v>
      </c>
      <c r="W350" t="s">
        <v>59</v>
      </c>
      <c r="X350" t="s">
        <v>38</v>
      </c>
      <c r="Y350">
        <f t="shared" si="68"/>
        <v>0</v>
      </c>
      <c r="Z350" t="s">
        <v>28</v>
      </c>
      <c r="AA350">
        <f t="shared" si="69"/>
        <v>0</v>
      </c>
      <c r="AB350" t="s">
        <v>29</v>
      </c>
      <c r="AC350">
        <f t="shared" si="70"/>
        <v>0</v>
      </c>
      <c r="AD350" t="s">
        <v>30</v>
      </c>
      <c r="AE350">
        <f t="shared" si="71"/>
        <v>0</v>
      </c>
    </row>
    <row r="351" spans="1:31" x14ac:dyDescent="0.25">
      <c r="A351">
        <v>1446160</v>
      </c>
      <c r="B351">
        <v>1</v>
      </c>
      <c r="C351" t="s">
        <v>749</v>
      </c>
      <c r="D351" t="s">
        <v>18</v>
      </c>
      <c r="E351">
        <f t="shared" si="60"/>
        <v>3</v>
      </c>
      <c r="F351" t="s">
        <v>431</v>
      </c>
      <c r="G351" t="str">
        <f t="shared" si="61"/>
        <v>R5R</v>
      </c>
      <c r="H351" t="str">
        <f t="shared" si="62"/>
        <v>Winnipeg</v>
      </c>
      <c r="I351">
        <v>3</v>
      </c>
      <c r="J351">
        <v>2021</v>
      </c>
      <c r="K351" t="s">
        <v>121</v>
      </c>
      <c r="L351">
        <f t="shared" si="63"/>
        <v>2</v>
      </c>
      <c r="M351" t="s">
        <v>42</v>
      </c>
      <c r="N351">
        <f t="shared" si="64"/>
        <v>4</v>
      </c>
      <c r="O351">
        <v>2.1800000000000002</v>
      </c>
      <c r="P351">
        <f t="shared" si="65"/>
        <v>2</v>
      </c>
      <c r="Q351">
        <f t="shared" si="66"/>
        <v>4</v>
      </c>
      <c r="R351" t="s">
        <v>55</v>
      </c>
      <c r="S351" t="s">
        <v>414</v>
      </c>
      <c r="T351">
        <f t="shared" si="67"/>
        <v>0</v>
      </c>
      <c r="U351" t="s">
        <v>179</v>
      </c>
      <c r="V351" t="s">
        <v>58</v>
      </c>
      <c r="W351" t="s">
        <v>59</v>
      </c>
      <c r="X351" t="s">
        <v>38</v>
      </c>
      <c r="Y351">
        <f t="shared" si="68"/>
        <v>0</v>
      </c>
      <c r="Z351" t="s">
        <v>28</v>
      </c>
      <c r="AA351">
        <f t="shared" si="69"/>
        <v>0</v>
      </c>
      <c r="AB351" t="s">
        <v>29</v>
      </c>
      <c r="AC351">
        <f t="shared" si="70"/>
        <v>0</v>
      </c>
      <c r="AD351" t="s">
        <v>30</v>
      </c>
      <c r="AE351">
        <f t="shared" si="71"/>
        <v>0</v>
      </c>
    </row>
    <row r="352" spans="1:31" x14ac:dyDescent="0.25">
      <c r="A352">
        <v>1453109</v>
      </c>
      <c r="B352">
        <v>1</v>
      </c>
      <c r="C352" t="s">
        <v>512</v>
      </c>
      <c r="D352" t="s">
        <v>18</v>
      </c>
      <c r="E352">
        <f t="shared" si="60"/>
        <v>3</v>
      </c>
      <c r="F352" t="s">
        <v>513</v>
      </c>
      <c r="G352" t="str">
        <f t="shared" si="61"/>
        <v>E7L</v>
      </c>
      <c r="H352" t="str">
        <f t="shared" si="62"/>
        <v>Winnipeg</v>
      </c>
      <c r="I352">
        <v>3</v>
      </c>
      <c r="J352">
        <v>2021</v>
      </c>
      <c r="K352" t="s">
        <v>20</v>
      </c>
      <c r="L352">
        <f t="shared" si="63"/>
        <v>3</v>
      </c>
      <c r="M352" t="s">
        <v>33</v>
      </c>
      <c r="N352">
        <f t="shared" si="64"/>
        <v>2</v>
      </c>
      <c r="O352">
        <v>0.81</v>
      </c>
      <c r="P352">
        <f t="shared" si="65"/>
        <v>1</v>
      </c>
      <c r="Q352">
        <f t="shared" si="66"/>
        <v>2</v>
      </c>
      <c r="R352" t="s">
        <v>55</v>
      </c>
      <c r="S352" t="s">
        <v>406</v>
      </c>
      <c r="T352">
        <f t="shared" si="67"/>
        <v>0</v>
      </c>
      <c r="U352" t="s">
        <v>68</v>
      </c>
      <c r="V352" t="s">
        <v>58</v>
      </c>
      <c r="W352" t="s">
        <v>59</v>
      </c>
      <c r="X352" t="s">
        <v>27</v>
      </c>
      <c r="Y352">
        <f t="shared" si="68"/>
        <v>1</v>
      </c>
      <c r="Z352" t="s">
        <v>202</v>
      </c>
      <c r="AA352">
        <f t="shared" si="69"/>
        <v>1</v>
      </c>
      <c r="AB352" t="s">
        <v>29</v>
      </c>
      <c r="AC352">
        <f t="shared" si="70"/>
        <v>0</v>
      </c>
      <c r="AD352" t="s">
        <v>30</v>
      </c>
      <c r="AE352">
        <f t="shared" si="71"/>
        <v>0</v>
      </c>
    </row>
    <row r="353" spans="1:31" x14ac:dyDescent="0.25">
      <c r="A353">
        <v>1459494</v>
      </c>
      <c r="B353">
        <v>0</v>
      </c>
      <c r="C353" t="s">
        <v>750</v>
      </c>
      <c r="D353" t="s">
        <v>40</v>
      </c>
      <c r="E353">
        <f t="shared" si="60"/>
        <v>4</v>
      </c>
      <c r="F353" t="s">
        <v>751</v>
      </c>
      <c r="G353" t="str">
        <f t="shared" si="61"/>
        <v>M8X</v>
      </c>
      <c r="H353" t="str">
        <f t="shared" si="62"/>
        <v>Winnipeg</v>
      </c>
      <c r="I353">
        <v>3</v>
      </c>
      <c r="J353">
        <v>2021</v>
      </c>
      <c r="K353" t="s">
        <v>20</v>
      </c>
      <c r="L353">
        <f t="shared" si="63"/>
        <v>3</v>
      </c>
      <c r="M353" t="s">
        <v>62</v>
      </c>
      <c r="N353">
        <f t="shared" si="64"/>
        <v>3</v>
      </c>
      <c r="O353">
        <v>1.41</v>
      </c>
      <c r="P353">
        <f t="shared" si="65"/>
        <v>2</v>
      </c>
      <c r="Q353">
        <f t="shared" si="66"/>
        <v>3</v>
      </c>
      <c r="R353" t="s">
        <v>22</v>
      </c>
      <c r="S353" t="s">
        <v>90</v>
      </c>
      <c r="T353">
        <f t="shared" si="67"/>
        <v>0</v>
      </c>
      <c r="U353" t="s">
        <v>91</v>
      </c>
      <c r="V353" t="s">
        <v>91</v>
      </c>
      <c r="W353" t="s">
        <v>92</v>
      </c>
      <c r="X353" t="s">
        <v>27</v>
      </c>
      <c r="Y353">
        <f t="shared" si="68"/>
        <v>1</v>
      </c>
      <c r="Z353" t="s">
        <v>28</v>
      </c>
      <c r="AA353">
        <f t="shared" si="69"/>
        <v>0</v>
      </c>
      <c r="AB353" t="s">
        <v>29</v>
      </c>
      <c r="AC353">
        <f t="shared" si="70"/>
        <v>0</v>
      </c>
      <c r="AD353" t="s">
        <v>30</v>
      </c>
      <c r="AE353">
        <f t="shared" si="71"/>
        <v>0</v>
      </c>
    </row>
    <row r="354" spans="1:31" x14ac:dyDescent="0.25">
      <c r="A354">
        <v>1476258</v>
      </c>
      <c r="B354">
        <v>0</v>
      </c>
      <c r="C354" t="s">
        <v>752</v>
      </c>
      <c r="D354" t="s">
        <v>18</v>
      </c>
      <c r="E354">
        <f t="shared" si="60"/>
        <v>3</v>
      </c>
      <c r="F354" t="s">
        <v>753</v>
      </c>
      <c r="G354" t="str">
        <f t="shared" si="61"/>
        <v>T6P</v>
      </c>
      <c r="H354" t="str">
        <f t="shared" si="62"/>
        <v>Winnipeg</v>
      </c>
      <c r="I354">
        <v>3</v>
      </c>
      <c r="J354">
        <v>2021</v>
      </c>
      <c r="K354" t="s">
        <v>20</v>
      </c>
      <c r="L354">
        <f t="shared" si="63"/>
        <v>3</v>
      </c>
      <c r="M354" t="s">
        <v>62</v>
      </c>
      <c r="N354">
        <f t="shared" si="64"/>
        <v>3</v>
      </c>
      <c r="O354">
        <v>1.65</v>
      </c>
      <c r="P354">
        <f t="shared" si="65"/>
        <v>2</v>
      </c>
      <c r="Q354">
        <f t="shared" si="66"/>
        <v>3</v>
      </c>
      <c r="R354" t="s">
        <v>34</v>
      </c>
      <c r="S354" t="s">
        <v>76</v>
      </c>
      <c r="T354">
        <f t="shared" si="67"/>
        <v>0</v>
      </c>
      <c r="U354" t="s">
        <v>76</v>
      </c>
      <c r="V354" t="s">
        <v>77</v>
      </c>
      <c r="W354" t="s">
        <v>78</v>
      </c>
      <c r="X354" t="s">
        <v>38</v>
      </c>
      <c r="Y354">
        <f t="shared" si="68"/>
        <v>0</v>
      </c>
      <c r="Z354" t="s">
        <v>28</v>
      </c>
      <c r="AA354">
        <f t="shared" si="69"/>
        <v>0</v>
      </c>
      <c r="AB354" t="s">
        <v>29</v>
      </c>
      <c r="AC354">
        <f t="shared" si="70"/>
        <v>0</v>
      </c>
      <c r="AD354" t="s">
        <v>30</v>
      </c>
      <c r="AE354">
        <f t="shared" si="71"/>
        <v>0</v>
      </c>
    </row>
    <row r="355" spans="1:31" x14ac:dyDescent="0.25">
      <c r="A355">
        <v>1951466</v>
      </c>
      <c r="B355">
        <v>0</v>
      </c>
      <c r="C355" t="s">
        <v>754</v>
      </c>
      <c r="D355" t="s">
        <v>755</v>
      </c>
      <c r="E355">
        <f t="shared" si="60"/>
        <v>2</v>
      </c>
      <c r="F355" t="s">
        <v>756</v>
      </c>
      <c r="G355" t="str">
        <f t="shared" si="61"/>
        <v>R2X</v>
      </c>
      <c r="H355" t="str">
        <f t="shared" si="62"/>
        <v>Winnipeg</v>
      </c>
      <c r="I355">
        <v>3</v>
      </c>
      <c r="J355">
        <v>2021</v>
      </c>
      <c r="K355" t="s">
        <v>20</v>
      </c>
      <c r="L355">
        <f t="shared" si="63"/>
        <v>3</v>
      </c>
      <c r="M355" t="s">
        <v>42</v>
      </c>
      <c r="N355">
        <f t="shared" si="64"/>
        <v>4</v>
      </c>
      <c r="O355">
        <v>0.27</v>
      </c>
      <c r="P355">
        <f t="shared" si="65"/>
        <v>1</v>
      </c>
      <c r="Q355">
        <f t="shared" si="66"/>
        <v>2</v>
      </c>
      <c r="R355" t="s">
        <v>48</v>
      </c>
      <c r="S355" t="s">
        <v>170</v>
      </c>
      <c r="T355">
        <f t="shared" si="67"/>
        <v>0</v>
      </c>
      <c r="U355" t="s">
        <v>104</v>
      </c>
      <c r="V355" t="s">
        <v>51</v>
      </c>
      <c r="W355" t="s">
        <v>52</v>
      </c>
      <c r="X355" t="s">
        <v>27</v>
      </c>
      <c r="Y355">
        <f t="shared" si="68"/>
        <v>1</v>
      </c>
      <c r="Z355" t="s">
        <v>28</v>
      </c>
      <c r="AA355">
        <f t="shared" si="69"/>
        <v>0</v>
      </c>
      <c r="AB355" t="s">
        <v>29</v>
      </c>
      <c r="AC355">
        <f t="shared" si="70"/>
        <v>0</v>
      </c>
      <c r="AD355" t="s">
        <v>30</v>
      </c>
      <c r="AE355">
        <f t="shared" si="71"/>
        <v>0</v>
      </c>
    </row>
    <row r="356" spans="1:31" x14ac:dyDescent="0.25">
      <c r="A356">
        <v>1951599</v>
      </c>
      <c r="B356">
        <v>1</v>
      </c>
      <c r="C356" t="s">
        <v>757</v>
      </c>
      <c r="D356" t="s">
        <v>18</v>
      </c>
      <c r="E356">
        <f t="shared" si="60"/>
        <v>3</v>
      </c>
      <c r="F356">
        <v>32940</v>
      </c>
      <c r="G356" t="str">
        <f t="shared" si="61"/>
        <v>329</v>
      </c>
      <c r="H356" t="s">
        <v>1147</v>
      </c>
      <c r="I356">
        <v>4</v>
      </c>
      <c r="J356">
        <v>2021</v>
      </c>
      <c r="K356" t="s">
        <v>20</v>
      </c>
      <c r="L356">
        <f t="shared" si="63"/>
        <v>3</v>
      </c>
      <c r="M356" t="s">
        <v>42</v>
      </c>
      <c r="N356">
        <f t="shared" si="64"/>
        <v>4</v>
      </c>
      <c r="O356">
        <v>0.95</v>
      </c>
      <c r="P356">
        <f t="shared" si="65"/>
        <v>2</v>
      </c>
      <c r="Q356">
        <f t="shared" si="66"/>
        <v>3</v>
      </c>
      <c r="R356" t="s">
        <v>34</v>
      </c>
      <c r="S356" t="s">
        <v>463</v>
      </c>
      <c r="T356">
        <f t="shared" si="67"/>
        <v>0</v>
      </c>
      <c r="U356" t="s">
        <v>212</v>
      </c>
      <c r="V356" t="s">
        <v>25</v>
      </c>
      <c r="W356" t="s">
        <v>37</v>
      </c>
      <c r="X356" t="s">
        <v>27</v>
      </c>
      <c r="Y356">
        <f t="shared" si="68"/>
        <v>1</v>
      </c>
      <c r="Z356" t="s">
        <v>28</v>
      </c>
      <c r="AA356">
        <f t="shared" si="69"/>
        <v>0</v>
      </c>
      <c r="AB356" t="s">
        <v>29</v>
      </c>
      <c r="AC356">
        <f t="shared" si="70"/>
        <v>0</v>
      </c>
      <c r="AD356" t="s">
        <v>30</v>
      </c>
      <c r="AE356">
        <f t="shared" si="71"/>
        <v>0</v>
      </c>
    </row>
    <row r="357" spans="1:31" x14ac:dyDescent="0.25">
      <c r="A357">
        <v>2063964</v>
      </c>
      <c r="B357">
        <v>0</v>
      </c>
      <c r="C357" t="s">
        <v>758</v>
      </c>
      <c r="D357" t="s">
        <v>18</v>
      </c>
      <c r="E357">
        <f t="shared" si="60"/>
        <v>3</v>
      </c>
      <c r="F357" t="s">
        <v>759</v>
      </c>
      <c r="G357" t="str">
        <f t="shared" si="61"/>
        <v>R3T</v>
      </c>
      <c r="H357" t="str">
        <f t="shared" si="62"/>
        <v>Winnipeg</v>
      </c>
      <c r="I357">
        <v>3</v>
      </c>
      <c r="J357">
        <v>2021</v>
      </c>
      <c r="K357" t="s">
        <v>20</v>
      </c>
      <c r="L357">
        <f t="shared" si="63"/>
        <v>3</v>
      </c>
      <c r="M357" t="s">
        <v>42</v>
      </c>
      <c r="N357">
        <f t="shared" si="64"/>
        <v>4</v>
      </c>
      <c r="O357">
        <v>1.85</v>
      </c>
      <c r="P357">
        <f t="shared" si="65"/>
        <v>2</v>
      </c>
      <c r="Q357">
        <f t="shared" si="66"/>
        <v>3</v>
      </c>
      <c r="R357" t="s">
        <v>34</v>
      </c>
      <c r="S357" t="s">
        <v>186</v>
      </c>
      <c r="T357">
        <f t="shared" si="67"/>
        <v>0</v>
      </c>
      <c r="U357" t="s">
        <v>76</v>
      </c>
      <c r="V357" t="s">
        <v>77</v>
      </c>
      <c r="W357" t="s">
        <v>78</v>
      </c>
      <c r="X357" t="s">
        <v>38</v>
      </c>
      <c r="Y357">
        <f t="shared" si="68"/>
        <v>0</v>
      </c>
      <c r="Z357" t="s">
        <v>28</v>
      </c>
      <c r="AA357">
        <f t="shared" si="69"/>
        <v>0</v>
      </c>
      <c r="AB357" t="s">
        <v>29</v>
      </c>
      <c r="AC357">
        <f t="shared" si="70"/>
        <v>0</v>
      </c>
      <c r="AD357" t="s">
        <v>30</v>
      </c>
      <c r="AE357">
        <f t="shared" si="71"/>
        <v>0</v>
      </c>
    </row>
    <row r="358" spans="1:31" x14ac:dyDescent="0.25">
      <c r="A358">
        <v>2140135</v>
      </c>
      <c r="B358">
        <v>0</v>
      </c>
      <c r="C358" t="s">
        <v>760</v>
      </c>
      <c r="D358" t="s">
        <v>18</v>
      </c>
      <c r="E358">
        <f t="shared" si="60"/>
        <v>3</v>
      </c>
      <c r="F358" t="s">
        <v>761</v>
      </c>
      <c r="G358" t="str">
        <f t="shared" si="61"/>
        <v>R2N</v>
      </c>
      <c r="H358" t="str">
        <f t="shared" si="62"/>
        <v>Winnipeg</v>
      </c>
      <c r="I358">
        <v>3</v>
      </c>
      <c r="J358">
        <v>2021</v>
      </c>
      <c r="K358" t="s">
        <v>20</v>
      </c>
      <c r="L358">
        <f t="shared" si="63"/>
        <v>3</v>
      </c>
      <c r="M358" t="s">
        <v>42</v>
      </c>
      <c r="N358">
        <f t="shared" si="64"/>
        <v>4</v>
      </c>
      <c r="O358">
        <v>2.67</v>
      </c>
      <c r="P358">
        <f t="shared" si="65"/>
        <v>2</v>
      </c>
      <c r="Q358">
        <f t="shared" si="66"/>
        <v>4</v>
      </c>
      <c r="R358" t="s">
        <v>34</v>
      </c>
      <c r="S358" t="s">
        <v>76</v>
      </c>
      <c r="T358">
        <f t="shared" si="67"/>
        <v>0</v>
      </c>
      <c r="U358" t="s">
        <v>76</v>
      </c>
      <c r="V358" t="s">
        <v>77</v>
      </c>
      <c r="W358" t="s">
        <v>78</v>
      </c>
      <c r="X358" t="s">
        <v>38</v>
      </c>
      <c r="Y358">
        <f t="shared" si="68"/>
        <v>0</v>
      </c>
      <c r="Z358" t="s">
        <v>202</v>
      </c>
      <c r="AA358">
        <f t="shared" si="69"/>
        <v>1</v>
      </c>
      <c r="AB358" t="s">
        <v>29</v>
      </c>
      <c r="AC358">
        <f t="shared" si="70"/>
        <v>0</v>
      </c>
      <c r="AD358" t="s">
        <v>30</v>
      </c>
      <c r="AE358">
        <f t="shared" si="71"/>
        <v>0</v>
      </c>
    </row>
    <row r="359" spans="1:31" x14ac:dyDescent="0.25">
      <c r="A359">
        <v>2152866</v>
      </c>
      <c r="B359">
        <v>0</v>
      </c>
      <c r="C359" t="s">
        <v>762</v>
      </c>
      <c r="D359" t="s">
        <v>18</v>
      </c>
      <c r="E359">
        <f t="shared" si="60"/>
        <v>3</v>
      </c>
      <c r="F359">
        <v>40202</v>
      </c>
      <c r="G359" t="str">
        <f t="shared" si="61"/>
        <v>402</v>
      </c>
      <c r="H359" t="s">
        <v>1147</v>
      </c>
      <c r="I359">
        <v>4</v>
      </c>
      <c r="J359">
        <v>2021</v>
      </c>
      <c r="K359" t="s">
        <v>20</v>
      </c>
      <c r="L359">
        <f t="shared" si="63"/>
        <v>3</v>
      </c>
      <c r="M359" t="s">
        <v>42</v>
      </c>
      <c r="N359">
        <f t="shared" si="64"/>
        <v>4</v>
      </c>
      <c r="O359">
        <v>0.91</v>
      </c>
      <c r="P359">
        <f t="shared" si="65"/>
        <v>1</v>
      </c>
      <c r="Q359">
        <f t="shared" si="66"/>
        <v>2</v>
      </c>
      <c r="R359" t="s">
        <v>48</v>
      </c>
      <c r="S359" t="s">
        <v>164</v>
      </c>
      <c r="T359">
        <f t="shared" si="67"/>
        <v>0</v>
      </c>
      <c r="U359" t="s">
        <v>165</v>
      </c>
      <c r="V359" t="s">
        <v>48</v>
      </c>
      <c r="W359" t="s">
        <v>52</v>
      </c>
      <c r="X359" t="s">
        <v>27</v>
      </c>
      <c r="Y359">
        <f t="shared" si="68"/>
        <v>1</v>
      </c>
      <c r="Z359" t="s">
        <v>28</v>
      </c>
      <c r="AA359">
        <f t="shared" si="69"/>
        <v>0</v>
      </c>
      <c r="AB359" t="s">
        <v>29</v>
      </c>
      <c r="AC359">
        <f t="shared" si="70"/>
        <v>0</v>
      </c>
      <c r="AD359" t="s">
        <v>30</v>
      </c>
      <c r="AE359">
        <f t="shared" si="71"/>
        <v>0</v>
      </c>
    </row>
    <row r="360" spans="1:31" x14ac:dyDescent="0.25">
      <c r="A360">
        <v>1532431</v>
      </c>
      <c r="B360">
        <v>1</v>
      </c>
      <c r="C360" t="s">
        <v>763</v>
      </c>
      <c r="D360" t="s">
        <v>239</v>
      </c>
      <c r="E360">
        <f t="shared" si="60"/>
        <v>2</v>
      </c>
      <c r="F360" t="s">
        <v>549</v>
      </c>
      <c r="G360" t="str">
        <f t="shared" si="61"/>
        <v>R0J</v>
      </c>
      <c r="H360" t="str">
        <f t="shared" si="62"/>
        <v>Riding Mountain</v>
      </c>
      <c r="I360">
        <v>1</v>
      </c>
      <c r="J360">
        <v>2021</v>
      </c>
      <c r="K360" t="s">
        <v>20</v>
      </c>
      <c r="L360">
        <f t="shared" si="63"/>
        <v>3</v>
      </c>
      <c r="M360" t="s">
        <v>33</v>
      </c>
      <c r="N360">
        <f t="shared" si="64"/>
        <v>2</v>
      </c>
      <c r="O360">
        <v>1</v>
      </c>
      <c r="P360">
        <f t="shared" si="65"/>
        <v>2</v>
      </c>
      <c r="Q360">
        <f t="shared" si="66"/>
        <v>3</v>
      </c>
      <c r="R360" t="s">
        <v>55</v>
      </c>
      <c r="S360" t="s">
        <v>730</v>
      </c>
      <c r="T360">
        <f t="shared" si="67"/>
        <v>0</v>
      </c>
      <c r="U360" t="s">
        <v>731</v>
      </c>
      <c r="V360" t="s">
        <v>58</v>
      </c>
      <c r="W360" t="s">
        <v>59</v>
      </c>
      <c r="X360" t="s">
        <v>27</v>
      </c>
      <c r="Y360">
        <f t="shared" si="68"/>
        <v>1</v>
      </c>
      <c r="Z360" t="s">
        <v>28</v>
      </c>
      <c r="AA360">
        <f t="shared" si="69"/>
        <v>0</v>
      </c>
      <c r="AB360" t="s">
        <v>29</v>
      </c>
      <c r="AC360">
        <f t="shared" si="70"/>
        <v>0</v>
      </c>
      <c r="AD360" t="s">
        <v>30</v>
      </c>
      <c r="AE360">
        <f t="shared" si="71"/>
        <v>0</v>
      </c>
    </row>
    <row r="361" spans="1:31" x14ac:dyDescent="0.25">
      <c r="A361">
        <v>1565290</v>
      </c>
      <c r="B361">
        <v>1</v>
      </c>
      <c r="C361" t="s">
        <v>594</v>
      </c>
      <c r="D361" t="s">
        <v>18</v>
      </c>
      <c r="E361">
        <f t="shared" si="60"/>
        <v>3</v>
      </c>
      <c r="F361" t="s">
        <v>595</v>
      </c>
      <c r="G361" t="str">
        <f t="shared" si="61"/>
        <v>R0A</v>
      </c>
      <c r="H361" t="str">
        <f t="shared" si="62"/>
        <v>Steinbach and South Eastern Manitoba</v>
      </c>
      <c r="I361">
        <v>2</v>
      </c>
      <c r="J361">
        <v>2021</v>
      </c>
      <c r="K361" t="s">
        <v>20</v>
      </c>
      <c r="L361">
        <f t="shared" si="63"/>
        <v>3</v>
      </c>
      <c r="M361" t="s">
        <v>62</v>
      </c>
      <c r="N361">
        <f t="shared" si="64"/>
        <v>3</v>
      </c>
      <c r="O361">
        <v>2.2999999999999998</v>
      </c>
      <c r="P361">
        <f t="shared" si="65"/>
        <v>2</v>
      </c>
      <c r="Q361">
        <f t="shared" si="66"/>
        <v>4</v>
      </c>
      <c r="R361" t="s">
        <v>55</v>
      </c>
      <c r="S361" t="s">
        <v>764</v>
      </c>
      <c r="T361">
        <f t="shared" si="67"/>
        <v>0</v>
      </c>
      <c r="U361" t="s">
        <v>442</v>
      </c>
      <c r="V361" t="s">
        <v>100</v>
      </c>
      <c r="W361" t="s">
        <v>59</v>
      </c>
      <c r="X361" t="s">
        <v>27</v>
      </c>
      <c r="Y361">
        <f t="shared" si="68"/>
        <v>1</v>
      </c>
      <c r="Z361" t="s">
        <v>28</v>
      </c>
      <c r="AA361">
        <f t="shared" si="69"/>
        <v>0</v>
      </c>
      <c r="AB361" t="s">
        <v>29</v>
      </c>
      <c r="AC361">
        <f t="shared" si="70"/>
        <v>0</v>
      </c>
      <c r="AD361" t="s">
        <v>30</v>
      </c>
      <c r="AE361">
        <f t="shared" si="71"/>
        <v>0</v>
      </c>
    </row>
    <row r="362" spans="1:31" x14ac:dyDescent="0.25">
      <c r="A362">
        <v>1587450</v>
      </c>
      <c r="B362">
        <v>0</v>
      </c>
      <c r="C362" t="s">
        <v>765</v>
      </c>
      <c r="D362" t="s">
        <v>18</v>
      </c>
      <c r="E362">
        <f t="shared" si="60"/>
        <v>3</v>
      </c>
      <c r="F362" t="s">
        <v>766</v>
      </c>
      <c r="G362" t="str">
        <f t="shared" si="61"/>
        <v>T0B</v>
      </c>
      <c r="H362" t="str">
        <f t="shared" si="62"/>
        <v>Winnipeg</v>
      </c>
      <c r="I362">
        <v>3</v>
      </c>
      <c r="J362">
        <v>2021</v>
      </c>
      <c r="K362" t="s">
        <v>20</v>
      </c>
      <c r="L362">
        <f t="shared" si="63"/>
        <v>3</v>
      </c>
      <c r="M362" t="s">
        <v>62</v>
      </c>
      <c r="N362">
        <f t="shared" si="64"/>
        <v>3</v>
      </c>
      <c r="O362">
        <v>1.65</v>
      </c>
      <c r="P362">
        <f t="shared" si="65"/>
        <v>2</v>
      </c>
      <c r="Q362">
        <f t="shared" si="66"/>
        <v>3</v>
      </c>
      <c r="R362" t="s">
        <v>34</v>
      </c>
      <c r="S362" t="s">
        <v>523</v>
      </c>
      <c r="T362">
        <f t="shared" si="67"/>
        <v>0</v>
      </c>
      <c r="U362" t="s">
        <v>129</v>
      </c>
      <c r="V362" t="s">
        <v>77</v>
      </c>
      <c r="W362" t="s">
        <v>45</v>
      </c>
      <c r="X362" t="s">
        <v>38</v>
      </c>
      <c r="Y362">
        <f t="shared" si="68"/>
        <v>0</v>
      </c>
      <c r="Z362" t="s">
        <v>28</v>
      </c>
      <c r="AA362">
        <f t="shared" si="69"/>
        <v>0</v>
      </c>
      <c r="AB362" t="s">
        <v>29</v>
      </c>
      <c r="AC362">
        <f t="shared" si="70"/>
        <v>0</v>
      </c>
      <c r="AD362" t="s">
        <v>30</v>
      </c>
      <c r="AE362">
        <f t="shared" si="71"/>
        <v>0</v>
      </c>
    </row>
    <row r="363" spans="1:31" x14ac:dyDescent="0.25">
      <c r="A363">
        <v>1653971</v>
      </c>
      <c r="B363">
        <v>1</v>
      </c>
      <c r="C363" t="s">
        <v>767</v>
      </c>
      <c r="D363" t="s">
        <v>18</v>
      </c>
      <c r="E363">
        <f t="shared" si="60"/>
        <v>3</v>
      </c>
      <c r="F363" t="s">
        <v>768</v>
      </c>
      <c r="G363" t="str">
        <f t="shared" si="61"/>
        <v>R0A</v>
      </c>
      <c r="H363" t="str">
        <f t="shared" si="62"/>
        <v>Steinbach and South Eastern Manitoba</v>
      </c>
      <c r="I363">
        <v>2</v>
      </c>
      <c r="J363">
        <v>2021</v>
      </c>
      <c r="K363" t="s">
        <v>20</v>
      </c>
      <c r="L363">
        <f t="shared" si="63"/>
        <v>3</v>
      </c>
      <c r="M363" t="s">
        <v>62</v>
      </c>
      <c r="N363">
        <f t="shared" si="64"/>
        <v>3</v>
      </c>
      <c r="O363">
        <v>1.53</v>
      </c>
      <c r="P363">
        <f t="shared" si="65"/>
        <v>2</v>
      </c>
      <c r="Q363">
        <f t="shared" si="66"/>
        <v>3</v>
      </c>
      <c r="R363" t="s">
        <v>55</v>
      </c>
      <c r="S363" t="s">
        <v>441</v>
      </c>
      <c r="T363">
        <f t="shared" si="67"/>
        <v>0</v>
      </c>
      <c r="U363" t="s">
        <v>442</v>
      </c>
      <c r="V363" t="s">
        <v>100</v>
      </c>
      <c r="W363" t="s">
        <v>59</v>
      </c>
      <c r="X363" t="s">
        <v>27</v>
      </c>
      <c r="Y363">
        <f t="shared" si="68"/>
        <v>1</v>
      </c>
      <c r="Z363" t="s">
        <v>28</v>
      </c>
      <c r="AA363">
        <f t="shared" si="69"/>
        <v>0</v>
      </c>
      <c r="AB363" t="s">
        <v>29</v>
      </c>
      <c r="AC363">
        <f t="shared" si="70"/>
        <v>0</v>
      </c>
      <c r="AD363" t="s">
        <v>30</v>
      </c>
      <c r="AE363">
        <f t="shared" si="71"/>
        <v>0</v>
      </c>
    </row>
    <row r="364" spans="1:31" x14ac:dyDescent="0.25">
      <c r="A364">
        <v>1716372</v>
      </c>
      <c r="B364">
        <v>1</v>
      </c>
      <c r="C364" t="s">
        <v>769</v>
      </c>
      <c r="D364" t="s">
        <v>18</v>
      </c>
      <c r="E364">
        <f t="shared" si="60"/>
        <v>3</v>
      </c>
      <c r="F364" t="s">
        <v>549</v>
      </c>
      <c r="G364" t="str">
        <f t="shared" si="61"/>
        <v>R0J</v>
      </c>
      <c r="H364" t="str">
        <f t="shared" si="62"/>
        <v>Riding Mountain</v>
      </c>
      <c r="I364">
        <v>1</v>
      </c>
      <c r="J364">
        <v>2021</v>
      </c>
      <c r="K364" t="s">
        <v>20</v>
      </c>
      <c r="L364">
        <f t="shared" si="63"/>
        <v>3</v>
      </c>
      <c r="M364" t="s">
        <v>42</v>
      </c>
      <c r="N364">
        <f t="shared" si="64"/>
        <v>4</v>
      </c>
      <c r="O364">
        <v>2.56</v>
      </c>
      <c r="P364">
        <f t="shared" si="65"/>
        <v>2</v>
      </c>
      <c r="Q364">
        <f t="shared" si="66"/>
        <v>4</v>
      </c>
      <c r="R364" t="s">
        <v>34</v>
      </c>
      <c r="S364" t="s">
        <v>770</v>
      </c>
      <c r="T364">
        <f t="shared" si="67"/>
        <v>0</v>
      </c>
      <c r="U364" t="s">
        <v>76</v>
      </c>
      <c r="V364" t="s">
        <v>77</v>
      </c>
      <c r="W364" t="s">
        <v>78</v>
      </c>
      <c r="X364" t="s">
        <v>38</v>
      </c>
      <c r="Y364">
        <f t="shared" si="68"/>
        <v>0</v>
      </c>
      <c r="Z364" t="s">
        <v>28</v>
      </c>
      <c r="AA364">
        <f t="shared" si="69"/>
        <v>0</v>
      </c>
      <c r="AB364" t="s">
        <v>29</v>
      </c>
      <c r="AC364">
        <f t="shared" si="70"/>
        <v>0</v>
      </c>
      <c r="AD364" t="s">
        <v>30</v>
      </c>
      <c r="AE364">
        <f t="shared" si="71"/>
        <v>0</v>
      </c>
    </row>
    <row r="365" spans="1:31" x14ac:dyDescent="0.25">
      <c r="A365">
        <v>1720994</v>
      </c>
      <c r="B365">
        <v>0</v>
      </c>
      <c r="C365" t="s">
        <v>771</v>
      </c>
      <c r="D365" t="s">
        <v>18</v>
      </c>
      <c r="E365">
        <f t="shared" si="60"/>
        <v>3</v>
      </c>
      <c r="F365" t="s">
        <v>561</v>
      </c>
      <c r="G365" t="str">
        <f t="shared" si="61"/>
        <v>R5T</v>
      </c>
      <c r="H365" t="str">
        <f t="shared" si="62"/>
        <v>Winnipeg</v>
      </c>
      <c r="I365">
        <v>3</v>
      </c>
      <c r="J365">
        <v>2021</v>
      </c>
      <c r="K365" t="s">
        <v>20</v>
      </c>
      <c r="L365">
        <f t="shared" si="63"/>
        <v>3</v>
      </c>
      <c r="M365" t="s">
        <v>62</v>
      </c>
      <c r="N365">
        <f t="shared" si="64"/>
        <v>3</v>
      </c>
      <c r="O365">
        <v>0.62</v>
      </c>
      <c r="P365">
        <f t="shared" si="65"/>
        <v>1</v>
      </c>
      <c r="Q365">
        <f t="shared" si="66"/>
        <v>2</v>
      </c>
      <c r="R365" t="s">
        <v>48</v>
      </c>
      <c r="S365" t="s">
        <v>49</v>
      </c>
      <c r="T365">
        <f t="shared" si="67"/>
        <v>0</v>
      </c>
      <c r="U365" t="s">
        <v>50</v>
      </c>
      <c r="V365" t="s">
        <v>51</v>
      </c>
      <c r="W365" t="s">
        <v>52</v>
      </c>
      <c r="X365" t="s">
        <v>38</v>
      </c>
      <c r="Y365">
        <f t="shared" si="68"/>
        <v>0</v>
      </c>
      <c r="Z365" t="s">
        <v>28</v>
      </c>
      <c r="AA365">
        <f t="shared" si="69"/>
        <v>0</v>
      </c>
      <c r="AB365" t="s">
        <v>29</v>
      </c>
      <c r="AC365">
        <f t="shared" si="70"/>
        <v>0</v>
      </c>
      <c r="AD365" t="s">
        <v>30</v>
      </c>
      <c r="AE365">
        <f t="shared" si="71"/>
        <v>0</v>
      </c>
    </row>
    <row r="366" spans="1:31" x14ac:dyDescent="0.25">
      <c r="A366">
        <v>2266021</v>
      </c>
      <c r="B366">
        <v>1</v>
      </c>
      <c r="C366" t="s">
        <v>772</v>
      </c>
      <c r="D366" t="s">
        <v>18</v>
      </c>
      <c r="E366">
        <f t="shared" si="60"/>
        <v>3</v>
      </c>
      <c r="F366" t="s">
        <v>773</v>
      </c>
      <c r="G366" t="str">
        <f t="shared" si="61"/>
        <v>R2V</v>
      </c>
      <c r="H366" t="str">
        <f t="shared" si="62"/>
        <v>Winnipeg</v>
      </c>
      <c r="I366">
        <v>3</v>
      </c>
      <c r="J366">
        <v>2021</v>
      </c>
      <c r="K366" t="s">
        <v>20</v>
      </c>
      <c r="L366">
        <f t="shared" si="63"/>
        <v>3</v>
      </c>
      <c r="M366" t="s">
        <v>42</v>
      </c>
      <c r="N366">
        <f t="shared" si="64"/>
        <v>4</v>
      </c>
      <c r="O366">
        <v>2.67</v>
      </c>
      <c r="P366">
        <f t="shared" si="65"/>
        <v>2</v>
      </c>
      <c r="Q366">
        <f t="shared" si="66"/>
        <v>4</v>
      </c>
      <c r="R366" t="s">
        <v>34</v>
      </c>
      <c r="S366" t="s">
        <v>186</v>
      </c>
      <c r="T366">
        <f t="shared" si="67"/>
        <v>0</v>
      </c>
      <c r="U366" t="s">
        <v>76</v>
      </c>
      <c r="V366" t="s">
        <v>77</v>
      </c>
      <c r="W366" t="s">
        <v>78</v>
      </c>
      <c r="X366" t="s">
        <v>38</v>
      </c>
      <c r="Y366">
        <f t="shared" si="68"/>
        <v>0</v>
      </c>
      <c r="Z366" t="s">
        <v>28</v>
      </c>
      <c r="AA366">
        <f t="shared" si="69"/>
        <v>0</v>
      </c>
      <c r="AB366" t="s">
        <v>29</v>
      </c>
      <c r="AC366">
        <f t="shared" si="70"/>
        <v>0</v>
      </c>
      <c r="AD366" t="s">
        <v>30</v>
      </c>
      <c r="AE366">
        <f t="shared" si="71"/>
        <v>0</v>
      </c>
    </row>
    <row r="367" spans="1:31" x14ac:dyDescent="0.25">
      <c r="A367">
        <v>2396869</v>
      </c>
      <c r="B367">
        <v>0</v>
      </c>
      <c r="C367" t="s">
        <v>774</v>
      </c>
      <c r="D367" t="s">
        <v>18</v>
      </c>
      <c r="E367">
        <f t="shared" si="60"/>
        <v>3</v>
      </c>
      <c r="F367" t="s">
        <v>86</v>
      </c>
      <c r="G367" t="str">
        <f t="shared" si="61"/>
        <v>R3C</v>
      </c>
      <c r="H367" t="str">
        <f t="shared" si="62"/>
        <v>Winnipeg</v>
      </c>
      <c r="I367">
        <v>3</v>
      </c>
      <c r="J367">
        <v>2021</v>
      </c>
      <c r="K367" t="s">
        <v>20</v>
      </c>
      <c r="L367">
        <f t="shared" si="63"/>
        <v>3</v>
      </c>
      <c r="M367" t="s">
        <v>775</v>
      </c>
      <c r="N367">
        <f t="shared" si="64"/>
        <v>1</v>
      </c>
      <c r="O367">
        <v>2.06</v>
      </c>
      <c r="P367">
        <f t="shared" si="65"/>
        <v>2</v>
      </c>
      <c r="Q367">
        <f t="shared" si="66"/>
        <v>4</v>
      </c>
      <c r="R367" t="s">
        <v>34</v>
      </c>
      <c r="S367" t="s">
        <v>35</v>
      </c>
      <c r="T367">
        <f t="shared" si="67"/>
        <v>0</v>
      </c>
      <c r="U367" t="s">
        <v>36</v>
      </c>
      <c r="V367" t="s">
        <v>25</v>
      </c>
      <c r="W367" t="s">
        <v>37</v>
      </c>
      <c r="X367" t="s">
        <v>38</v>
      </c>
      <c r="Y367">
        <f t="shared" si="68"/>
        <v>0</v>
      </c>
      <c r="Z367" t="s">
        <v>28</v>
      </c>
      <c r="AA367">
        <f t="shared" si="69"/>
        <v>0</v>
      </c>
      <c r="AB367" t="s">
        <v>29</v>
      </c>
      <c r="AC367">
        <f t="shared" si="70"/>
        <v>0</v>
      </c>
      <c r="AD367" t="s">
        <v>30</v>
      </c>
      <c r="AE367">
        <f t="shared" si="71"/>
        <v>0</v>
      </c>
    </row>
    <row r="368" spans="1:31" x14ac:dyDescent="0.25">
      <c r="A368">
        <v>2419042</v>
      </c>
      <c r="B368">
        <v>1</v>
      </c>
      <c r="C368" t="s">
        <v>776</v>
      </c>
      <c r="D368" t="s">
        <v>18</v>
      </c>
      <c r="E368">
        <f t="shared" si="60"/>
        <v>3</v>
      </c>
      <c r="F368" t="s">
        <v>729</v>
      </c>
      <c r="G368" t="str">
        <f t="shared" si="61"/>
        <v>R0G</v>
      </c>
      <c r="H368" t="str">
        <f t="shared" si="62"/>
        <v>South Central Manitoba, Morden and Winkler</v>
      </c>
      <c r="I368">
        <v>2</v>
      </c>
      <c r="J368">
        <v>2021</v>
      </c>
      <c r="K368" t="s">
        <v>20</v>
      </c>
      <c r="L368">
        <f t="shared" si="63"/>
        <v>3</v>
      </c>
      <c r="M368" t="s">
        <v>42</v>
      </c>
      <c r="N368">
        <f t="shared" si="64"/>
        <v>4</v>
      </c>
      <c r="O368">
        <v>1.28</v>
      </c>
      <c r="P368">
        <f t="shared" si="65"/>
        <v>2</v>
      </c>
      <c r="Q368">
        <f t="shared" si="66"/>
        <v>3</v>
      </c>
      <c r="R368" t="s">
        <v>55</v>
      </c>
      <c r="S368" t="s">
        <v>730</v>
      </c>
      <c r="T368">
        <f t="shared" si="67"/>
        <v>0</v>
      </c>
      <c r="U368" t="s">
        <v>731</v>
      </c>
      <c r="V368" t="s">
        <v>58</v>
      </c>
      <c r="W368" t="s">
        <v>59</v>
      </c>
      <c r="X368" t="s">
        <v>27</v>
      </c>
      <c r="Y368">
        <f t="shared" si="68"/>
        <v>1</v>
      </c>
      <c r="Z368" t="s">
        <v>202</v>
      </c>
      <c r="AA368">
        <f t="shared" si="69"/>
        <v>1</v>
      </c>
      <c r="AB368" t="s">
        <v>29</v>
      </c>
      <c r="AC368">
        <f t="shared" si="70"/>
        <v>0</v>
      </c>
      <c r="AD368" t="s">
        <v>30</v>
      </c>
      <c r="AE368">
        <f t="shared" si="71"/>
        <v>0</v>
      </c>
    </row>
    <row r="369" spans="1:31" x14ac:dyDescent="0.25">
      <c r="A369">
        <v>2419042</v>
      </c>
      <c r="B369">
        <v>1</v>
      </c>
      <c r="C369" t="s">
        <v>776</v>
      </c>
      <c r="D369" t="s">
        <v>18</v>
      </c>
      <c r="E369">
        <f t="shared" si="60"/>
        <v>3</v>
      </c>
      <c r="F369" t="s">
        <v>729</v>
      </c>
      <c r="G369" t="str">
        <f t="shared" si="61"/>
        <v>R0G</v>
      </c>
      <c r="H369" t="str">
        <f t="shared" si="62"/>
        <v>South Central Manitoba, Morden and Winkler</v>
      </c>
      <c r="I369">
        <v>2</v>
      </c>
      <c r="J369">
        <v>2021</v>
      </c>
      <c r="K369" t="s">
        <v>121</v>
      </c>
      <c r="L369">
        <f t="shared" si="63"/>
        <v>2</v>
      </c>
      <c r="M369" t="s">
        <v>42</v>
      </c>
      <c r="N369">
        <f t="shared" si="64"/>
        <v>4</v>
      </c>
      <c r="O369">
        <v>1.28</v>
      </c>
      <c r="P369">
        <f t="shared" si="65"/>
        <v>2</v>
      </c>
      <c r="Q369">
        <f t="shared" si="66"/>
        <v>3</v>
      </c>
      <c r="R369" t="s">
        <v>55</v>
      </c>
      <c r="S369" t="s">
        <v>730</v>
      </c>
      <c r="T369">
        <f t="shared" si="67"/>
        <v>0</v>
      </c>
      <c r="U369" t="s">
        <v>731</v>
      </c>
      <c r="V369" t="s">
        <v>58</v>
      </c>
      <c r="W369" t="s">
        <v>59</v>
      </c>
      <c r="X369" t="s">
        <v>27</v>
      </c>
      <c r="Y369">
        <f t="shared" si="68"/>
        <v>1</v>
      </c>
      <c r="Z369" t="s">
        <v>202</v>
      </c>
      <c r="AA369">
        <f t="shared" si="69"/>
        <v>1</v>
      </c>
      <c r="AB369" t="s">
        <v>29</v>
      </c>
      <c r="AC369">
        <f t="shared" si="70"/>
        <v>0</v>
      </c>
      <c r="AD369" t="s">
        <v>30</v>
      </c>
      <c r="AE369">
        <f t="shared" si="71"/>
        <v>0</v>
      </c>
    </row>
    <row r="370" spans="1:31" x14ac:dyDescent="0.25">
      <c r="A370">
        <v>2647196</v>
      </c>
      <c r="B370">
        <v>1</v>
      </c>
      <c r="C370" t="s">
        <v>777</v>
      </c>
      <c r="D370" t="s">
        <v>18</v>
      </c>
      <c r="E370">
        <f t="shared" si="60"/>
        <v>3</v>
      </c>
      <c r="F370" t="s">
        <v>778</v>
      </c>
      <c r="G370" t="str">
        <f t="shared" si="61"/>
        <v>R3H</v>
      </c>
      <c r="H370" t="str">
        <f t="shared" si="62"/>
        <v>Winnipeg</v>
      </c>
      <c r="I370">
        <v>3</v>
      </c>
      <c r="J370">
        <v>2021</v>
      </c>
      <c r="K370" t="s">
        <v>20</v>
      </c>
      <c r="L370">
        <f t="shared" si="63"/>
        <v>3</v>
      </c>
      <c r="M370" t="s">
        <v>33</v>
      </c>
      <c r="N370">
        <f t="shared" si="64"/>
        <v>2</v>
      </c>
      <c r="O370">
        <v>0.66</v>
      </c>
      <c r="P370">
        <f t="shared" si="65"/>
        <v>1</v>
      </c>
      <c r="Q370">
        <f t="shared" si="66"/>
        <v>2</v>
      </c>
      <c r="R370" t="s">
        <v>34</v>
      </c>
      <c r="S370" t="s">
        <v>779</v>
      </c>
      <c r="T370">
        <f t="shared" si="67"/>
        <v>0</v>
      </c>
      <c r="U370" t="s">
        <v>265</v>
      </c>
      <c r="V370" t="s">
        <v>25</v>
      </c>
      <c r="W370" t="s">
        <v>37</v>
      </c>
      <c r="X370" t="s">
        <v>27</v>
      </c>
      <c r="Y370">
        <f t="shared" si="68"/>
        <v>1</v>
      </c>
      <c r="Z370" t="s">
        <v>28</v>
      </c>
      <c r="AA370">
        <f t="shared" si="69"/>
        <v>0</v>
      </c>
      <c r="AB370" t="s">
        <v>29</v>
      </c>
      <c r="AC370">
        <f t="shared" si="70"/>
        <v>0</v>
      </c>
      <c r="AD370" t="s">
        <v>30</v>
      </c>
      <c r="AE370">
        <f t="shared" si="71"/>
        <v>0</v>
      </c>
    </row>
    <row r="371" spans="1:31" x14ac:dyDescent="0.25">
      <c r="A371">
        <v>2782563</v>
      </c>
      <c r="B371">
        <v>0</v>
      </c>
      <c r="C371" t="s">
        <v>780</v>
      </c>
      <c r="D371" t="s">
        <v>18</v>
      </c>
      <c r="E371">
        <f t="shared" si="60"/>
        <v>3</v>
      </c>
      <c r="F371" t="s">
        <v>781</v>
      </c>
      <c r="G371" t="str">
        <f t="shared" si="61"/>
        <v>R0J</v>
      </c>
      <c r="H371" t="str">
        <f t="shared" si="62"/>
        <v>Riding Mountain</v>
      </c>
      <c r="I371">
        <v>1</v>
      </c>
      <c r="J371">
        <v>2021</v>
      </c>
      <c r="K371" t="s">
        <v>20</v>
      </c>
      <c r="L371">
        <f t="shared" si="63"/>
        <v>3</v>
      </c>
      <c r="M371" t="s">
        <v>42</v>
      </c>
      <c r="N371">
        <f t="shared" si="64"/>
        <v>4</v>
      </c>
      <c r="O371">
        <v>0.35</v>
      </c>
      <c r="P371">
        <f t="shared" si="65"/>
        <v>1</v>
      </c>
      <c r="Q371">
        <f t="shared" si="66"/>
        <v>2</v>
      </c>
      <c r="R371" t="s">
        <v>48</v>
      </c>
      <c r="S371" t="s">
        <v>723</v>
      </c>
      <c r="T371">
        <f t="shared" si="67"/>
        <v>0</v>
      </c>
      <c r="U371" t="s">
        <v>341</v>
      </c>
      <c r="V371" t="s">
        <v>48</v>
      </c>
      <c r="W371" t="s">
        <v>52</v>
      </c>
      <c r="X371" t="s">
        <v>27</v>
      </c>
      <c r="Y371">
        <f t="shared" si="68"/>
        <v>1</v>
      </c>
      <c r="Z371" t="s">
        <v>28</v>
      </c>
      <c r="AA371">
        <f t="shared" si="69"/>
        <v>0</v>
      </c>
      <c r="AB371" t="s">
        <v>29</v>
      </c>
      <c r="AC371">
        <f t="shared" si="70"/>
        <v>0</v>
      </c>
      <c r="AD371" t="s">
        <v>30</v>
      </c>
      <c r="AE371">
        <f t="shared" si="71"/>
        <v>0</v>
      </c>
    </row>
    <row r="372" spans="1:31" x14ac:dyDescent="0.25">
      <c r="A372">
        <v>1467984</v>
      </c>
      <c r="B372">
        <v>0</v>
      </c>
      <c r="C372" t="s">
        <v>782</v>
      </c>
      <c r="D372" t="s">
        <v>18</v>
      </c>
      <c r="E372">
        <f t="shared" si="60"/>
        <v>3</v>
      </c>
      <c r="F372">
        <v>98034</v>
      </c>
      <c r="G372" t="str">
        <f t="shared" si="61"/>
        <v>980</v>
      </c>
      <c r="H372" t="s">
        <v>1147</v>
      </c>
      <c r="I372">
        <v>4</v>
      </c>
      <c r="J372">
        <v>2021</v>
      </c>
      <c r="K372" t="s">
        <v>20</v>
      </c>
      <c r="L372">
        <f t="shared" si="63"/>
        <v>3</v>
      </c>
      <c r="M372" t="s">
        <v>42</v>
      </c>
      <c r="N372">
        <f t="shared" si="64"/>
        <v>4</v>
      </c>
      <c r="O372">
        <v>0.95</v>
      </c>
      <c r="P372">
        <f t="shared" si="65"/>
        <v>2</v>
      </c>
      <c r="Q372">
        <f t="shared" si="66"/>
        <v>3</v>
      </c>
      <c r="R372" t="s">
        <v>48</v>
      </c>
      <c r="S372" t="s">
        <v>164</v>
      </c>
      <c r="T372">
        <f t="shared" si="67"/>
        <v>0</v>
      </c>
      <c r="U372" t="s">
        <v>165</v>
      </c>
      <c r="V372" t="s">
        <v>48</v>
      </c>
      <c r="W372" t="s">
        <v>52</v>
      </c>
      <c r="X372" t="s">
        <v>27</v>
      </c>
      <c r="Y372">
        <f t="shared" si="68"/>
        <v>1</v>
      </c>
      <c r="Z372" t="s">
        <v>28</v>
      </c>
      <c r="AA372">
        <f t="shared" si="69"/>
        <v>0</v>
      </c>
      <c r="AB372" t="s">
        <v>29</v>
      </c>
      <c r="AC372">
        <f t="shared" si="70"/>
        <v>0</v>
      </c>
      <c r="AD372" t="s">
        <v>30</v>
      </c>
      <c r="AE372">
        <f t="shared" si="71"/>
        <v>0</v>
      </c>
    </row>
    <row r="373" spans="1:31" x14ac:dyDescent="0.25">
      <c r="A373">
        <v>1469261</v>
      </c>
      <c r="B373">
        <v>0</v>
      </c>
      <c r="C373" t="s">
        <v>783</v>
      </c>
      <c r="D373" t="s">
        <v>18</v>
      </c>
      <c r="E373">
        <f t="shared" si="60"/>
        <v>3</v>
      </c>
      <c r="F373" t="s">
        <v>784</v>
      </c>
      <c r="G373" t="str">
        <f t="shared" si="61"/>
        <v>R5T</v>
      </c>
      <c r="H373" t="str">
        <f t="shared" si="62"/>
        <v>Winnipeg</v>
      </c>
      <c r="I373">
        <v>3</v>
      </c>
      <c r="J373">
        <v>2021</v>
      </c>
      <c r="K373" t="s">
        <v>20</v>
      </c>
      <c r="L373">
        <f t="shared" si="63"/>
        <v>3</v>
      </c>
      <c r="M373" t="s">
        <v>62</v>
      </c>
      <c r="N373">
        <f t="shared" si="64"/>
        <v>3</v>
      </c>
      <c r="O373">
        <v>3.41</v>
      </c>
      <c r="P373">
        <f t="shared" si="65"/>
        <v>2</v>
      </c>
      <c r="Q373">
        <f t="shared" si="66"/>
        <v>4</v>
      </c>
      <c r="R373" t="s">
        <v>34</v>
      </c>
      <c r="S373" t="s">
        <v>208</v>
      </c>
      <c r="T373">
        <f t="shared" si="67"/>
        <v>0</v>
      </c>
      <c r="U373" t="s">
        <v>76</v>
      </c>
      <c r="V373" t="s">
        <v>77</v>
      </c>
      <c r="W373" t="s">
        <v>78</v>
      </c>
      <c r="X373" t="s">
        <v>38</v>
      </c>
      <c r="Y373">
        <f t="shared" si="68"/>
        <v>0</v>
      </c>
      <c r="Z373" t="s">
        <v>28</v>
      </c>
      <c r="AA373">
        <f t="shared" si="69"/>
        <v>0</v>
      </c>
      <c r="AB373" t="s">
        <v>29</v>
      </c>
      <c r="AC373">
        <f t="shared" si="70"/>
        <v>0</v>
      </c>
      <c r="AD373" t="s">
        <v>30</v>
      </c>
      <c r="AE373">
        <f t="shared" si="71"/>
        <v>0</v>
      </c>
    </row>
    <row r="374" spans="1:31" x14ac:dyDescent="0.25">
      <c r="A374">
        <v>1472737</v>
      </c>
      <c r="B374">
        <v>1</v>
      </c>
      <c r="C374" t="s">
        <v>785</v>
      </c>
      <c r="D374" t="s">
        <v>18</v>
      </c>
      <c r="E374">
        <f t="shared" si="60"/>
        <v>3</v>
      </c>
      <c r="F374" t="s">
        <v>440</v>
      </c>
      <c r="G374" t="str">
        <f t="shared" si="61"/>
        <v>R0A</v>
      </c>
      <c r="H374" t="str">
        <f t="shared" si="62"/>
        <v>Steinbach and South Eastern Manitoba</v>
      </c>
      <c r="I374">
        <v>2</v>
      </c>
      <c r="J374">
        <v>2021</v>
      </c>
      <c r="K374" t="s">
        <v>20</v>
      </c>
      <c r="L374">
        <f t="shared" si="63"/>
        <v>3</v>
      </c>
      <c r="M374" t="s">
        <v>62</v>
      </c>
      <c r="N374">
        <f t="shared" si="64"/>
        <v>3</v>
      </c>
      <c r="O374">
        <v>1.65</v>
      </c>
      <c r="P374">
        <f t="shared" si="65"/>
        <v>2</v>
      </c>
      <c r="Q374">
        <f t="shared" si="66"/>
        <v>3</v>
      </c>
      <c r="R374" t="s">
        <v>34</v>
      </c>
      <c r="S374" t="s">
        <v>76</v>
      </c>
      <c r="T374">
        <f t="shared" si="67"/>
        <v>0</v>
      </c>
      <c r="U374" t="s">
        <v>76</v>
      </c>
      <c r="V374" t="s">
        <v>77</v>
      </c>
      <c r="W374" t="s">
        <v>78</v>
      </c>
      <c r="X374" t="s">
        <v>38</v>
      </c>
      <c r="Y374">
        <f t="shared" si="68"/>
        <v>0</v>
      </c>
      <c r="Z374" t="s">
        <v>28</v>
      </c>
      <c r="AA374">
        <f t="shared" si="69"/>
        <v>0</v>
      </c>
      <c r="AB374" t="s">
        <v>29</v>
      </c>
      <c r="AC374">
        <f t="shared" si="70"/>
        <v>0</v>
      </c>
      <c r="AD374" t="s">
        <v>30</v>
      </c>
      <c r="AE374">
        <f t="shared" si="71"/>
        <v>0</v>
      </c>
    </row>
    <row r="375" spans="1:31" x14ac:dyDescent="0.25">
      <c r="A375">
        <v>1507730</v>
      </c>
      <c r="B375">
        <v>0</v>
      </c>
      <c r="C375" t="s">
        <v>786</v>
      </c>
      <c r="D375" t="s">
        <v>18</v>
      </c>
      <c r="E375">
        <f t="shared" si="60"/>
        <v>3</v>
      </c>
      <c r="F375" t="s">
        <v>787</v>
      </c>
      <c r="G375" t="str">
        <f t="shared" si="61"/>
        <v>R2J</v>
      </c>
      <c r="H375" t="str">
        <f t="shared" si="62"/>
        <v>Winnipeg</v>
      </c>
      <c r="I375">
        <v>3</v>
      </c>
      <c r="J375">
        <v>2021</v>
      </c>
      <c r="K375" t="s">
        <v>20</v>
      </c>
      <c r="L375">
        <f t="shared" si="63"/>
        <v>3</v>
      </c>
      <c r="M375" t="s">
        <v>42</v>
      </c>
      <c r="N375">
        <f t="shared" si="64"/>
        <v>4</v>
      </c>
      <c r="O375">
        <v>1.38</v>
      </c>
      <c r="P375">
        <f t="shared" si="65"/>
        <v>2</v>
      </c>
      <c r="Q375">
        <f t="shared" si="66"/>
        <v>3</v>
      </c>
      <c r="R375" t="s">
        <v>48</v>
      </c>
      <c r="S375" t="s">
        <v>498</v>
      </c>
      <c r="T375">
        <f t="shared" si="67"/>
        <v>0</v>
      </c>
      <c r="U375" t="s">
        <v>341</v>
      </c>
      <c r="V375" t="s">
        <v>48</v>
      </c>
      <c r="W375" t="s">
        <v>78</v>
      </c>
      <c r="X375" t="s">
        <v>27</v>
      </c>
      <c r="Y375">
        <f t="shared" si="68"/>
        <v>1</v>
      </c>
      <c r="Z375" t="s">
        <v>202</v>
      </c>
      <c r="AA375">
        <f t="shared" si="69"/>
        <v>1</v>
      </c>
      <c r="AB375" t="s">
        <v>29</v>
      </c>
      <c r="AC375">
        <f t="shared" si="70"/>
        <v>0</v>
      </c>
      <c r="AD375" t="s">
        <v>30</v>
      </c>
      <c r="AE375">
        <f t="shared" si="71"/>
        <v>0</v>
      </c>
    </row>
    <row r="376" spans="1:31" x14ac:dyDescent="0.25">
      <c r="A376">
        <v>1526649</v>
      </c>
      <c r="B376">
        <v>0</v>
      </c>
      <c r="C376" t="s">
        <v>788</v>
      </c>
      <c r="D376" t="s">
        <v>18</v>
      </c>
      <c r="E376">
        <f t="shared" si="60"/>
        <v>3</v>
      </c>
      <c r="F376" t="s">
        <v>789</v>
      </c>
      <c r="G376" t="str">
        <f t="shared" si="61"/>
        <v>R3J</v>
      </c>
      <c r="H376" t="str">
        <f t="shared" si="62"/>
        <v>Winnipeg</v>
      </c>
      <c r="I376">
        <v>3</v>
      </c>
      <c r="J376">
        <v>2021</v>
      </c>
      <c r="K376" t="s">
        <v>20</v>
      </c>
      <c r="L376">
        <f t="shared" si="63"/>
        <v>3</v>
      </c>
      <c r="M376" t="s">
        <v>62</v>
      </c>
      <c r="N376">
        <f t="shared" si="64"/>
        <v>3</v>
      </c>
      <c r="O376">
        <v>0.39</v>
      </c>
      <c r="P376">
        <f t="shared" si="65"/>
        <v>1</v>
      </c>
      <c r="Q376">
        <f t="shared" si="66"/>
        <v>2</v>
      </c>
      <c r="R376" t="s">
        <v>48</v>
      </c>
      <c r="S376" t="s">
        <v>170</v>
      </c>
      <c r="T376">
        <f t="shared" si="67"/>
        <v>0</v>
      </c>
      <c r="U376" t="s">
        <v>104</v>
      </c>
      <c r="V376" t="s">
        <v>51</v>
      </c>
      <c r="W376" t="s">
        <v>52</v>
      </c>
      <c r="X376" t="s">
        <v>27</v>
      </c>
      <c r="Y376">
        <f t="shared" si="68"/>
        <v>1</v>
      </c>
      <c r="Z376" t="s">
        <v>28</v>
      </c>
      <c r="AA376">
        <f t="shared" si="69"/>
        <v>0</v>
      </c>
      <c r="AB376" t="s">
        <v>29</v>
      </c>
      <c r="AC376">
        <f t="shared" si="70"/>
        <v>0</v>
      </c>
      <c r="AD376" t="s">
        <v>30</v>
      </c>
      <c r="AE376">
        <f t="shared" si="71"/>
        <v>0</v>
      </c>
    </row>
    <row r="377" spans="1:31" x14ac:dyDescent="0.25">
      <c r="A377">
        <v>1769504</v>
      </c>
      <c r="B377">
        <v>0</v>
      </c>
      <c r="C377" t="s">
        <v>790</v>
      </c>
      <c r="D377" t="s">
        <v>18</v>
      </c>
      <c r="E377">
        <f t="shared" si="60"/>
        <v>3</v>
      </c>
      <c r="F377" t="s">
        <v>791</v>
      </c>
      <c r="G377" t="str">
        <f t="shared" si="61"/>
        <v>R0C</v>
      </c>
      <c r="H377" t="str">
        <f t="shared" si="62"/>
        <v>North Interlake</v>
      </c>
      <c r="I377">
        <v>2</v>
      </c>
      <c r="J377">
        <v>2021</v>
      </c>
      <c r="K377" t="s">
        <v>20</v>
      </c>
      <c r="L377">
        <f t="shared" si="63"/>
        <v>3</v>
      </c>
      <c r="M377" t="s">
        <v>42</v>
      </c>
      <c r="N377">
        <f t="shared" si="64"/>
        <v>4</v>
      </c>
      <c r="O377">
        <v>0.74</v>
      </c>
      <c r="P377">
        <f t="shared" si="65"/>
        <v>1</v>
      </c>
      <c r="Q377">
        <f t="shared" si="66"/>
        <v>2</v>
      </c>
      <c r="R377" t="s">
        <v>48</v>
      </c>
      <c r="S377" t="s">
        <v>134</v>
      </c>
      <c r="T377">
        <f t="shared" si="67"/>
        <v>0</v>
      </c>
      <c r="U377" t="s">
        <v>50</v>
      </c>
      <c r="V377" t="s">
        <v>51</v>
      </c>
      <c r="W377" t="s">
        <v>52</v>
      </c>
      <c r="X377" t="s">
        <v>38</v>
      </c>
      <c r="Y377">
        <f t="shared" si="68"/>
        <v>0</v>
      </c>
      <c r="Z377" t="s">
        <v>28</v>
      </c>
      <c r="AA377">
        <f t="shared" si="69"/>
        <v>0</v>
      </c>
      <c r="AB377" t="s">
        <v>29</v>
      </c>
      <c r="AC377">
        <f t="shared" si="70"/>
        <v>0</v>
      </c>
      <c r="AD377" t="s">
        <v>30</v>
      </c>
      <c r="AE377">
        <f t="shared" si="71"/>
        <v>0</v>
      </c>
    </row>
    <row r="378" spans="1:31" x14ac:dyDescent="0.25">
      <c r="A378">
        <v>1811264</v>
      </c>
      <c r="B378">
        <v>0</v>
      </c>
      <c r="C378" t="s">
        <v>792</v>
      </c>
      <c r="D378" t="s">
        <v>18</v>
      </c>
      <c r="E378">
        <f t="shared" si="60"/>
        <v>3</v>
      </c>
      <c r="F378" t="s">
        <v>793</v>
      </c>
      <c r="G378" t="str">
        <f t="shared" si="61"/>
        <v>R2C</v>
      </c>
      <c r="H378" t="str">
        <f t="shared" si="62"/>
        <v>Winnipeg</v>
      </c>
      <c r="I378">
        <v>3</v>
      </c>
      <c r="J378">
        <v>2021</v>
      </c>
      <c r="K378" t="s">
        <v>20</v>
      </c>
      <c r="L378">
        <f t="shared" si="63"/>
        <v>3</v>
      </c>
      <c r="M378" t="s">
        <v>42</v>
      </c>
      <c r="N378">
        <f t="shared" si="64"/>
        <v>4</v>
      </c>
      <c r="O378">
        <v>1.49</v>
      </c>
      <c r="P378">
        <f t="shared" si="65"/>
        <v>2</v>
      </c>
      <c r="Q378">
        <f t="shared" si="66"/>
        <v>3</v>
      </c>
      <c r="R378" t="s">
        <v>22</v>
      </c>
      <c r="S378" t="s">
        <v>90</v>
      </c>
      <c r="T378">
        <f t="shared" si="67"/>
        <v>0</v>
      </c>
      <c r="U378" t="s">
        <v>91</v>
      </c>
      <c r="V378" t="s">
        <v>91</v>
      </c>
      <c r="W378" t="s">
        <v>92</v>
      </c>
      <c r="X378" t="s">
        <v>27</v>
      </c>
      <c r="Y378">
        <f t="shared" si="68"/>
        <v>1</v>
      </c>
      <c r="Z378" t="s">
        <v>202</v>
      </c>
      <c r="AA378">
        <f t="shared" si="69"/>
        <v>1</v>
      </c>
      <c r="AB378" t="s">
        <v>29</v>
      </c>
      <c r="AC378">
        <f t="shared" si="70"/>
        <v>0</v>
      </c>
      <c r="AD378" t="s">
        <v>30</v>
      </c>
      <c r="AE378">
        <f t="shared" si="71"/>
        <v>0</v>
      </c>
    </row>
    <row r="379" spans="1:31" x14ac:dyDescent="0.25">
      <c r="A379">
        <v>1841030</v>
      </c>
      <c r="B379">
        <v>0</v>
      </c>
      <c r="C379" t="s">
        <v>794</v>
      </c>
      <c r="D379" t="s">
        <v>18</v>
      </c>
      <c r="E379">
        <f t="shared" si="60"/>
        <v>3</v>
      </c>
      <c r="F379" t="s">
        <v>795</v>
      </c>
      <c r="G379" t="str">
        <f t="shared" si="61"/>
        <v>R8A</v>
      </c>
      <c r="H379" t="str">
        <f t="shared" si="62"/>
        <v>Flin Flon</v>
      </c>
      <c r="I379">
        <v>1</v>
      </c>
      <c r="J379">
        <v>2021</v>
      </c>
      <c r="K379" t="s">
        <v>20</v>
      </c>
      <c r="L379">
        <f t="shared" si="63"/>
        <v>3</v>
      </c>
      <c r="M379" t="s">
        <v>33</v>
      </c>
      <c r="N379">
        <f t="shared" si="64"/>
        <v>2</v>
      </c>
      <c r="O379">
        <v>1.3</v>
      </c>
      <c r="P379">
        <f t="shared" si="65"/>
        <v>2</v>
      </c>
      <c r="Q379">
        <f t="shared" si="66"/>
        <v>3</v>
      </c>
      <c r="R379" t="s">
        <v>55</v>
      </c>
      <c r="S379" t="s">
        <v>98</v>
      </c>
      <c r="T379">
        <f t="shared" si="67"/>
        <v>0</v>
      </c>
      <c r="U379" t="s">
        <v>99</v>
      </c>
      <c r="V379" t="s">
        <v>100</v>
      </c>
      <c r="W379" t="s">
        <v>59</v>
      </c>
      <c r="X379" t="s">
        <v>27</v>
      </c>
      <c r="Y379">
        <f t="shared" si="68"/>
        <v>1</v>
      </c>
      <c r="Z379" t="s">
        <v>28</v>
      </c>
      <c r="AA379">
        <f t="shared" si="69"/>
        <v>0</v>
      </c>
      <c r="AB379" t="s">
        <v>29</v>
      </c>
      <c r="AC379">
        <f t="shared" si="70"/>
        <v>0</v>
      </c>
      <c r="AD379" t="s">
        <v>30</v>
      </c>
      <c r="AE379">
        <f t="shared" si="71"/>
        <v>0</v>
      </c>
    </row>
    <row r="380" spans="1:31" x14ac:dyDescent="0.25">
      <c r="A380">
        <v>1851906</v>
      </c>
      <c r="B380">
        <v>1</v>
      </c>
      <c r="C380" t="s">
        <v>796</v>
      </c>
      <c r="D380" t="s">
        <v>18</v>
      </c>
      <c r="E380">
        <f t="shared" si="60"/>
        <v>3</v>
      </c>
      <c r="F380" t="s">
        <v>185</v>
      </c>
      <c r="G380" t="str">
        <f t="shared" si="61"/>
        <v>R3E</v>
      </c>
      <c r="H380" t="str">
        <f t="shared" si="62"/>
        <v>Winnipeg</v>
      </c>
      <c r="I380">
        <v>3</v>
      </c>
      <c r="J380">
        <v>2021</v>
      </c>
      <c r="K380" t="s">
        <v>20</v>
      </c>
      <c r="L380">
        <f t="shared" si="63"/>
        <v>3</v>
      </c>
      <c r="M380" t="s">
        <v>62</v>
      </c>
      <c r="N380">
        <f t="shared" si="64"/>
        <v>3</v>
      </c>
      <c r="O380">
        <v>1.23</v>
      </c>
      <c r="P380">
        <f t="shared" si="65"/>
        <v>2</v>
      </c>
      <c r="Q380">
        <f t="shared" si="66"/>
        <v>3</v>
      </c>
      <c r="R380" t="s">
        <v>34</v>
      </c>
      <c r="S380" t="s">
        <v>151</v>
      </c>
      <c r="T380">
        <f t="shared" si="67"/>
        <v>0</v>
      </c>
      <c r="U380" t="s">
        <v>76</v>
      </c>
      <c r="V380" t="s">
        <v>77</v>
      </c>
      <c r="W380" t="s">
        <v>78</v>
      </c>
      <c r="X380" t="s">
        <v>38</v>
      </c>
      <c r="Y380">
        <f t="shared" si="68"/>
        <v>0</v>
      </c>
      <c r="Z380" t="s">
        <v>28</v>
      </c>
      <c r="AA380">
        <f t="shared" si="69"/>
        <v>0</v>
      </c>
      <c r="AB380" t="s">
        <v>29</v>
      </c>
      <c r="AC380">
        <f t="shared" si="70"/>
        <v>0</v>
      </c>
      <c r="AD380" t="s">
        <v>30</v>
      </c>
      <c r="AE380">
        <f t="shared" si="71"/>
        <v>0</v>
      </c>
    </row>
    <row r="381" spans="1:31" x14ac:dyDescent="0.25">
      <c r="A381">
        <v>1963297</v>
      </c>
      <c r="B381">
        <v>1</v>
      </c>
      <c r="C381" t="s">
        <v>797</v>
      </c>
      <c r="D381" t="s">
        <v>18</v>
      </c>
      <c r="E381">
        <f t="shared" si="60"/>
        <v>3</v>
      </c>
      <c r="F381" t="s">
        <v>798</v>
      </c>
      <c r="G381" t="str">
        <f t="shared" si="61"/>
        <v>R1A</v>
      </c>
      <c r="H381" t="str">
        <f t="shared" si="62"/>
        <v>Selkirk and Eastern Manitoba</v>
      </c>
      <c r="I381">
        <v>2</v>
      </c>
      <c r="J381">
        <v>2021</v>
      </c>
      <c r="K381" t="s">
        <v>20</v>
      </c>
      <c r="L381">
        <f t="shared" si="63"/>
        <v>3</v>
      </c>
      <c r="M381" t="s">
        <v>42</v>
      </c>
      <c r="N381">
        <f t="shared" si="64"/>
        <v>4</v>
      </c>
      <c r="O381">
        <v>1.85</v>
      </c>
      <c r="P381">
        <f t="shared" si="65"/>
        <v>2</v>
      </c>
      <c r="Q381">
        <f t="shared" si="66"/>
        <v>3</v>
      </c>
      <c r="R381" t="s">
        <v>34</v>
      </c>
      <c r="S381" t="s">
        <v>716</v>
      </c>
      <c r="T381">
        <f t="shared" si="67"/>
        <v>0</v>
      </c>
      <c r="U381" t="s">
        <v>129</v>
      </c>
      <c r="V381" t="s">
        <v>77</v>
      </c>
      <c r="W381" t="s">
        <v>45</v>
      </c>
      <c r="X381" t="s">
        <v>38</v>
      </c>
      <c r="Y381">
        <f t="shared" si="68"/>
        <v>0</v>
      </c>
      <c r="Z381" t="s">
        <v>28</v>
      </c>
      <c r="AA381">
        <f t="shared" si="69"/>
        <v>0</v>
      </c>
      <c r="AB381" t="s">
        <v>29</v>
      </c>
      <c r="AC381">
        <f t="shared" si="70"/>
        <v>0</v>
      </c>
      <c r="AD381" t="s">
        <v>30</v>
      </c>
      <c r="AE381">
        <f t="shared" si="71"/>
        <v>0</v>
      </c>
    </row>
    <row r="382" spans="1:31" x14ac:dyDescent="0.25">
      <c r="A382">
        <v>1963297</v>
      </c>
      <c r="B382">
        <v>1</v>
      </c>
      <c r="C382" t="s">
        <v>797</v>
      </c>
      <c r="D382" t="s">
        <v>18</v>
      </c>
      <c r="E382">
        <f t="shared" si="60"/>
        <v>3</v>
      </c>
      <c r="F382" t="s">
        <v>798</v>
      </c>
      <c r="G382" t="str">
        <f t="shared" si="61"/>
        <v>R1A</v>
      </c>
      <c r="H382" t="str">
        <f t="shared" si="62"/>
        <v>Selkirk and Eastern Manitoba</v>
      </c>
      <c r="I382">
        <v>2</v>
      </c>
      <c r="J382">
        <v>2021</v>
      </c>
      <c r="K382" t="s">
        <v>121</v>
      </c>
      <c r="L382">
        <f t="shared" si="63"/>
        <v>2</v>
      </c>
      <c r="M382" t="s">
        <v>42</v>
      </c>
      <c r="N382">
        <f t="shared" si="64"/>
        <v>4</v>
      </c>
      <c r="O382">
        <v>1.85</v>
      </c>
      <c r="P382">
        <f t="shared" si="65"/>
        <v>2</v>
      </c>
      <c r="Q382">
        <f t="shared" si="66"/>
        <v>3</v>
      </c>
      <c r="R382" t="s">
        <v>34</v>
      </c>
      <c r="S382" t="s">
        <v>716</v>
      </c>
      <c r="T382">
        <f t="shared" si="67"/>
        <v>0</v>
      </c>
      <c r="U382" t="s">
        <v>129</v>
      </c>
      <c r="V382" t="s">
        <v>77</v>
      </c>
      <c r="W382" t="s">
        <v>45</v>
      </c>
      <c r="X382" t="s">
        <v>38</v>
      </c>
      <c r="Y382">
        <f t="shared" si="68"/>
        <v>0</v>
      </c>
      <c r="Z382" t="s">
        <v>28</v>
      </c>
      <c r="AA382">
        <f t="shared" si="69"/>
        <v>0</v>
      </c>
      <c r="AB382" t="s">
        <v>29</v>
      </c>
      <c r="AC382">
        <f t="shared" si="70"/>
        <v>0</v>
      </c>
      <c r="AD382" t="s">
        <v>30</v>
      </c>
      <c r="AE382">
        <f t="shared" si="71"/>
        <v>0</v>
      </c>
    </row>
    <row r="383" spans="1:31" x14ac:dyDescent="0.25">
      <c r="A383">
        <v>1459494</v>
      </c>
      <c r="B383">
        <v>0</v>
      </c>
      <c r="C383" t="s">
        <v>750</v>
      </c>
      <c r="D383" t="s">
        <v>40</v>
      </c>
      <c r="E383">
        <f t="shared" si="60"/>
        <v>4</v>
      </c>
      <c r="F383" t="s">
        <v>751</v>
      </c>
      <c r="G383" t="str">
        <f t="shared" si="61"/>
        <v>M8X</v>
      </c>
      <c r="H383" t="str">
        <f t="shared" si="62"/>
        <v>Winnipeg</v>
      </c>
      <c r="I383">
        <v>3</v>
      </c>
      <c r="J383">
        <v>2021</v>
      </c>
      <c r="K383" t="s">
        <v>20</v>
      </c>
      <c r="L383">
        <f t="shared" si="63"/>
        <v>3</v>
      </c>
      <c r="M383" t="s">
        <v>62</v>
      </c>
      <c r="N383">
        <f t="shared" si="64"/>
        <v>3</v>
      </c>
      <c r="O383">
        <v>1.06</v>
      </c>
      <c r="P383">
        <f t="shared" si="65"/>
        <v>2</v>
      </c>
      <c r="Q383">
        <f t="shared" si="66"/>
        <v>3</v>
      </c>
      <c r="R383" t="s">
        <v>22</v>
      </c>
      <c r="S383" t="s">
        <v>205</v>
      </c>
      <c r="T383">
        <f t="shared" si="67"/>
        <v>0</v>
      </c>
      <c r="U383" t="s">
        <v>91</v>
      </c>
      <c r="V383" t="s">
        <v>91</v>
      </c>
      <c r="W383" t="s">
        <v>92</v>
      </c>
      <c r="X383" t="s">
        <v>27</v>
      </c>
      <c r="Y383">
        <f t="shared" si="68"/>
        <v>1</v>
      </c>
      <c r="Z383" t="s">
        <v>28</v>
      </c>
      <c r="AA383">
        <f t="shared" si="69"/>
        <v>0</v>
      </c>
      <c r="AB383" t="s">
        <v>29</v>
      </c>
      <c r="AC383">
        <f t="shared" si="70"/>
        <v>0</v>
      </c>
      <c r="AD383" t="s">
        <v>30</v>
      </c>
      <c r="AE383">
        <f t="shared" si="71"/>
        <v>0</v>
      </c>
    </row>
    <row r="384" spans="1:31" x14ac:dyDescent="0.25">
      <c r="A384">
        <v>1502392</v>
      </c>
      <c r="B384">
        <v>0</v>
      </c>
      <c r="C384" t="s">
        <v>799</v>
      </c>
      <c r="D384" t="s">
        <v>18</v>
      </c>
      <c r="E384">
        <f t="shared" si="60"/>
        <v>3</v>
      </c>
      <c r="F384" t="s">
        <v>800</v>
      </c>
      <c r="G384" t="str">
        <f t="shared" si="61"/>
        <v>R2J</v>
      </c>
      <c r="H384" t="str">
        <f t="shared" si="62"/>
        <v>Winnipeg</v>
      </c>
      <c r="I384">
        <v>3</v>
      </c>
      <c r="J384">
        <v>2021</v>
      </c>
      <c r="K384" t="s">
        <v>20</v>
      </c>
      <c r="L384">
        <f t="shared" si="63"/>
        <v>3</v>
      </c>
      <c r="M384" t="s">
        <v>42</v>
      </c>
      <c r="N384">
        <f t="shared" si="64"/>
        <v>4</v>
      </c>
      <c r="O384">
        <v>0.44</v>
      </c>
      <c r="P384">
        <f t="shared" si="65"/>
        <v>1</v>
      </c>
      <c r="Q384">
        <f t="shared" si="66"/>
        <v>2</v>
      </c>
      <c r="R384" t="s">
        <v>48</v>
      </c>
      <c r="S384" t="s">
        <v>103</v>
      </c>
      <c r="T384">
        <f t="shared" si="67"/>
        <v>0</v>
      </c>
      <c r="U384" t="s">
        <v>104</v>
      </c>
      <c r="V384" t="s">
        <v>51</v>
      </c>
      <c r="W384" t="s">
        <v>52</v>
      </c>
      <c r="X384" t="s">
        <v>27</v>
      </c>
      <c r="Y384">
        <f t="shared" si="68"/>
        <v>1</v>
      </c>
      <c r="Z384" t="s">
        <v>28</v>
      </c>
      <c r="AA384">
        <f t="shared" si="69"/>
        <v>0</v>
      </c>
      <c r="AB384" t="s">
        <v>29</v>
      </c>
      <c r="AC384">
        <f t="shared" si="70"/>
        <v>0</v>
      </c>
      <c r="AD384" t="s">
        <v>30</v>
      </c>
      <c r="AE384">
        <f t="shared" si="71"/>
        <v>0</v>
      </c>
    </row>
    <row r="385" spans="1:31" x14ac:dyDescent="0.25">
      <c r="A385">
        <v>1508985</v>
      </c>
      <c r="B385">
        <v>0</v>
      </c>
      <c r="C385" t="s">
        <v>801</v>
      </c>
      <c r="D385" t="s">
        <v>18</v>
      </c>
      <c r="E385">
        <f t="shared" si="60"/>
        <v>3</v>
      </c>
      <c r="F385" t="s">
        <v>802</v>
      </c>
      <c r="G385" t="str">
        <f t="shared" si="61"/>
        <v>T6P</v>
      </c>
      <c r="H385" t="str">
        <f t="shared" si="62"/>
        <v>Winnipeg</v>
      </c>
      <c r="I385">
        <v>3</v>
      </c>
      <c r="J385">
        <v>2021</v>
      </c>
      <c r="K385" t="s">
        <v>20</v>
      </c>
      <c r="L385">
        <f t="shared" si="63"/>
        <v>3</v>
      </c>
      <c r="M385" t="s">
        <v>42</v>
      </c>
      <c r="N385">
        <f t="shared" si="64"/>
        <v>4</v>
      </c>
      <c r="O385">
        <v>0.79</v>
      </c>
      <c r="P385">
        <f t="shared" si="65"/>
        <v>1</v>
      </c>
      <c r="Q385">
        <f t="shared" si="66"/>
        <v>2</v>
      </c>
      <c r="R385" t="s">
        <v>48</v>
      </c>
      <c r="S385" t="s">
        <v>49</v>
      </c>
      <c r="T385">
        <f t="shared" si="67"/>
        <v>0</v>
      </c>
      <c r="U385" t="s">
        <v>50</v>
      </c>
      <c r="V385" t="s">
        <v>51</v>
      </c>
      <c r="W385" t="s">
        <v>52</v>
      </c>
      <c r="X385" t="s">
        <v>38</v>
      </c>
      <c r="Y385">
        <f t="shared" si="68"/>
        <v>0</v>
      </c>
      <c r="Z385" t="s">
        <v>28</v>
      </c>
      <c r="AA385">
        <f t="shared" si="69"/>
        <v>0</v>
      </c>
      <c r="AB385" t="s">
        <v>29</v>
      </c>
      <c r="AC385">
        <f t="shared" si="70"/>
        <v>0</v>
      </c>
      <c r="AD385" t="s">
        <v>30</v>
      </c>
      <c r="AE385">
        <f t="shared" si="71"/>
        <v>0</v>
      </c>
    </row>
    <row r="386" spans="1:31" x14ac:dyDescent="0.25">
      <c r="A386">
        <v>1509298</v>
      </c>
      <c r="B386">
        <v>0</v>
      </c>
      <c r="C386" t="s">
        <v>803</v>
      </c>
      <c r="D386" t="s">
        <v>18</v>
      </c>
      <c r="E386">
        <f t="shared" si="60"/>
        <v>3</v>
      </c>
      <c r="F386" t="s">
        <v>804</v>
      </c>
      <c r="G386" t="str">
        <f t="shared" si="61"/>
        <v>R2L</v>
      </c>
      <c r="H386" t="str">
        <f t="shared" si="62"/>
        <v>Winnipeg</v>
      </c>
      <c r="I386">
        <v>3</v>
      </c>
      <c r="J386">
        <v>2021</v>
      </c>
      <c r="K386" t="s">
        <v>20</v>
      </c>
      <c r="L386">
        <f t="shared" si="63"/>
        <v>3</v>
      </c>
      <c r="M386" t="s">
        <v>42</v>
      </c>
      <c r="N386">
        <f t="shared" si="64"/>
        <v>4</v>
      </c>
      <c r="O386">
        <v>2.67</v>
      </c>
      <c r="P386">
        <f t="shared" si="65"/>
        <v>2</v>
      </c>
      <c r="Q386">
        <f t="shared" si="66"/>
        <v>4</v>
      </c>
      <c r="R386" t="s">
        <v>34</v>
      </c>
      <c r="S386" t="s">
        <v>76</v>
      </c>
      <c r="T386">
        <f t="shared" si="67"/>
        <v>0</v>
      </c>
      <c r="U386" t="s">
        <v>76</v>
      </c>
      <c r="V386" t="s">
        <v>77</v>
      </c>
      <c r="W386" t="s">
        <v>78</v>
      </c>
      <c r="X386" t="s">
        <v>38</v>
      </c>
      <c r="Y386">
        <f t="shared" si="68"/>
        <v>0</v>
      </c>
      <c r="Z386" t="s">
        <v>28</v>
      </c>
      <c r="AA386">
        <f t="shared" si="69"/>
        <v>0</v>
      </c>
      <c r="AB386" t="s">
        <v>29</v>
      </c>
      <c r="AC386">
        <f t="shared" si="70"/>
        <v>0</v>
      </c>
      <c r="AD386" t="s">
        <v>30</v>
      </c>
      <c r="AE386">
        <f t="shared" si="71"/>
        <v>0</v>
      </c>
    </row>
    <row r="387" spans="1:31" x14ac:dyDescent="0.25">
      <c r="A387">
        <v>1541036</v>
      </c>
      <c r="B387">
        <v>0</v>
      </c>
      <c r="C387" t="s">
        <v>805</v>
      </c>
      <c r="D387" t="s">
        <v>18</v>
      </c>
      <c r="E387">
        <f t="shared" ref="E387:E450" si="72">IF(D387="Sole Proprietorship",1,IF(OR(D387="Partnership",D387="Limited Partnership"),2,IF(D387="Corporation",3,4)))</f>
        <v>3</v>
      </c>
      <c r="F387" t="s">
        <v>806</v>
      </c>
      <c r="G387" t="str">
        <f t="shared" ref="G387:G450" si="73">LEFT(F387,3)</f>
        <v>R3P</v>
      </c>
      <c r="H387" t="str">
        <f t="shared" ref="H387:H450" si="74">IF(OR(G387="R0G",G387="r6m",G387="r6w"),"South Central Manitoba, Morden and Winkler",IF(OR(G387="R0A",G387="r5g",G387="r5h"),"Steinbach and South Eastern Manitoba",IF(OR(G387="R7A",G387="r7b",G387="r7c"),"Brandon",IF(OR(G387="R0E",G387="r1a"),"Selkirk and Eastern Manitoba",IF(G387="R0c","North Interlake",IF(OR(G387="R0h",G387="r1n",G387="r4k",G387="r4l"),"Portage la Prairie, Southern interlake and 
other",IF(G387="R0k","Brandon region",IF(OR(G387="R7n",G387="r0l"),"Dauphin and Western Manitoba",IF(G387="R0j","Riding Mountain",IF(G387="R0m","South Western Manitoba",IF(OR(G387="r4h",G387="r4j"),"Headingly",IF(G387="R0B","Northern Manitoba",IF(G387="R8n","Thompson",IF(G387="R8a","Flin Flon",IF(G387="R9a","The Pas","Winnipeg")))))))))))))))</f>
        <v>Winnipeg</v>
      </c>
      <c r="I387">
        <v>3</v>
      </c>
      <c r="J387">
        <v>2021</v>
      </c>
      <c r="K387" t="s">
        <v>20</v>
      </c>
      <c r="L387">
        <f t="shared" ref="L387:L450" si="75">IF(K387="Mandatory",3,IF(OR(K387="Personal",K387="Family"),2,1))</f>
        <v>3</v>
      </c>
      <c r="M387" t="s">
        <v>62</v>
      </c>
      <c r="N387">
        <f t="shared" ref="N387:N450" si="76">IF(M387="Small",4,IF(M387="Medium",3,IF(M387="Large",2,1)))</f>
        <v>3</v>
      </c>
      <c r="O387">
        <v>1.65</v>
      </c>
      <c r="P387">
        <f t="shared" ref="P387:P450" si="77">IF(O387&lt;0.95,1,2)</f>
        <v>2</v>
      </c>
      <c r="Q387">
        <f t="shared" ref="Q387:Q450" si="78">IF(O387=0,1,IF(O387&lt;0.95,2,IF(O387&lt;1.9,3,4)))</f>
        <v>3</v>
      </c>
      <c r="R387" t="s">
        <v>34</v>
      </c>
      <c r="S387" t="s">
        <v>76</v>
      </c>
      <c r="T387">
        <f t="shared" ref="T387:T450" si="79">IF(S387="Emergency Firefighters",1,0)</f>
        <v>0</v>
      </c>
      <c r="U387" t="s">
        <v>76</v>
      </c>
      <c r="V387" t="s">
        <v>77</v>
      </c>
      <c r="W387" t="s">
        <v>78</v>
      </c>
      <c r="X387" t="s">
        <v>38</v>
      </c>
      <c r="Y387">
        <f t="shared" ref="Y387:Y450" si="80">IF(X387="Levied",0,1)</f>
        <v>0</v>
      </c>
      <c r="Z387" t="s">
        <v>28</v>
      </c>
      <c r="AA387">
        <f t="shared" ref="AA387:AA450" si="81">IF(OR(Z387="Good Standing",Z387="Deemed Worker"),0,1)</f>
        <v>0</v>
      </c>
      <c r="AB387" t="s">
        <v>29</v>
      </c>
      <c r="AC387">
        <f t="shared" ref="AC387:AC450" si="82">IF(AB387="Current",0,1)</f>
        <v>0</v>
      </c>
      <c r="AD387" t="s">
        <v>30</v>
      </c>
      <c r="AE387">
        <f t="shared" ref="AE387:AE450" si="83">IF(AD387="Legal",1,0)</f>
        <v>0</v>
      </c>
    </row>
    <row r="388" spans="1:31" x14ac:dyDescent="0.25">
      <c r="A388">
        <v>1219815</v>
      </c>
      <c r="B388">
        <v>0</v>
      </c>
      <c r="C388" t="s">
        <v>807</v>
      </c>
      <c r="D388" t="s">
        <v>18</v>
      </c>
      <c r="E388">
        <f t="shared" si="72"/>
        <v>3</v>
      </c>
      <c r="F388" t="s">
        <v>255</v>
      </c>
      <c r="G388" t="str">
        <f t="shared" si="73"/>
        <v>R2J</v>
      </c>
      <c r="H388" t="str">
        <f t="shared" si="74"/>
        <v>Winnipeg</v>
      </c>
      <c r="I388">
        <v>3</v>
      </c>
      <c r="J388">
        <v>2021</v>
      </c>
      <c r="K388" t="s">
        <v>20</v>
      </c>
      <c r="L388">
        <f t="shared" si="75"/>
        <v>3</v>
      </c>
      <c r="M388" t="s">
        <v>33</v>
      </c>
      <c r="N388">
        <f t="shared" si="76"/>
        <v>2</v>
      </c>
      <c r="O388">
        <v>1.61</v>
      </c>
      <c r="P388">
        <f t="shared" si="77"/>
        <v>2</v>
      </c>
      <c r="Q388">
        <f t="shared" si="78"/>
        <v>3</v>
      </c>
      <c r="R388" t="s">
        <v>34</v>
      </c>
      <c r="S388" t="s">
        <v>186</v>
      </c>
      <c r="T388">
        <f t="shared" si="79"/>
        <v>0</v>
      </c>
      <c r="U388" t="s">
        <v>76</v>
      </c>
      <c r="V388" t="s">
        <v>77</v>
      </c>
      <c r="W388" t="s">
        <v>78</v>
      </c>
      <c r="X388" t="s">
        <v>38</v>
      </c>
      <c r="Y388">
        <f t="shared" si="80"/>
        <v>0</v>
      </c>
      <c r="Z388" t="s">
        <v>28</v>
      </c>
      <c r="AA388">
        <f t="shared" si="81"/>
        <v>0</v>
      </c>
      <c r="AB388" t="s">
        <v>29</v>
      </c>
      <c r="AC388">
        <f t="shared" si="82"/>
        <v>0</v>
      </c>
      <c r="AD388" t="s">
        <v>30</v>
      </c>
      <c r="AE388">
        <f t="shared" si="83"/>
        <v>0</v>
      </c>
    </row>
    <row r="389" spans="1:31" x14ac:dyDescent="0.25">
      <c r="A389">
        <v>1294693</v>
      </c>
      <c r="B389">
        <v>1</v>
      </c>
      <c r="C389" t="s">
        <v>485</v>
      </c>
      <c r="D389" t="s">
        <v>18</v>
      </c>
      <c r="E389">
        <f t="shared" si="72"/>
        <v>3</v>
      </c>
      <c r="F389" t="s">
        <v>486</v>
      </c>
      <c r="G389" t="str">
        <f t="shared" si="73"/>
        <v>R4H</v>
      </c>
      <c r="H389" t="str">
        <f t="shared" si="74"/>
        <v>Headingly</v>
      </c>
      <c r="I389">
        <v>2</v>
      </c>
      <c r="J389">
        <v>2021</v>
      </c>
      <c r="K389" t="s">
        <v>20</v>
      </c>
      <c r="L389">
        <f t="shared" si="75"/>
        <v>3</v>
      </c>
      <c r="M389" t="s">
        <v>42</v>
      </c>
      <c r="N389">
        <f t="shared" si="76"/>
        <v>4</v>
      </c>
      <c r="O389">
        <v>1.68</v>
      </c>
      <c r="P389">
        <f t="shared" si="77"/>
        <v>2</v>
      </c>
      <c r="Q389">
        <f t="shared" si="78"/>
        <v>3</v>
      </c>
      <c r="R389" t="s">
        <v>55</v>
      </c>
      <c r="S389" t="s">
        <v>808</v>
      </c>
      <c r="T389">
        <f t="shared" si="79"/>
        <v>0</v>
      </c>
      <c r="U389" t="s">
        <v>125</v>
      </c>
      <c r="V389" t="s">
        <v>58</v>
      </c>
      <c r="W389" t="s">
        <v>59</v>
      </c>
      <c r="X389" t="s">
        <v>38</v>
      </c>
      <c r="Y389">
        <f t="shared" si="80"/>
        <v>0</v>
      </c>
      <c r="Z389" t="s">
        <v>28</v>
      </c>
      <c r="AA389">
        <f t="shared" si="81"/>
        <v>0</v>
      </c>
      <c r="AB389" t="s">
        <v>29</v>
      </c>
      <c r="AC389">
        <f t="shared" si="82"/>
        <v>0</v>
      </c>
      <c r="AD389" t="s">
        <v>30</v>
      </c>
      <c r="AE389">
        <f t="shared" si="83"/>
        <v>0</v>
      </c>
    </row>
    <row r="390" spans="1:31" x14ac:dyDescent="0.25">
      <c r="A390">
        <v>1298413</v>
      </c>
      <c r="B390">
        <v>0</v>
      </c>
      <c r="C390" t="s">
        <v>809</v>
      </c>
      <c r="D390" t="s">
        <v>18</v>
      </c>
      <c r="E390">
        <f t="shared" si="72"/>
        <v>3</v>
      </c>
      <c r="F390" t="s">
        <v>810</v>
      </c>
      <c r="G390" t="str">
        <f t="shared" si="73"/>
        <v>V4G</v>
      </c>
      <c r="H390" t="str">
        <f t="shared" si="74"/>
        <v>Winnipeg</v>
      </c>
      <c r="I390">
        <v>3</v>
      </c>
      <c r="J390">
        <v>2021</v>
      </c>
      <c r="K390" t="s">
        <v>20</v>
      </c>
      <c r="L390">
        <f t="shared" si="75"/>
        <v>3</v>
      </c>
      <c r="M390" t="s">
        <v>62</v>
      </c>
      <c r="N390">
        <f t="shared" si="76"/>
        <v>3</v>
      </c>
      <c r="O390">
        <v>0.94</v>
      </c>
      <c r="P390">
        <f t="shared" si="77"/>
        <v>1</v>
      </c>
      <c r="Q390">
        <f t="shared" si="78"/>
        <v>2</v>
      </c>
      <c r="R390" t="s">
        <v>48</v>
      </c>
      <c r="S390" t="s">
        <v>83</v>
      </c>
      <c r="T390">
        <f t="shared" si="79"/>
        <v>0</v>
      </c>
      <c r="U390" t="s">
        <v>84</v>
      </c>
      <c r="V390" t="s">
        <v>51</v>
      </c>
      <c r="W390" t="s">
        <v>52</v>
      </c>
      <c r="X390" t="s">
        <v>27</v>
      </c>
      <c r="Y390">
        <f t="shared" si="80"/>
        <v>1</v>
      </c>
      <c r="Z390" t="s">
        <v>69</v>
      </c>
      <c r="AA390">
        <f t="shared" si="81"/>
        <v>0</v>
      </c>
      <c r="AB390" t="s">
        <v>29</v>
      </c>
      <c r="AC390">
        <f t="shared" si="82"/>
        <v>0</v>
      </c>
      <c r="AD390" t="s">
        <v>30</v>
      </c>
      <c r="AE390">
        <f t="shared" si="83"/>
        <v>0</v>
      </c>
    </row>
    <row r="391" spans="1:31" x14ac:dyDescent="0.25">
      <c r="A391">
        <v>1302728</v>
      </c>
      <c r="B391">
        <v>0</v>
      </c>
      <c r="C391" t="s">
        <v>811</v>
      </c>
      <c r="D391" t="s">
        <v>18</v>
      </c>
      <c r="E391">
        <f t="shared" si="72"/>
        <v>3</v>
      </c>
      <c r="F391" t="s">
        <v>812</v>
      </c>
      <c r="G391" t="str">
        <f t="shared" si="73"/>
        <v>L9G</v>
      </c>
      <c r="H391" t="str">
        <f t="shared" si="74"/>
        <v>Winnipeg</v>
      </c>
      <c r="I391">
        <v>3</v>
      </c>
      <c r="J391">
        <v>2021</v>
      </c>
      <c r="K391" t="s">
        <v>20</v>
      </c>
      <c r="L391">
        <f t="shared" si="75"/>
        <v>3</v>
      </c>
      <c r="M391" t="s">
        <v>62</v>
      </c>
      <c r="N391">
        <f t="shared" si="76"/>
        <v>3</v>
      </c>
      <c r="O391">
        <v>1.22</v>
      </c>
      <c r="P391">
        <f t="shared" si="77"/>
        <v>2</v>
      </c>
      <c r="Q391">
        <f t="shared" si="78"/>
        <v>3</v>
      </c>
      <c r="R391" t="s">
        <v>34</v>
      </c>
      <c r="S391" t="s">
        <v>592</v>
      </c>
      <c r="T391">
        <f t="shared" si="79"/>
        <v>0</v>
      </c>
      <c r="U391" t="s">
        <v>76</v>
      </c>
      <c r="V391" t="s">
        <v>77</v>
      </c>
      <c r="W391" t="s">
        <v>78</v>
      </c>
      <c r="X391" t="s">
        <v>38</v>
      </c>
      <c r="Y391">
        <f t="shared" si="80"/>
        <v>0</v>
      </c>
      <c r="Z391" t="s">
        <v>28</v>
      </c>
      <c r="AA391">
        <f t="shared" si="81"/>
        <v>0</v>
      </c>
      <c r="AB391" t="s">
        <v>29</v>
      </c>
      <c r="AC391">
        <f t="shared" si="82"/>
        <v>0</v>
      </c>
      <c r="AD391" t="s">
        <v>30</v>
      </c>
      <c r="AE391">
        <f t="shared" si="83"/>
        <v>0</v>
      </c>
    </row>
    <row r="392" spans="1:31" x14ac:dyDescent="0.25">
      <c r="A392">
        <v>1311851</v>
      </c>
      <c r="B392">
        <v>0</v>
      </c>
      <c r="C392" t="s">
        <v>813</v>
      </c>
      <c r="D392" t="s">
        <v>18</v>
      </c>
      <c r="E392">
        <f t="shared" si="72"/>
        <v>3</v>
      </c>
      <c r="F392" t="s">
        <v>814</v>
      </c>
      <c r="G392" t="str">
        <f t="shared" si="73"/>
        <v>R3G</v>
      </c>
      <c r="H392" t="str">
        <f t="shared" si="74"/>
        <v>Winnipeg</v>
      </c>
      <c r="I392">
        <v>3</v>
      </c>
      <c r="J392">
        <v>2021</v>
      </c>
      <c r="K392" t="s">
        <v>20</v>
      </c>
      <c r="L392">
        <f t="shared" si="75"/>
        <v>3</v>
      </c>
      <c r="M392" t="s">
        <v>42</v>
      </c>
      <c r="N392">
        <f t="shared" si="76"/>
        <v>4</v>
      </c>
      <c r="O392">
        <v>0.32</v>
      </c>
      <c r="P392">
        <f t="shared" si="77"/>
        <v>1</v>
      </c>
      <c r="Q392">
        <f t="shared" si="78"/>
        <v>2</v>
      </c>
      <c r="R392" t="s">
        <v>48</v>
      </c>
      <c r="S392" t="s">
        <v>170</v>
      </c>
      <c r="T392">
        <f t="shared" si="79"/>
        <v>0</v>
      </c>
      <c r="U392" t="s">
        <v>104</v>
      </c>
      <c r="V392" t="s">
        <v>51</v>
      </c>
      <c r="W392" t="s">
        <v>52</v>
      </c>
      <c r="X392" t="s">
        <v>27</v>
      </c>
      <c r="Y392">
        <f t="shared" si="80"/>
        <v>1</v>
      </c>
      <c r="Z392" t="s">
        <v>28</v>
      </c>
      <c r="AA392">
        <f t="shared" si="81"/>
        <v>0</v>
      </c>
      <c r="AB392" t="s">
        <v>29</v>
      </c>
      <c r="AC392">
        <f t="shared" si="82"/>
        <v>0</v>
      </c>
      <c r="AD392" t="s">
        <v>30</v>
      </c>
      <c r="AE392">
        <f t="shared" si="83"/>
        <v>0</v>
      </c>
    </row>
    <row r="393" spans="1:31" x14ac:dyDescent="0.25">
      <c r="A393">
        <v>1358977</v>
      </c>
      <c r="B393">
        <v>1</v>
      </c>
      <c r="C393" t="s">
        <v>815</v>
      </c>
      <c r="D393" t="s">
        <v>18</v>
      </c>
      <c r="E393">
        <f t="shared" si="72"/>
        <v>3</v>
      </c>
      <c r="F393" t="s">
        <v>816</v>
      </c>
      <c r="G393" t="str">
        <f t="shared" si="73"/>
        <v>J4B</v>
      </c>
      <c r="H393" t="str">
        <f t="shared" si="74"/>
        <v>Winnipeg</v>
      </c>
      <c r="I393">
        <v>3</v>
      </c>
      <c r="J393">
        <v>2021</v>
      </c>
      <c r="K393" t="s">
        <v>20</v>
      </c>
      <c r="L393">
        <f t="shared" si="75"/>
        <v>3</v>
      </c>
      <c r="M393" t="s">
        <v>33</v>
      </c>
      <c r="N393">
        <f t="shared" si="76"/>
        <v>2</v>
      </c>
      <c r="O393">
        <v>0.6</v>
      </c>
      <c r="P393">
        <f t="shared" si="77"/>
        <v>1</v>
      </c>
      <c r="Q393">
        <f t="shared" si="78"/>
        <v>2</v>
      </c>
      <c r="R393" t="s">
        <v>48</v>
      </c>
      <c r="S393" t="s">
        <v>103</v>
      </c>
      <c r="T393">
        <f t="shared" si="79"/>
        <v>0</v>
      </c>
      <c r="U393" t="s">
        <v>104</v>
      </c>
      <c r="V393" t="s">
        <v>51</v>
      </c>
      <c r="W393" t="s">
        <v>52</v>
      </c>
      <c r="X393" t="s">
        <v>27</v>
      </c>
      <c r="Y393">
        <f t="shared" si="80"/>
        <v>1</v>
      </c>
      <c r="Z393" t="s">
        <v>28</v>
      </c>
      <c r="AA393">
        <f t="shared" si="81"/>
        <v>0</v>
      </c>
      <c r="AB393" t="s">
        <v>29</v>
      </c>
      <c r="AC393">
        <f t="shared" si="82"/>
        <v>0</v>
      </c>
      <c r="AD393" t="s">
        <v>30</v>
      </c>
      <c r="AE393">
        <f t="shared" si="83"/>
        <v>0</v>
      </c>
    </row>
    <row r="394" spans="1:31" x14ac:dyDescent="0.25">
      <c r="A394">
        <v>1557826</v>
      </c>
      <c r="B394">
        <v>0</v>
      </c>
      <c r="C394" t="s">
        <v>817</v>
      </c>
      <c r="D394" t="s">
        <v>18</v>
      </c>
      <c r="E394">
        <f t="shared" si="72"/>
        <v>3</v>
      </c>
      <c r="F394" t="s">
        <v>818</v>
      </c>
      <c r="G394" t="str">
        <f t="shared" si="73"/>
        <v>R3A</v>
      </c>
      <c r="H394" t="str">
        <f t="shared" si="74"/>
        <v>Winnipeg</v>
      </c>
      <c r="I394">
        <v>3</v>
      </c>
      <c r="J394">
        <v>2021</v>
      </c>
      <c r="K394" t="s">
        <v>20</v>
      </c>
      <c r="L394">
        <f t="shared" si="75"/>
        <v>3</v>
      </c>
      <c r="M394" t="s">
        <v>42</v>
      </c>
      <c r="N394">
        <f t="shared" si="76"/>
        <v>4</v>
      </c>
      <c r="O394">
        <v>2.78</v>
      </c>
      <c r="P394">
        <f t="shared" si="77"/>
        <v>2</v>
      </c>
      <c r="Q394">
        <f t="shared" si="78"/>
        <v>4</v>
      </c>
      <c r="R394" t="s">
        <v>34</v>
      </c>
      <c r="S394" t="s">
        <v>451</v>
      </c>
      <c r="T394">
        <f t="shared" si="79"/>
        <v>0</v>
      </c>
      <c r="U394" t="s">
        <v>76</v>
      </c>
      <c r="V394" t="s">
        <v>77</v>
      </c>
      <c r="W394" t="s">
        <v>78</v>
      </c>
      <c r="X394" t="s">
        <v>38</v>
      </c>
      <c r="Y394">
        <f t="shared" si="80"/>
        <v>0</v>
      </c>
      <c r="Z394" t="s">
        <v>202</v>
      </c>
      <c r="AA394">
        <f t="shared" si="81"/>
        <v>1</v>
      </c>
      <c r="AB394" t="s">
        <v>29</v>
      </c>
      <c r="AC394">
        <f t="shared" si="82"/>
        <v>0</v>
      </c>
      <c r="AD394" t="s">
        <v>30</v>
      </c>
      <c r="AE394">
        <f t="shared" si="83"/>
        <v>0</v>
      </c>
    </row>
    <row r="395" spans="1:31" x14ac:dyDescent="0.25">
      <c r="A395">
        <v>1578566</v>
      </c>
      <c r="B395">
        <v>0</v>
      </c>
      <c r="C395" t="s">
        <v>819</v>
      </c>
      <c r="D395" t="s">
        <v>444</v>
      </c>
      <c r="E395">
        <f t="shared" si="72"/>
        <v>4</v>
      </c>
      <c r="F395" t="s">
        <v>820</v>
      </c>
      <c r="G395" t="str">
        <f t="shared" si="73"/>
        <v>R2E</v>
      </c>
      <c r="H395" t="str">
        <f t="shared" si="74"/>
        <v>Winnipeg</v>
      </c>
      <c r="I395">
        <v>3</v>
      </c>
      <c r="J395">
        <v>2021</v>
      </c>
      <c r="K395" t="s">
        <v>20</v>
      </c>
      <c r="L395">
        <f t="shared" si="75"/>
        <v>3</v>
      </c>
      <c r="M395" t="s">
        <v>42</v>
      </c>
      <c r="N395">
        <f t="shared" si="76"/>
        <v>4</v>
      </c>
      <c r="O395">
        <v>0.66</v>
      </c>
      <c r="P395">
        <f t="shared" si="77"/>
        <v>1</v>
      </c>
      <c r="Q395">
        <f t="shared" si="78"/>
        <v>2</v>
      </c>
      <c r="R395" t="s">
        <v>22</v>
      </c>
      <c r="S395" t="s">
        <v>741</v>
      </c>
      <c r="T395">
        <f t="shared" si="79"/>
        <v>0</v>
      </c>
      <c r="U395" t="s">
        <v>165</v>
      </c>
      <c r="V395" t="s">
        <v>48</v>
      </c>
      <c r="W395" t="s">
        <v>92</v>
      </c>
      <c r="X395" t="s">
        <v>27</v>
      </c>
      <c r="Y395">
        <f t="shared" si="80"/>
        <v>1</v>
      </c>
      <c r="Z395" t="s">
        <v>28</v>
      </c>
      <c r="AA395">
        <f t="shared" si="81"/>
        <v>0</v>
      </c>
      <c r="AB395" t="s">
        <v>29</v>
      </c>
      <c r="AC395">
        <f t="shared" si="82"/>
        <v>0</v>
      </c>
      <c r="AD395" t="s">
        <v>30</v>
      </c>
      <c r="AE395">
        <f t="shared" si="83"/>
        <v>0</v>
      </c>
    </row>
    <row r="396" spans="1:31" x14ac:dyDescent="0.25">
      <c r="A396">
        <v>1609379</v>
      </c>
      <c r="B396">
        <v>0</v>
      </c>
      <c r="C396" t="s">
        <v>821</v>
      </c>
      <c r="D396" t="s">
        <v>18</v>
      </c>
      <c r="E396">
        <f t="shared" si="72"/>
        <v>3</v>
      </c>
      <c r="F396" t="s">
        <v>822</v>
      </c>
      <c r="G396" t="str">
        <f t="shared" si="73"/>
        <v>R3C</v>
      </c>
      <c r="H396" t="str">
        <f t="shared" si="74"/>
        <v>Winnipeg</v>
      </c>
      <c r="I396">
        <v>3</v>
      </c>
      <c r="J396">
        <v>2021</v>
      </c>
      <c r="K396" t="s">
        <v>20</v>
      </c>
      <c r="L396">
        <f t="shared" si="75"/>
        <v>3</v>
      </c>
      <c r="M396" t="s">
        <v>62</v>
      </c>
      <c r="N396">
        <f t="shared" si="76"/>
        <v>3</v>
      </c>
      <c r="O396">
        <v>0.11</v>
      </c>
      <c r="P396">
        <f t="shared" si="77"/>
        <v>1</v>
      </c>
      <c r="Q396">
        <f t="shared" si="78"/>
        <v>2</v>
      </c>
      <c r="R396" t="s">
        <v>48</v>
      </c>
      <c r="S396" t="s">
        <v>823</v>
      </c>
      <c r="T396">
        <f t="shared" si="79"/>
        <v>0</v>
      </c>
      <c r="U396" t="s">
        <v>467</v>
      </c>
      <c r="V396" t="s">
        <v>48</v>
      </c>
      <c r="W396" t="s">
        <v>78</v>
      </c>
      <c r="X396" t="s">
        <v>27</v>
      </c>
      <c r="Y396">
        <f t="shared" si="80"/>
        <v>1</v>
      </c>
      <c r="Z396" t="s">
        <v>28</v>
      </c>
      <c r="AA396">
        <f t="shared" si="81"/>
        <v>0</v>
      </c>
      <c r="AB396" t="s">
        <v>29</v>
      </c>
      <c r="AC396">
        <f t="shared" si="82"/>
        <v>0</v>
      </c>
      <c r="AD396" t="s">
        <v>30</v>
      </c>
      <c r="AE396">
        <f t="shared" si="83"/>
        <v>0</v>
      </c>
    </row>
    <row r="397" spans="1:31" x14ac:dyDescent="0.25">
      <c r="A397">
        <v>1609379</v>
      </c>
      <c r="B397">
        <v>0</v>
      </c>
      <c r="C397" t="s">
        <v>821</v>
      </c>
      <c r="D397" t="s">
        <v>18</v>
      </c>
      <c r="E397">
        <f t="shared" si="72"/>
        <v>3</v>
      </c>
      <c r="F397" t="s">
        <v>822</v>
      </c>
      <c r="G397" t="str">
        <f t="shared" si="73"/>
        <v>R3C</v>
      </c>
      <c r="H397" t="str">
        <f t="shared" si="74"/>
        <v>Winnipeg</v>
      </c>
      <c r="I397">
        <v>3</v>
      </c>
      <c r="J397">
        <v>2021</v>
      </c>
      <c r="K397" t="s">
        <v>121</v>
      </c>
      <c r="L397">
        <f t="shared" si="75"/>
        <v>2</v>
      </c>
      <c r="M397" t="s">
        <v>62</v>
      </c>
      <c r="N397">
        <f t="shared" si="76"/>
        <v>3</v>
      </c>
      <c r="O397">
        <v>0.11</v>
      </c>
      <c r="P397">
        <f t="shared" si="77"/>
        <v>1</v>
      </c>
      <c r="Q397">
        <f t="shared" si="78"/>
        <v>2</v>
      </c>
      <c r="R397" t="s">
        <v>48</v>
      </c>
      <c r="S397" t="s">
        <v>823</v>
      </c>
      <c r="T397">
        <f t="shared" si="79"/>
        <v>0</v>
      </c>
      <c r="U397" t="s">
        <v>467</v>
      </c>
      <c r="V397" t="s">
        <v>48</v>
      </c>
      <c r="W397" t="s">
        <v>78</v>
      </c>
      <c r="X397" t="s">
        <v>27</v>
      </c>
      <c r="Y397">
        <f t="shared" si="80"/>
        <v>1</v>
      </c>
      <c r="Z397" t="s">
        <v>28</v>
      </c>
      <c r="AA397">
        <f t="shared" si="81"/>
        <v>0</v>
      </c>
      <c r="AB397" t="s">
        <v>29</v>
      </c>
      <c r="AC397">
        <f t="shared" si="82"/>
        <v>0</v>
      </c>
      <c r="AD397" t="s">
        <v>30</v>
      </c>
      <c r="AE397">
        <f t="shared" si="83"/>
        <v>0</v>
      </c>
    </row>
    <row r="398" spans="1:31" x14ac:dyDescent="0.25">
      <c r="A398">
        <v>1613934</v>
      </c>
      <c r="B398">
        <v>1</v>
      </c>
      <c r="C398" t="s">
        <v>824</v>
      </c>
      <c r="D398" t="s">
        <v>18</v>
      </c>
      <c r="E398">
        <f t="shared" si="72"/>
        <v>3</v>
      </c>
      <c r="F398" t="s">
        <v>825</v>
      </c>
      <c r="G398" t="str">
        <f t="shared" si="73"/>
        <v>R2G</v>
      </c>
      <c r="H398" t="str">
        <f t="shared" si="74"/>
        <v>Winnipeg</v>
      </c>
      <c r="I398">
        <v>3</v>
      </c>
      <c r="J398">
        <v>2021</v>
      </c>
      <c r="K398" t="s">
        <v>20</v>
      </c>
      <c r="L398">
        <f t="shared" si="75"/>
        <v>3</v>
      </c>
      <c r="M398" t="s">
        <v>62</v>
      </c>
      <c r="N398">
        <f t="shared" si="76"/>
        <v>3</v>
      </c>
      <c r="O398">
        <v>1.42</v>
      </c>
      <c r="P398">
        <f t="shared" si="77"/>
        <v>2</v>
      </c>
      <c r="Q398">
        <f t="shared" si="78"/>
        <v>3</v>
      </c>
      <c r="R398" t="s">
        <v>55</v>
      </c>
      <c r="S398" t="s">
        <v>124</v>
      </c>
      <c r="T398">
        <f t="shared" si="79"/>
        <v>0</v>
      </c>
      <c r="U398" t="s">
        <v>125</v>
      </c>
      <c r="V398" t="s">
        <v>58</v>
      </c>
      <c r="W398" t="s">
        <v>59</v>
      </c>
      <c r="X398" t="s">
        <v>38</v>
      </c>
      <c r="Y398">
        <f t="shared" si="80"/>
        <v>0</v>
      </c>
      <c r="Z398" t="s">
        <v>28</v>
      </c>
      <c r="AA398">
        <f t="shared" si="81"/>
        <v>0</v>
      </c>
      <c r="AB398" t="s">
        <v>29</v>
      </c>
      <c r="AC398">
        <f t="shared" si="82"/>
        <v>0</v>
      </c>
      <c r="AD398" t="s">
        <v>30</v>
      </c>
      <c r="AE398">
        <f t="shared" si="83"/>
        <v>0</v>
      </c>
    </row>
    <row r="399" spans="1:31" x14ac:dyDescent="0.25">
      <c r="A399">
        <v>1618925</v>
      </c>
      <c r="B399">
        <v>0</v>
      </c>
      <c r="C399" t="s">
        <v>826</v>
      </c>
      <c r="D399" t="s">
        <v>18</v>
      </c>
      <c r="E399">
        <f t="shared" si="72"/>
        <v>3</v>
      </c>
      <c r="F399" t="s">
        <v>827</v>
      </c>
      <c r="G399" t="str">
        <f t="shared" si="73"/>
        <v>R4A</v>
      </c>
      <c r="H399" t="str">
        <f t="shared" si="74"/>
        <v>Winnipeg</v>
      </c>
      <c r="I399">
        <v>3</v>
      </c>
      <c r="J399">
        <v>2021</v>
      </c>
      <c r="K399" t="s">
        <v>20</v>
      </c>
      <c r="L399">
        <f t="shared" si="75"/>
        <v>3</v>
      </c>
      <c r="M399" t="s">
        <v>42</v>
      </c>
      <c r="N399">
        <f t="shared" si="76"/>
        <v>4</v>
      </c>
      <c r="O399">
        <v>2.78</v>
      </c>
      <c r="P399">
        <f t="shared" si="77"/>
        <v>2</v>
      </c>
      <c r="Q399">
        <f t="shared" si="78"/>
        <v>4</v>
      </c>
      <c r="R399" t="s">
        <v>34</v>
      </c>
      <c r="S399" t="s">
        <v>451</v>
      </c>
      <c r="T399">
        <f t="shared" si="79"/>
        <v>0</v>
      </c>
      <c r="U399" t="s">
        <v>76</v>
      </c>
      <c r="V399" t="s">
        <v>77</v>
      </c>
      <c r="W399" t="s">
        <v>78</v>
      </c>
      <c r="X399" t="s">
        <v>38</v>
      </c>
      <c r="Y399">
        <f t="shared" si="80"/>
        <v>0</v>
      </c>
      <c r="Z399" t="s">
        <v>202</v>
      </c>
      <c r="AA399">
        <f t="shared" si="81"/>
        <v>1</v>
      </c>
      <c r="AB399" t="s">
        <v>544</v>
      </c>
      <c r="AC399">
        <f t="shared" si="82"/>
        <v>1</v>
      </c>
      <c r="AD399" t="s">
        <v>30</v>
      </c>
      <c r="AE399">
        <f t="shared" si="83"/>
        <v>0</v>
      </c>
    </row>
    <row r="400" spans="1:31" x14ac:dyDescent="0.25">
      <c r="A400">
        <v>2189504</v>
      </c>
      <c r="B400">
        <v>1</v>
      </c>
      <c r="C400" t="s">
        <v>828</v>
      </c>
      <c r="D400" t="s">
        <v>18</v>
      </c>
      <c r="E400">
        <f t="shared" si="72"/>
        <v>3</v>
      </c>
      <c r="F400" t="s">
        <v>829</v>
      </c>
      <c r="G400" t="str">
        <f t="shared" si="73"/>
        <v>T2P</v>
      </c>
      <c r="H400" t="str">
        <f t="shared" si="74"/>
        <v>Winnipeg</v>
      </c>
      <c r="I400">
        <v>3</v>
      </c>
      <c r="J400">
        <v>2021</v>
      </c>
      <c r="K400" t="s">
        <v>20</v>
      </c>
      <c r="L400">
        <f t="shared" si="75"/>
        <v>3</v>
      </c>
      <c r="M400" t="s">
        <v>62</v>
      </c>
      <c r="N400">
        <f t="shared" si="76"/>
        <v>3</v>
      </c>
      <c r="O400">
        <v>1.95</v>
      </c>
      <c r="P400">
        <f t="shared" si="77"/>
        <v>2</v>
      </c>
      <c r="Q400">
        <f t="shared" si="78"/>
        <v>4</v>
      </c>
      <c r="R400" t="s">
        <v>34</v>
      </c>
      <c r="S400" t="s">
        <v>35</v>
      </c>
      <c r="T400">
        <f t="shared" si="79"/>
        <v>0</v>
      </c>
      <c r="U400" t="s">
        <v>36</v>
      </c>
      <c r="V400" t="s">
        <v>25</v>
      </c>
      <c r="W400" t="s">
        <v>37</v>
      </c>
      <c r="X400" t="s">
        <v>38</v>
      </c>
      <c r="Y400">
        <f t="shared" si="80"/>
        <v>0</v>
      </c>
      <c r="Z400" t="s">
        <v>28</v>
      </c>
      <c r="AA400">
        <f t="shared" si="81"/>
        <v>0</v>
      </c>
      <c r="AB400" t="s">
        <v>29</v>
      </c>
      <c r="AC400">
        <f t="shared" si="82"/>
        <v>0</v>
      </c>
      <c r="AD400" t="s">
        <v>30</v>
      </c>
      <c r="AE400">
        <f t="shared" si="83"/>
        <v>0</v>
      </c>
    </row>
    <row r="401" spans="1:31" x14ac:dyDescent="0.25">
      <c r="A401">
        <v>2362531</v>
      </c>
      <c r="B401">
        <v>0</v>
      </c>
      <c r="C401" t="s">
        <v>830</v>
      </c>
      <c r="D401" t="s">
        <v>18</v>
      </c>
      <c r="E401">
        <f t="shared" si="72"/>
        <v>3</v>
      </c>
      <c r="F401" t="s">
        <v>729</v>
      </c>
      <c r="G401" t="str">
        <f t="shared" si="73"/>
        <v>R0G</v>
      </c>
      <c r="H401" t="str">
        <f t="shared" si="74"/>
        <v>South Central Manitoba, Morden and Winkler</v>
      </c>
      <c r="I401">
        <v>2</v>
      </c>
      <c r="J401">
        <v>2021</v>
      </c>
      <c r="K401" t="s">
        <v>20</v>
      </c>
      <c r="L401">
        <f t="shared" si="75"/>
        <v>3</v>
      </c>
      <c r="M401" t="s">
        <v>42</v>
      </c>
      <c r="N401">
        <f t="shared" si="76"/>
        <v>4</v>
      </c>
      <c r="O401">
        <v>1.07</v>
      </c>
      <c r="P401">
        <f t="shared" si="77"/>
        <v>2</v>
      </c>
      <c r="Q401">
        <f t="shared" si="78"/>
        <v>3</v>
      </c>
      <c r="R401" t="s">
        <v>48</v>
      </c>
      <c r="S401" t="s">
        <v>134</v>
      </c>
      <c r="T401">
        <f t="shared" si="79"/>
        <v>0</v>
      </c>
      <c r="U401" t="s">
        <v>50</v>
      </c>
      <c r="V401" t="s">
        <v>51</v>
      </c>
      <c r="W401" t="s">
        <v>52</v>
      </c>
      <c r="X401" t="s">
        <v>38</v>
      </c>
      <c r="Y401">
        <f t="shared" si="80"/>
        <v>0</v>
      </c>
      <c r="Z401" t="s">
        <v>28</v>
      </c>
      <c r="AA401">
        <f t="shared" si="81"/>
        <v>0</v>
      </c>
      <c r="AB401" t="s">
        <v>29</v>
      </c>
      <c r="AC401">
        <f t="shared" si="82"/>
        <v>0</v>
      </c>
      <c r="AD401" t="s">
        <v>30</v>
      </c>
      <c r="AE401">
        <f t="shared" si="83"/>
        <v>0</v>
      </c>
    </row>
    <row r="402" spans="1:31" x14ac:dyDescent="0.25">
      <c r="A402">
        <v>2425114</v>
      </c>
      <c r="B402">
        <v>1</v>
      </c>
      <c r="C402" t="s">
        <v>831</v>
      </c>
      <c r="D402" t="s">
        <v>18</v>
      </c>
      <c r="E402">
        <f t="shared" si="72"/>
        <v>3</v>
      </c>
      <c r="F402" t="s">
        <v>832</v>
      </c>
      <c r="G402" t="str">
        <f t="shared" si="73"/>
        <v>R7A</v>
      </c>
      <c r="H402" t="str">
        <f t="shared" si="74"/>
        <v>Brandon</v>
      </c>
      <c r="I402">
        <v>1</v>
      </c>
      <c r="J402">
        <v>2021</v>
      </c>
      <c r="K402" t="s">
        <v>20</v>
      </c>
      <c r="L402">
        <f t="shared" si="75"/>
        <v>3</v>
      </c>
      <c r="M402" t="s">
        <v>62</v>
      </c>
      <c r="N402">
        <f t="shared" si="76"/>
        <v>3</v>
      </c>
      <c r="O402">
        <v>1.1100000000000001</v>
      </c>
      <c r="P402">
        <f t="shared" si="77"/>
        <v>2</v>
      </c>
      <c r="Q402">
        <f t="shared" si="78"/>
        <v>3</v>
      </c>
      <c r="R402" t="s">
        <v>22</v>
      </c>
      <c r="S402" t="s">
        <v>205</v>
      </c>
      <c r="T402">
        <f t="shared" si="79"/>
        <v>0</v>
      </c>
      <c r="U402" t="s">
        <v>91</v>
      </c>
      <c r="V402" t="s">
        <v>91</v>
      </c>
      <c r="W402" t="s">
        <v>92</v>
      </c>
      <c r="X402" t="s">
        <v>27</v>
      </c>
      <c r="Y402">
        <f t="shared" si="80"/>
        <v>1</v>
      </c>
      <c r="Z402" t="s">
        <v>69</v>
      </c>
      <c r="AA402">
        <f t="shared" si="81"/>
        <v>0</v>
      </c>
      <c r="AB402" t="s">
        <v>29</v>
      </c>
      <c r="AC402">
        <f t="shared" si="82"/>
        <v>0</v>
      </c>
      <c r="AD402" t="s">
        <v>30</v>
      </c>
      <c r="AE402">
        <f t="shared" si="83"/>
        <v>0</v>
      </c>
    </row>
    <row r="403" spans="1:31" x14ac:dyDescent="0.25">
      <c r="A403">
        <v>2468536</v>
      </c>
      <c r="B403">
        <v>1</v>
      </c>
      <c r="C403" t="s">
        <v>833</v>
      </c>
      <c r="D403" t="s">
        <v>18</v>
      </c>
      <c r="E403">
        <f t="shared" si="72"/>
        <v>3</v>
      </c>
      <c r="F403" t="s">
        <v>834</v>
      </c>
      <c r="G403" t="str">
        <f t="shared" si="73"/>
        <v>R5G</v>
      </c>
      <c r="H403" t="str">
        <f t="shared" si="74"/>
        <v>Steinbach and South Eastern Manitoba</v>
      </c>
      <c r="I403">
        <v>2</v>
      </c>
      <c r="J403">
        <v>2021</v>
      </c>
      <c r="K403" t="s">
        <v>20</v>
      </c>
      <c r="L403">
        <f t="shared" si="75"/>
        <v>3</v>
      </c>
      <c r="M403" t="s">
        <v>33</v>
      </c>
      <c r="N403">
        <f t="shared" si="76"/>
        <v>2</v>
      </c>
      <c r="O403">
        <v>2.68</v>
      </c>
      <c r="P403">
        <f t="shared" si="77"/>
        <v>2</v>
      </c>
      <c r="Q403">
        <f t="shared" si="78"/>
        <v>4</v>
      </c>
      <c r="R403" t="s">
        <v>34</v>
      </c>
      <c r="S403" t="s">
        <v>35</v>
      </c>
      <c r="T403">
        <f t="shared" si="79"/>
        <v>0</v>
      </c>
      <c r="U403" t="s">
        <v>36</v>
      </c>
      <c r="V403" t="s">
        <v>25</v>
      </c>
      <c r="W403" t="s">
        <v>37</v>
      </c>
      <c r="X403" t="s">
        <v>38</v>
      </c>
      <c r="Y403">
        <f t="shared" si="80"/>
        <v>0</v>
      </c>
      <c r="Z403" t="s">
        <v>28</v>
      </c>
      <c r="AA403">
        <f t="shared" si="81"/>
        <v>0</v>
      </c>
      <c r="AB403" t="s">
        <v>29</v>
      </c>
      <c r="AC403">
        <f t="shared" si="82"/>
        <v>0</v>
      </c>
      <c r="AD403" t="s">
        <v>30</v>
      </c>
      <c r="AE403">
        <f t="shared" si="83"/>
        <v>0</v>
      </c>
    </row>
    <row r="404" spans="1:31" x14ac:dyDescent="0.25">
      <c r="A404">
        <v>2576916</v>
      </c>
      <c r="B404">
        <v>0</v>
      </c>
      <c r="C404" t="s">
        <v>835</v>
      </c>
      <c r="D404" t="s">
        <v>18</v>
      </c>
      <c r="E404">
        <f t="shared" si="72"/>
        <v>3</v>
      </c>
      <c r="F404" t="s">
        <v>836</v>
      </c>
      <c r="G404" t="str">
        <f t="shared" si="73"/>
        <v>R0C</v>
      </c>
      <c r="H404" t="str">
        <f t="shared" si="74"/>
        <v>North Interlake</v>
      </c>
      <c r="I404">
        <v>2</v>
      </c>
      <c r="J404">
        <v>2021</v>
      </c>
      <c r="K404" t="s">
        <v>20</v>
      </c>
      <c r="L404">
        <f t="shared" si="75"/>
        <v>3</v>
      </c>
      <c r="M404" t="s">
        <v>42</v>
      </c>
      <c r="N404">
        <f t="shared" si="76"/>
        <v>4</v>
      </c>
      <c r="O404">
        <v>1.85</v>
      </c>
      <c r="P404">
        <f t="shared" si="77"/>
        <v>2</v>
      </c>
      <c r="Q404">
        <f t="shared" si="78"/>
        <v>3</v>
      </c>
      <c r="R404" t="s">
        <v>34</v>
      </c>
      <c r="S404" t="s">
        <v>76</v>
      </c>
      <c r="T404">
        <f t="shared" si="79"/>
        <v>0</v>
      </c>
      <c r="U404" t="s">
        <v>76</v>
      </c>
      <c r="V404" t="s">
        <v>77</v>
      </c>
      <c r="W404" t="s">
        <v>78</v>
      </c>
      <c r="X404" t="s">
        <v>38</v>
      </c>
      <c r="Y404">
        <f t="shared" si="80"/>
        <v>0</v>
      </c>
      <c r="Z404" t="s">
        <v>547</v>
      </c>
      <c r="AA404">
        <f t="shared" si="81"/>
        <v>1</v>
      </c>
      <c r="AB404" t="s">
        <v>29</v>
      </c>
      <c r="AC404">
        <f t="shared" si="82"/>
        <v>0</v>
      </c>
      <c r="AD404" t="s">
        <v>30</v>
      </c>
      <c r="AE404">
        <f t="shared" si="83"/>
        <v>0</v>
      </c>
    </row>
    <row r="405" spans="1:31" x14ac:dyDescent="0.25">
      <c r="A405">
        <v>2630242</v>
      </c>
      <c r="B405">
        <v>1</v>
      </c>
      <c r="C405" t="s">
        <v>837</v>
      </c>
      <c r="D405" t="s">
        <v>18</v>
      </c>
      <c r="E405">
        <f t="shared" si="72"/>
        <v>3</v>
      </c>
      <c r="F405" t="s">
        <v>838</v>
      </c>
      <c r="G405" t="str">
        <f t="shared" si="73"/>
        <v>R3Y</v>
      </c>
      <c r="H405" t="str">
        <f t="shared" si="74"/>
        <v>Winnipeg</v>
      </c>
      <c r="I405">
        <v>3</v>
      </c>
      <c r="J405">
        <v>2021</v>
      </c>
      <c r="K405" t="s">
        <v>20</v>
      </c>
      <c r="L405">
        <f t="shared" si="75"/>
        <v>3</v>
      </c>
      <c r="M405" t="s">
        <v>42</v>
      </c>
      <c r="N405">
        <f t="shared" si="76"/>
        <v>4</v>
      </c>
      <c r="O405">
        <v>1.85</v>
      </c>
      <c r="P405">
        <f t="shared" si="77"/>
        <v>2</v>
      </c>
      <c r="Q405">
        <f t="shared" si="78"/>
        <v>3</v>
      </c>
      <c r="R405" t="s">
        <v>34</v>
      </c>
      <c r="S405" t="s">
        <v>35</v>
      </c>
      <c r="T405">
        <f t="shared" si="79"/>
        <v>0</v>
      </c>
      <c r="U405" t="s">
        <v>36</v>
      </c>
      <c r="V405" t="s">
        <v>25</v>
      </c>
      <c r="W405" t="s">
        <v>37</v>
      </c>
      <c r="X405" t="s">
        <v>38</v>
      </c>
      <c r="Y405">
        <f t="shared" si="80"/>
        <v>0</v>
      </c>
      <c r="Z405" t="s">
        <v>202</v>
      </c>
      <c r="AA405">
        <f t="shared" si="81"/>
        <v>1</v>
      </c>
      <c r="AB405" t="s">
        <v>29</v>
      </c>
      <c r="AC405">
        <f t="shared" si="82"/>
        <v>0</v>
      </c>
      <c r="AD405" t="s">
        <v>30</v>
      </c>
      <c r="AE405">
        <f t="shared" si="83"/>
        <v>0</v>
      </c>
    </row>
    <row r="406" spans="1:31" x14ac:dyDescent="0.25">
      <c r="A406">
        <v>1508910</v>
      </c>
      <c r="B406">
        <v>0</v>
      </c>
      <c r="C406" t="s">
        <v>839</v>
      </c>
      <c r="D406" t="s">
        <v>18</v>
      </c>
      <c r="E406">
        <f t="shared" si="72"/>
        <v>3</v>
      </c>
      <c r="F406" t="s">
        <v>840</v>
      </c>
      <c r="G406" t="str">
        <f t="shared" si="73"/>
        <v>R2K</v>
      </c>
      <c r="H406" t="str">
        <f t="shared" si="74"/>
        <v>Winnipeg</v>
      </c>
      <c r="I406">
        <v>3</v>
      </c>
      <c r="J406">
        <v>2021</v>
      </c>
      <c r="K406" t="s">
        <v>20</v>
      </c>
      <c r="L406">
        <f t="shared" si="75"/>
        <v>3</v>
      </c>
      <c r="M406" t="s">
        <v>62</v>
      </c>
      <c r="N406">
        <f t="shared" si="76"/>
        <v>3</v>
      </c>
      <c r="O406">
        <v>1.1499999999999999</v>
      </c>
      <c r="P406">
        <f t="shared" si="77"/>
        <v>2</v>
      </c>
      <c r="Q406">
        <f t="shared" si="78"/>
        <v>3</v>
      </c>
      <c r="R406" t="s">
        <v>48</v>
      </c>
      <c r="S406" t="s">
        <v>164</v>
      </c>
      <c r="T406">
        <f t="shared" si="79"/>
        <v>0</v>
      </c>
      <c r="U406" t="s">
        <v>165</v>
      </c>
      <c r="V406" t="s">
        <v>48</v>
      </c>
      <c r="W406" t="s">
        <v>52</v>
      </c>
      <c r="X406" t="s">
        <v>27</v>
      </c>
      <c r="Y406">
        <f t="shared" si="80"/>
        <v>1</v>
      </c>
      <c r="Z406" t="s">
        <v>28</v>
      </c>
      <c r="AA406">
        <f t="shared" si="81"/>
        <v>0</v>
      </c>
      <c r="AB406" t="s">
        <v>29</v>
      </c>
      <c r="AC406">
        <f t="shared" si="82"/>
        <v>0</v>
      </c>
      <c r="AD406" t="s">
        <v>30</v>
      </c>
      <c r="AE406">
        <f t="shared" si="83"/>
        <v>0</v>
      </c>
    </row>
    <row r="407" spans="1:31" x14ac:dyDescent="0.25">
      <c r="A407">
        <v>1511765</v>
      </c>
      <c r="B407">
        <v>0</v>
      </c>
      <c r="C407" t="s">
        <v>841</v>
      </c>
      <c r="D407" t="s">
        <v>18</v>
      </c>
      <c r="E407">
        <f t="shared" si="72"/>
        <v>3</v>
      </c>
      <c r="F407" t="s">
        <v>842</v>
      </c>
      <c r="G407" t="str">
        <f t="shared" si="73"/>
        <v>R2L</v>
      </c>
      <c r="H407" t="str">
        <f t="shared" si="74"/>
        <v>Winnipeg</v>
      </c>
      <c r="I407">
        <v>3</v>
      </c>
      <c r="J407">
        <v>2021</v>
      </c>
      <c r="K407" t="s">
        <v>20</v>
      </c>
      <c r="L407">
        <f t="shared" si="75"/>
        <v>3</v>
      </c>
      <c r="M407" t="s">
        <v>42</v>
      </c>
      <c r="N407">
        <f t="shared" si="76"/>
        <v>4</v>
      </c>
      <c r="O407">
        <v>0.95</v>
      </c>
      <c r="P407">
        <f t="shared" si="77"/>
        <v>2</v>
      </c>
      <c r="Q407">
        <f t="shared" si="78"/>
        <v>3</v>
      </c>
      <c r="R407" t="s">
        <v>48</v>
      </c>
      <c r="S407" t="s">
        <v>325</v>
      </c>
      <c r="T407">
        <f t="shared" si="79"/>
        <v>0</v>
      </c>
      <c r="U407" t="s">
        <v>270</v>
      </c>
      <c r="V407" t="s">
        <v>48</v>
      </c>
      <c r="W407" t="s">
        <v>52</v>
      </c>
      <c r="X407" t="s">
        <v>27</v>
      </c>
      <c r="Y407">
        <f t="shared" si="80"/>
        <v>1</v>
      </c>
      <c r="Z407" t="s">
        <v>28</v>
      </c>
      <c r="AA407">
        <f t="shared" si="81"/>
        <v>0</v>
      </c>
      <c r="AB407" t="s">
        <v>29</v>
      </c>
      <c r="AC407">
        <f t="shared" si="82"/>
        <v>0</v>
      </c>
      <c r="AD407" t="s">
        <v>30</v>
      </c>
      <c r="AE407">
        <f t="shared" si="83"/>
        <v>0</v>
      </c>
    </row>
    <row r="408" spans="1:31" x14ac:dyDescent="0.25">
      <c r="A408">
        <v>1514363</v>
      </c>
      <c r="B408">
        <v>0</v>
      </c>
      <c r="C408" t="s">
        <v>843</v>
      </c>
      <c r="D408" t="s">
        <v>18</v>
      </c>
      <c r="E408">
        <f t="shared" si="72"/>
        <v>3</v>
      </c>
      <c r="F408" t="s">
        <v>844</v>
      </c>
      <c r="G408" t="str">
        <f t="shared" si="73"/>
        <v>R1N</v>
      </c>
      <c r="H408" t="str">
        <f t="shared" si="74"/>
        <v>Portage la Prairie, Southern interlake and 
other</v>
      </c>
      <c r="I408">
        <v>2</v>
      </c>
      <c r="J408">
        <v>2021</v>
      </c>
      <c r="K408" t="s">
        <v>20</v>
      </c>
      <c r="L408">
        <f t="shared" si="75"/>
        <v>3</v>
      </c>
      <c r="M408" t="s">
        <v>42</v>
      </c>
      <c r="N408">
        <f t="shared" si="76"/>
        <v>4</v>
      </c>
      <c r="O408">
        <v>1.85</v>
      </c>
      <c r="P408">
        <f t="shared" si="77"/>
        <v>2</v>
      </c>
      <c r="Q408">
        <f t="shared" si="78"/>
        <v>3</v>
      </c>
      <c r="R408" t="s">
        <v>34</v>
      </c>
      <c r="S408" t="s">
        <v>76</v>
      </c>
      <c r="T408">
        <f t="shared" si="79"/>
        <v>0</v>
      </c>
      <c r="U408" t="s">
        <v>76</v>
      </c>
      <c r="V408" t="s">
        <v>77</v>
      </c>
      <c r="W408" t="s">
        <v>78</v>
      </c>
      <c r="X408" t="s">
        <v>38</v>
      </c>
      <c r="Y408">
        <f t="shared" si="80"/>
        <v>0</v>
      </c>
      <c r="Z408" t="s">
        <v>28</v>
      </c>
      <c r="AA408">
        <f t="shared" si="81"/>
        <v>0</v>
      </c>
      <c r="AB408" t="s">
        <v>29</v>
      </c>
      <c r="AC408">
        <f t="shared" si="82"/>
        <v>0</v>
      </c>
      <c r="AD408" t="s">
        <v>30</v>
      </c>
      <c r="AE408">
        <f t="shared" si="83"/>
        <v>0</v>
      </c>
    </row>
    <row r="409" spans="1:31" x14ac:dyDescent="0.25">
      <c r="A409">
        <v>1551209</v>
      </c>
      <c r="B409">
        <v>1</v>
      </c>
      <c r="C409" t="s">
        <v>845</v>
      </c>
      <c r="D409" t="s">
        <v>18</v>
      </c>
      <c r="E409">
        <f t="shared" si="72"/>
        <v>3</v>
      </c>
      <c r="F409" t="s">
        <v>846</v>
      </c>
      <c r="G409" t="str">
        <f t="shared" si="73"/>
        <v>R6W</v>
      </c>
      <c r="H409" t="str">
        <f t="shared" si="74"/>
        <v>South Central Manitoba, Morden and Winkler</v>
      </c>
      <c r="I409">
        <v>2</v>
      </c>
      <c r="J409">
        <v>2021</v>
      </c>
      <c r="K409" t="s">
        <v>20</v>
      </c>
      <c r="L409">
        <f t="shared" si="75"/>
        <v>3</v>
      </c>
      <c r="M409" t="s">
        <v>62</v>
      </c>
      <c r="N409">
        <f t="shared" si="76"/>
        <v>3</v>
      </c>
      <c r="O409">
        <v>0.65</v>
      </c>
      <c r="P409">
        <f t="shared" si="77"/>
        <v>1</v>
      </c>
      <c r="Q409">
        <f t="shared" si="78"/>
        <v>2</v>
      </c>
      <c r="R409" t="s">
        <v>48</v>
      </c>
      <c r="S409" t="s">
        <v>378</v>
      </c>
      <c r="T409">
        <f t="shared" si="79"/>
        <v>0</v>
      </c>
      <c r="U409" t="s">
        <v>270</v>
      </c>
      <c r="V409" t="s">
        <v>48</v>
      </c>
      <c r="W409" t="s">
        <v>52</v>
      </c>
      <c r="X409" t="s">
        <v>27</v>
      </c>
      <c r="Y409">
        <f t="shared" si="80"/>
        <v>1</v>
      </c>
      <c r="Z409" t="s">
        <v>202</v>
      </c>
      <c r="AA409">
        <f t="shared" si="81"/>
        <v>1</v>
      </c>
      <c r="AB409" t="s">
        <v>29</v>
      </c>
      <c r="AC409">
        <f t="shared" si="82"/>
        <v>0</v>
      </c>
      <c r="AD409" t="s">
        <v>30</v>
      </c>
      <c r="AE409">
        <f t="shared" si="83"/>
        <v>0</v>
      </c>
    </row>
    <row r="410" spans="1:31" x14ac:dyDescent="0.25">
      <c r="A410">
        <v>1553270</v>
      </c>
      <c r="B410">
        <v>0</v>
      </c>
      <c r="C410" t="s">
        <v>847</v>
      </c>
      <c r="D410" t="s">
        <v>18</v>
      </c>
      <c r="E410">
        <f t="shared" si="72"/>
        <v>3</v>
      </c>
      <c r="F410" t="s">
        <v>848</v>
      </c>
      <c r="G410" t="str">
        <f t="shared" si="73"/>
        <v>R3T</v>
      </c>
      <c r="H410" t="str">
        <f t="shared" si="74"/>
        <v>Winnipeg</v>
      </c>
      <c r="I410">
        <v>3</v>
      </c>
      <c r="J410">
        <v>2021</v>
      </c>
      <c r="K410" t="s">
        <v>20</v>
      </c>
      <c r="L410">
        <f t="shared" si="75"/>
        <v>3</v>
      </c>
      <c r="M410" t="s">
        <v>62</v>
      </c>
      <c r="N410">
        <f t="shared" si="76"/>
        <v>3</v>
      </c>
      <c r="O410">
        <v>1.65</v>
      </c>
      <c r="P410">
        <f t="shared" si="77"/>
        <v>2</v>
      </c>
      <c r="Q410">
        <f t="shared" si="78"/>
        <v>3</v>
      </c>
      <c r="R410" t="s">
        <v>55</v>
      </c>
      <c r="S410" t="s">
        <v>414</v>
      </c>
      <c r="T410">
        <f t="shared" si="79"/>
        <v>0</v>
      </c>
      <c r="U410" t="s">
        <v>179</v>
      </c>
      <c r="V410" t="s">
        <v>58</v>
      </c>
      <c r="W410" t="s">
        <v>59</v>
      </c>
      <c r="X410" t="s">
        <v>38</v>
      </c>
      <c r="Y410">
        <f t="shared" si="80"/>
        <v>0</v>
      </c>
      <c r="Z410" t="s">
        <v>28</v>
      </c>
      <c r="AA410">
        <f t="shared" si="81"/>
        <v>0</v>
      </c>
      <c r="AB410" t="s">
        <v>29</v>
      </c>
      <c r="AC410">
        <f t="shared" si="82"/>
        <v>0</v>
      </c>
      <c r="AD410" t="s">
        <v>30</v>
      </c>
      <c r="AE410">
        <f t="shared" si="83"/>
        <v>0</v>
      </c>
    </row>
    <row r="411" spans="1:31" x14ac:dyDescent="0.25">
      <c r="A411">
        <v>1553270</v>
      </c>
      <c r="B411">
        <v>0</v>
      </c>
      <c r="C411" t="s">
        <v>847</v>
      </c>
      <c r="D411" t="s">
        <v>18</v>
      </c>
      <c r="E411">
        <f t="shared" si="72"/>
        <v>3</v>
      </c>
      <c r="F411" t="s">
        <v>848</v>
      </c>
      <c r="G411" t="str">
        <f t="shared" si="73"/>
        <v>R3T</v>
      </c>
      <c r="H411" t="str">
        <f t="shared" si="74"/>
        <v>Winnipeg</v>
      </c>
      <c r="I411">
        <v>3</v>
      </c>
      <c r="J411">
        <v>2021</v>
      </c>
      <c r="K411" t="s">
        <v>121</v>
      </c>
      <c r="L411">
        <f t="shared" si="75"/>
        <v>2</v>
      </c>
      <c r="M411" t="s">
        <v>62</v>
      </c>
      <c r="N411">
        <f t="shared" si="76"/>
        <v>3</v>
      </c>
      <c r="O411">
        <v>1.65</v>
      </c>
      <c r="P411">
        <f t="shared" si="77"/>
        <v>2</v>
      </c>
      <c r="Q411">
        <f t="shared" si="78"/>
        <v>3</v>
      </c>
      <c r="R411" t="s">
        <v>55</v>
      </c>
      <c r="S411" t="s">
        <v>414</v>
      </c>
      <c r="T411">
        <f t="shared" si="79"/>
        <v>0</v>
      </c>
      <c r="U411" t="s">
        <v>179</v>
      </c>
      <c r="V411" t="s">
        <v>58</v>
      </c>
      <c r="W411" t="s">
        <v>59</v>
      </c>
      <c r="X411" t="s">
        <v>38</v>
      </c>
      <c r="Y411">
        <f t="shared" si="80"/>
        <v>0</v>
      </c>
      <c r="Z411" t="s">
        <v>28</v>
      </c>
      <c r="AA411">
        <f t="shared" si="81"/>
        <v>0</v>
      </c>
      <c r="AB411" t="s">
        <v>29</v>
      </c>
      <c r="AC411">
        <f t="shared" si="82"/>
        <v>0</v>
      </c>
      <c r="AD411" t="s">
        <v>30</v>
      </c>
      <c r="AE411">
        <f t="shared" si="83"/>
        <v>0</v>
      </c>
    </row>
    <row r="412" spans="1:31" x14ac:dyDescent="0.25">
      <c r="A412">
        <v>1533918</v>
      </c>
      <c r="B412">
        <v>0</v>
      </c>
      <c r="C412" t="s">
        <v>849</v>
      </c>
      <c r="D412" t="s">
        <v>18</v>
      </c>
      <c r="E412">
        <f t="shared" si="72"/>
        <v>3</v>
      </c>
      <c r="F412" t="s">
        <v>850</v>
      </c>
      <c r="G412" t="str">
        <f t="shared" si="73"/>
        <v>R0E</v>
      </c>
      <c r="H412" t="str">
        <f t="shared" si="74"/>
        <v>Selkirk and Eastern Manitoba</v>
      </c>
      <c r="I412">
        <v>2</v>
      </c>
      <c r="J412">
        <v>2021</v>
      </c>
      <c r="K412" t="s">
        <v>20</v>
      </c>
      <c r="L412">
        <f t="shared" si="75"/>
        <v>3</v>
      </c>
      <c r="M412" t="s">
        <v>42</v>
      </c>
      <c r="N412">
        <f t="shared" si="76"/>
        <v>4</v>
      </c>
      <c r="O412">
        <v>1.6</v>
      </c>
      <c r="P412">
        <f t="shared" si="77"/>
        <v>2</v>
      </c>
      <c r="Q412">
        <f t="shared" si="78"/>
        <v>3</v>
      </c>
      <c r="R412" t="s">
        <v>55</v>
      </c>
      <c r="S412" t="s">
        <v>406</v>
      </c>
      <c r="T412">
        <f t="shared" si="79"/>
        <v>0</v>
      </c>
      <c r="U412" t="s">
        <v>68</v>
      </c>
      <c r="V412" t="s">
        <v>58</v>
      </c>
      <c r="W412" t="s">
        <v>59</v>
      </c>
      <c r="X412" t="s">
        <v>27</v>
      </c>
      <c r="Y412">
        <f t="shared" si="80"/>
        <v>1</v>
      </c>
      <c r="Z412" t="s">
        <v>28</v>
      </c>
      <c r="AA412">
        <f t="shared" si="81"/>
        <v>0</v>
      </c>
      <c r="AB412" t="s">
        <v>29</v>
      </c>
      <c r="AC412">
        <f t="shared" si="82"/>
        <v>0</v>
      </c>
      <c r="AD412" t="s">
        <v>30</v>
      </c>
      <c r="AE412">
        <f t="shared" si="83"/>
        <v>0</v>
      </c>
    </row>
    <row r="413" spans="1:31" x14ac:dyDescent="0.25">
      <c r="A413">
        <v>1555598</v>
      </c>
      <c r="B413">
        <v>1</v>
      </c>
      <c r="C413" t="s">
        <v>656</v>
      </c>
      <c r="D413" t="s">
        <v>18</v>
      </c>
      <c r="E413">
        <f t="shared" si="72"/>
        <v>3</v>
      </c>
      <c r="F413" t="s">
        <v>657</v>
      </c>
      <c r="G413" t="str">
        <f t="shared" si="73"/>
        <v>T8H</v>
      </c>
      <c r="H413" t="str">
        <f t="shared" si="74"/>
        <v>Winnipeg</v>
      </c>
      <c r="I413">
        <v>3</v>
      </c>
      <c r="J413">
        <v>2021</v>
      </c>
      <c r="K413" t="s">
        <v>20</v>
      </c>
      <c r="L413">
        <f t="shared" si="75"/>
        <v>3</v>
      </c>
      <c r="M413" t="s">
        <v>62</v>
      </c>
      <c r="N413">
        <f t="shared" si="76"/>
        <v>3</v>
      </c>
      <c r="O413">
        <v>1.75</v>
      </c>
      <c r="P413">
        <f t="shared" si="77"/>
        <v>2</v>
      </c>
      <c r="Q413">
        <f t="shared" si="78"/>
        <v>3</v>
      </c>
      <c r="R413" t="s">
        <v>34</v>
      </c>
      <c r="S413" t="s">
        <v>145</v>
      </c>
      <c r="T413">
        <f t="shared" si="79"/>
        <v>0</v>
      </c>
      <c r="U413" t="s">
        <v>36</v>
      </c>
      <c r="V413" t="s">
        <v>25</v>
      </c>
      <c r="W413" t="s">
        <v>37</v>
      </c>
      <c r="X413" t="s">
        <v>38</v>
      </c>
      <c r="Y413">
        <f t="shared" si="80"/>
        <v>0</v>
      </c>
      <c r="Z413" t="s">
        <v>28</v>
      </c>
      <c r="AA413">
        <f t="shared" si="81"/>
        <v>0</v>
      </c>
      <c r="AB413" t="s">
        <v>29</v>
      </c>
      <c r="AC413">
        <f t="shared" si="82"/>
        <v>0</v>
      </c>
      <c r="AD413" t="s">
        <v>30</v>
      </c>
      <c r="AE413">
        <f t="shared" si="83"/>
        <v>0</v>
      </c>
    </row>
    <row r="414" spans="1:31" x14ac:dyDescent="0.25">
      <c r="A414">
        <v>1558295</v>
      </c>
      <c r="B414">
        <v>1</v>
      </c>
      <c r="C414" t="s">
        <v>851</v>
      </c>
      <c r="D414" t="s">
        <v>18</v>
      </c>
      <c r="E414">
        <f t="shared" si="72"/>
        <v>3</v>
      </c>
      <c r="F414" t="s">
        <v>852</v>
      </c>
      <c r="G414" t="str">
        <f t="shared" si="73"/>
        <v>R3E</v>
      </c>
      <c r="H414" t="str">
        <f t="shared" si="74"/>
        <v>Winnipeg</v>
      </c>
      <c r="I414">
        <v>3</v>
      </c>
      <c r="J414">
        <v>2021</v>
      </c>
      <c r="K414" t="s">
        <v>20</v>
      </c>
      <c r="L414">
        <f t="shared" si="75"/>
        <v>3</v>
      </c>
      <c r="M414" t="s">
        <v>62</v>
      </c>
      <c r="N414">
        <f t="shared" si="76"/>
        <v>3</v>
      </c>
      <c r="O414">
        <v>8.2200000000000006</v>
      </c>
      <c r="P414">
        <f t="shared" si="77"/>
        <v>2</v>
      </c>
      <c r="Q414">
        <f t="shared" si="78"/>
        <v>4</v>
      </c>
      <c r="R414" t="s">
        <v>34</v>
      </c>
      <c r="S414" t="s">
        <v>191</v>
      </c>
      <c r="T414">
        <f t="shared" si="79"/>
        <v>0</v>
      </c>
      <c r="U414" t="s">
        <v>76</v>
      </c>
      <c r="V414" t="s">
        <v>77</v>
      </c>
      <c r="W414" t="s">
        <v>78</v>
      </c>
      <c r="X414" t="s">
        <v>38</v>
      </c>
      <c r="Y414">
        <f t="shared" si="80"/>
        <v>0</v>
      </c>
      <c r="Z414" t="s">
        <v>69</v>
      </c>
      <c r="AA414">
        <f t="shared" si="81"/>
        <v>0</v>
      </c>
      <c r="AB414" t="s">
        <v>29</v>
      </c>
      <c r="AC414">
        <f t="shared" si="82"/>
        <v>0</v>
      </c>
      <c r="AD414" t="s">
        <v>30</v>
      </c>
      <c r="AE414">
        <f t="shared" si="83"/>
        <v>0</v>
      </c>
    </row>
    <row r="415" spans="1:31" x14ac:dyDescent="0.25">
      <c r="A415">
        <v>1564624</v>
      </c>
      <c r="B415">
        <v>0</v>
      </c>
      <c r="C415" t="s">
        <v>853</v>
      </c>
      <c r="D415" t="s">
        <v>18</v>
      </c>
      <c r="E415">
        <f t="shared" si="72"/>
        <v>3</v>
      </c>
      <c r="F415" t="s">
        <v>854</v>
      </c>
      <c r="G415" t="str">
        <f t="shared" si="73"/>
        <v>R3R</v>
      </c>
      <c r="H415" t="str">
        <f t="shared" si="74"/>
        <v>Winnipeg</v>
      </c>
      <c r="I415">
        <v>3</v>
      </c>
      <c r="J415">
        <v>2021</v>
      </c>
      <c r="K415" t="s">
        <v>20</v>
      </c>
      <c r="L415">
        <f t="shared" si="75"/>
        <v>3</v>
      </c>
      <c r="M415" t="s">
        <v>62</v>
      </c>
      <c r="N415">
        <f t="shared" si="76"/>
        <v>3</v>
      </c>
      <c r="O415">
        <v>0.4</v>
      </c>
      <c r="P415">
        <f t="shared" si="77"/>
        <v>1</v>
      </c>
      <c r="Q415">
        <f t="shared" si="78"/>
        <v>2</v>
      </c>
      <c r="R415" t="s">
        <v>48</v>
      </c>
      <c r="S415" t="s">
        <v>723</v>
      </c>
      <c r="T415">
        <f t="shared" si="79"/>
        <v>0</v>
      </c>
      <c r="U415" t="s">
        <v>341</v>
      </c>
      <c r="V415" t="s">
        <v>48</v>
      </c>
      <c r="W415" t="s">
        <v>52</v>
      </c>
      <c r="X415" t="s">
        <v>27</v>
      </c>
      <c r="Y415">
        <f t="shared" si="80"/>
        <v>1</v>
      </c>
      <c r="Z415" t="s">
        <v>28</v>
      </c>
      <c r="AA415">
        <f t="shared" si="81"/>
        <v>0</v>
      </c>
      <c r="AB415" t="s">
        <v>29</v>
      </c>
      <c r="AC415">
        <f t="shared" si="82"/>
        <v>0</v>
      </c>
      <c r="AD415" t="s">
        <v>30</v>
      </c>
      <c r="AE415">
        <f t="shared" si="83"/>
        <v>0</v>
      </c>
    </row>
    <row r="416" spans="1:31" x14ac:dyDescent="0.25">
      <c r="A416">
        <v>1622703</v>
      </c>
      <c r="B416">
        <v>1</v>
      </c>
      <c r="C416" t="s">
        <v>855</v>
      </c>
      <c r="D416" t="s">
        <v>18</v>
      </c>
      <c r="E416">
        <f t="shared" si="72"/>
        <v>3</v>
      </c>
      <c r="F416" t="s">
        <v>856</v>
      </c>
      <c r="G416" t="str">
        <f t="shared" si="73"/>
        <v>V5G</v>
      </c>
      <c r="H416" t="str">
        <f t="shared" si="74"/>
        <v>Winnipeg</v>
      </c>
      <c r="I416">
        <v>3</v>
      </c>
      <c r="J416">
        <v>2021</v>
      </c>
      <c r="K416" t="s">
        <v>20</v>
      </c>
      <c r="L416">
        <f t="shared" si="75"/>
        <v>3</v>
      </c>
      <c r="M416" t="s">
        <v>33</v>
      </c>
      <c r="N416">
        <f t="shared" si="76"/>
        <v>2</v>
      </c>
      <c r="O416">
        <v>0.44</v>
      </c>
      <c r="P416">
        <f t="shared" si="77"/>
        <v>1</v>
      </c>
      <c r="Q416">
        <f t="shared" si="78"/>
        <v>2</v>
      </c>
      <c r="R416" t="s">
        <v>48</v>
      </c>
      <c r="S416" t="s">
        <v>857</v>
      </c>
      <c r="T416">
        <f t="shared" si="79"/>
        <v>0</v>
      </c>
      <c r="U416" t="s">
        <v>467</v>
      </c>
      <c r="V416" t="s">
        <v>48</v>
      </c>
      <c r="W416" t="s">
        <v>52</v>
      </c>
      <c r="X416" t="s">
        <v>27</v>
      </c>
      <c r="Y416">
        <f t="shared" si="80"/>
        <v>1</v>
      </c>
      <c r="Z416" t="s">
        <v>28</v>
      </c>
      <c r="AA416">
        <f t="shared" si="81"/>
        <v>0</v>
      </c>
      <c r="AB416" t="s">
        <v>29</v>
      </c>
      <c r="AC416">
        <f t="shared" si="82"/>
        <v>0</v>
      </c>
      <c r="AD416" t="s">
        <v>30</v>
      </c>
      <c r="AE416">
        <f t="shared" si="83"/>
        <v>0</v>
      </c>
    </row>
    <row r="417" spans="1:31" x14ac:dyDescent="0.25">
      <c r="A417">
        <v>1625037</v>
      </c>
      <c r="B417">
        <v>0</v>
      </c>
      <c r="C417" t="s">
        <v>858</v>
      </c>
      <c r="D417" t="s">
        <v>18</v>
      </c>
      <c r="E417">
        <f t="shared" si="72"/>
        <v>3</v>
      </c>
      <c r="F417" t="s">
        <v>859</v>
      </c>
      <c r="G417" t="str">
        <f t="shared" si="73"/>
        <v>R2R</v>
      </c>
      <c r="H417" t="str">
        <f t="shared" si="74"/>
        <v>Winnipeg</v>
      </c>
      <c r="I417">
        <v>3</v>
      </c>
      <c r="J417">
        <v>2021</v>
      </c>
      <c r="K417" t="s">
        <v>20</v>
      </c>
      <c r="L417">
        <f t="shared" si="75"/>
        <v>3</v>
      </c>
      <c r="M417" t="s">
        <v>42</v>
      </c>
      <c r="N417">
        <f t="shared" si="76"/>
        <v>4</v>
      </c>
      <c r="O417">
        <v>1.85</v>
      </c>
      <c r="P417">
        <f t="shared" si="77"/>
        <v>2</v>
      </c>
      <c r="Q417">
        <f t="shared" si="78"/>
        <v>3</v>
      </c>
      <c r="R417" t="s">
        <v>55</v>
      </c>
      <c r="S417" t="s">
        <v>414</v>
      </c>
      <c r="T417">
        <f t="shared" si="79"/>
        <v>0</v>
      </c>
      <c r="U417" t="s">
        <v>179</v>
      </c>
      <c r="V417" t="s">
        <v>58</v>
      </c>
      <c r="W417" t="s">
        <v>59</v>
      </c>
      <c r="X417" t="s">
        <v>38</v>
      </c>
      <c r="Y417">
        <f t="shared" si="80"/>
        <v>0</v>
      </c>
      <c r="Z417" t="s">
        <v>28</v>
      </c>
      <c r="AA417">
        <f t="shared" si="81"/>
        <v>0</v>
      </c>
      <c r="AB417" t="s">
        <v>29</v>
      </c>
      <c r="AC417">
        <f t="shared" si="82"/>
        <v>0</v>
      </c>
      <c r="AD417" t="s">
        <v>30</v>
      </c>
      <c r="AE417">
        <f t="shared" si="83"/>
        <v>0</v>
      </c>
    </row>
    <row r="418" spans="1:31" x14ac:dyDescent="0.25">
      <c r="A418">
        <v>1448349</v>
      </c>
      <c r="B418">
        <v>0</v>
      </c>
      <c r="C418" t="s">
        <v>860</v>
      </c>
      <c r="D418" t="s">
        <v>18</v>
      </c>
      <c r="E418">
        <f t="shared" si="72"/>
        <v>3</v>
      </c>
      <c r="F418" t="s">
        <v>861</v>
      </c>
      <c r="G418" t="str">
        <f t="shared" si="73"/>
        <v>R3B</v>
      </c>
      <c r="H418" t="str">
        <f t="shared" si="74"/>
        <v>Winnipeg</v>
      </c>
      <c r="I418">
        <v>3</v>
      </c>
      <c r="J418">
        <v>2021</v>
      </c>
      <c r="K418" t="s">
        <v>20</v>
      </c>
      <c r="L418">
        <f t="shared" si="75"/>
        <v>3</v>
      </c>
      <c r="M418" t="s">
        <v>33</v>
      </c>
      <c r="N418">
        <f t="shared" si="76"/>
        <v>2</v>
      </c>
      <c r="O418">
        <v>0.48</v>
      </c>
      <c r="P418">
        <f t="shared" si="77"/>
        <v>1</v>
      </c>
      <c r="Q418">
        <f t="shared" si="78"/>
        <v>2</v>
      </c>
      <c r="R418" t="s">
        <v>22</v>
      </c>
      <c r="S418" t="s">
        <v>138</v>
      </c>
      <c r="T418">
        <f t="shared" si="79"/>
        <v>0</v>
      </c>
      <c r="U418" t="s">
        <v>138</v>
      </c>
      <c r="V418" t="s">
        <v>48</v>
      </c>
      <c r="W418" t="s">
        <v>92</v>
      </c>
      <c r="X418" t="s">
        <v>27</v>
      </c>
      <c r="Y418">
        <f t="shared" si="80"/>
        <v>1</v>
      </c>
      <c r="Z418" t="s">
        <v>28</v>
      </c>
      <c r="AA418">
        <f t="shared" si="81"/>
        <v>0</v>
      </c>
      <c r="AB418" t="s">
        <v>29</v>
      </c>
      <c r="AC418">
        <f t="shared" si="82"/>
        <v>0</v>
      </c>
      <c r="AD418" t="s">
        <v>30</v>
      </c>
      <c r="AE418">
        <f t="shared" si="83"/>
        <v>0</v>
      </c>
    </row>
    <row r="419" spans="1:31" x14ac:dyDescent="0.25">
      <c r="A419">
        <v>1477397</v>
      </c>
      <c r="B419">
        <v>0</v>
      </c>
      <c r="C419" t="s">
        <v>862</v>
      </c>
      <c r="D419" t="s">
        <v>18</v>
      </c>
      <c r="E419">
        <f t="shared" si="72"/>
        <v>3</v>
      </c>
      <c r="F419" t="s">
        <v>791</v>
      </c>
      <c r="G419" t="str">
        <f t="shared" si="73"/>
        <v>R0C</v>
      </c>
      <c r="H419" t="str">
        <f t="shared" si="74"/>
        <v>North Interlake</v>
      </c>
      <c r="I419">
        <v>2</v>
      </c>
      <c r="J419">
        <v>2021</v>
      </c>
      <c r="K419" t="s">
        <v>20</v>
      </c>
      <c r="L419">
        <f t="shared" si="75"/>
        <v>3</v>
      </c>
      <c r="M419" t="s">
        <v>62</v>
      </c>
      <c r="N419">
        <f t="shared" si="76"/>
        <v>3</v>
      </c>
      <c r="O419">
        <v>0.86</v>
      </c>
      <c r="P419">
        <f t="shared" si="77"/>
        <v>1</v>
      </c>
      <c r="Q419">
        <f t="shared" si="78"/>
        <v>2</v>
      </c>
      <c r="R419" t="s">
        <v>55</v>
      </c>
      <c r="S419" t="s">
        <v>109</v>
      </c>
      <c r="T419">
        <f t="shared" si="79"/>
        <v>0</v>
      </c>
      <c r="U419" t="s">
        <v>110</v>
      </c>
      <c r="V419" t="s">
        <v>58</v>
      </c>
      <c r="W419" t="s">
        <v>59</v>
      </c>
      <c r="X419" t="s">
        <v>38</v>
      </c>
      <c r="Y419">
        <f t="shared" si="80"/>
        <v>0</v>
      </c>
      <c r="Z419" t="s">
        <v>28</v>
      </c>
      <c r="AA419">
        <f t="shared" si="81"/>
        <v>0</v>
      </c>
      <c r="AB419" t="s">
        <v>29</v>
      </c>
      <c r="AC419">
        <f t="shared" si="82"/>
        <v>0</v>
      </c>
      <c r="AD419" t="s">
        <v>30</v>
      </c>
      <c r="AE419">
        <f t="shared" si="83"/>
        <v>0</v>
      </c>
    </row>
    <row r="420" spans="1:31" x14ac:dyDescent="0.25">
      <c r="A420">
        <v>1479187</v>
      </c>
      <c r="B420">
        <v>1</v>
      </c>
      <c r="C420" t="s">
        <v>863</v>
      </c>
      <c r="D420" t="s">
        <v>239</v>
      </c>
      <c r="E420">
        <f t="shared" si="72"/>
        <v>2</v>
      </c>
      <c r="F420" t="s">
        <v>864</v>
      </c>
      <c r="G420" t="str">
        <f t="shared" si="73"/>
        <v>R2J</v>
      </c>
      <c r="H420" t="str">
        <f t="shared" si="74"/>
        <v>Winnipeg</v>
      </c>
      <c r="I420">
        <v>3</v>
      </c>
      <c r="J420">
        <v>2021</v>
      </c>
      <c r="K420" t="s">
        <v>20</v>
      </c>
      <c r="L420">
        <f t="shared" si="75"/>
        <v>3</v>
      </c>
      <c r="M420" t="s">
        <v>62</v>
      </c>
      <c r="N420">
        <f t="shared" si="76"/>
        <v>3</v>
      </c>
      <c r="O420">
        <v>1.85</v>
      </c>
      <c r="P420">
        <f t="shared" si="77"/>
        <v>2</v>
      </c>
      <c r="Q420">
        <f t="shared" si="78"/>
        <v>3</v>
      </c>
      <c r="R420" t="s">
        <v>55</v>
      </c>
      <c r="S420" t="s">
        <v>419</v>
      </c>
      <c r="T420">
        <f t="shared" si="79"/>
        <v>0</v>
      </c>
      <c r="U420" t="s">
        <v>284</v>
      </c>
      <c r="V420" t="s">
        <v>58</v>
      </c>
      <c r="W420" t="s">
        <v>59</v>
      </c>
      <c r="X420" t="s">
        <v>38</v>
      </c>
      <c r="Y420">
        <f t="shared" si="80"/>
        <v>0</v>
      </c>
      <c r="Z420" t="s">
        <v>28</v>
      </c>
      <c r="AA420">
        <f t="shared" si="81"/>
        <v>0</v>
      </c>
      <c r="AB420" t="s">
        <v>29</v>
      </c>
      <c r="AC420">
        <f t="shared" si="82"/>
        <v>0</v>
      </c>
      <c r="AD420" t="s">
        <v>30</v>
      </c>
      <c r="AE420">
        <f t="shared" si="83"/>
        <v>0</v>
      </c>
    </row>
    <row r="421" spans="1:31" x14ac:dyDescent="0.25">
      <c r="A421">
        <v>1487081</v>
      </c>
      <c r="B421">
        <v>0</v>
      </c>
      <c r="C421" t="s">
        <v>539</v>
      </c>
      <c r="D421" t="s">
        <v>18</v>
      </c>
      <c r="E421">
        <f t="shared" si="72"/>
        <v>3</v>
      </c>
      <c r="F421" t="s">
        <v>865</v>
      </c>
      <c r="G421" t="str">
        <f t="shared" si="73"/>
        <v>L5N</v>
      </c>
      <c r="H421" t="str">
        <f t="shared" si="74"/>
        <v>Winnipeg</v>
      </c>
      <c r="I421">
        <v>3</v>
      </c>
      <c r="J421">
        <v>2021</v>
      </c>
      <c r="K421" t="s">
        <v>20</v>
      </c>
      <c r="L421">
        <f t="shared" si="75"/>
        <v>3</v>
      </c>
      <c r="M421" t="s">
        <v>33</v>
      </c>
      <c r="N421">
        <f t="shared" si="76"/>
        <v>2</v>
      </c>
      <c r="O421">
        <v>0.33</v>
      </c>
      <c r="P421">
        <f t="shared" si="77"/>
        <v>1</v>
      </c>
      <c r="Q421">
        <f t="shared" si="78"/>
        <v>2</v>
      </c>
      <c r="R421" t="s">
        <v>55</v>
      </c>
      <c r="S421" t="s">
        <v>730</v>
      </c>
      <c r="T421">
        <f t="shared" si="79"/>
        <v>0</v>
      </c>
      <c r="U421" t="s">
        <v>731</v>
      </c>
      <c r="V421" t="s">
        <v>58</v>
      </c>
      <c r="W421" t="s">
        <v>59</v>
      </c>
      <c r="X421" t="s">
        <v>27</v>
      </c>
      <c r="Y421">
        <f t="shared" si="80"/>
        <v>1</v>
      </c>
      <c r="Z421" t="s">
        <v>28</v>
      </c>
      <c r="AA421">
        <f t="shared" si="81"/>
        <v>0</v>
      </c>
      <c r="AB421" t="s">
        <v>29</v>
      </c>
      <c r="AC421">
        <f t="shared" si="82"/>
        <v>0</v>
      </c>
      <c r="AD421" t="s">
        <v>30</v>
      </c>
      <c r="AE421">
        <f t="shared" si="83"/>
        <v>0</v>
      </c>
    </row>
    <row r="422" spans="1:31" x14ac:dyDescent="0.25">
      <c r="A422">
        <v>1493063</v>
      </c>
      <c r="B422">
        <v>1</v>
      </c>
      <c r="C422" t="s">
        <v>866</v>
      </c>
      <c r="D422" t="s">
        <v>18</v>
      </c>
      <c r="E422">
        <f t="shared" si="72"/>
        <v>3</v>
      </c>
      <c r="F422" t="s">
        <v>867</v>
      </c>
      <c r="G422" t="str">
        <f t="shared" si="73"/>
        <v>R0G</v>
      </c>
      <c r="H422" t="str">
        <f t="shared" si="74"/>
        <v>South Central Manitoba, Morden and Winkler</v>
      </c>
      <c r="I422">
        <v>2</v>
      </c>
      <c r="J422">
        <v>2021</v>
      </c>
      <c r="K422" t="s">
        <v>20</v>
      </c>
      <c r="L422">
        <f t="shared" si="75"/>
        <v>3</v>
      </c>
      <c r="M422" t="s">
        <v>42</v>
      </c>
      <c r="N422">
        <f t="shared" si="76"/>
        <v>4</v>
      </c>
      <c r="O422">
        <v>2.67</v>
      </c>
      <c r="P422">
        <f t="shared" si="77"/>
        <v>2</v>
      </c>
      <c r="Q422">
        <f t="shared" si="78"/>
        <v>4</v>
      </c>
      <c r="R422" t="s">
        <v>34</v>
      </c>
      <c r="S422" t="s">
        <v>35</v>
      </c>
      <c r="T422">
        <f t="shared" si="79"/>
        <v>0</v>
      </c>
      <c r="U422" t="s">
        <v>36</v>
      </c>
      <c r="V422" t="s">
        <v>25</v>
      </c>
      <c r="W422" t="s">
        <v>37</v>
      </c>
      <c r="X422" t="s">
        <v>38</v>
      </c>
      <c r="Y422">
        <f t="shared" si="80"/>
        <v>0</v>
      </c>
      <c r="Z422" t="s">
        <v>28</v>
      </c>
      <c r="AA422">
        <f t="shared" si="81"/>
        <v>0</v>
      </c>
      <c r="AB422" t="s">
        <v>29</v>
      </c>
      <c r="AC422">
        <f t="shared" si="82"/>
        <v>0</v>
      </c>
      <c r="AD422" t="s">
        <v>30</v>
      </c>
      <c r="AE422">
        <f t="shared" si="83"/>
        <v>0</v>
      </c>
    </row>
    <row r="423" spans="1:31" x14ac:dyDescent="0.25">
      <c r="A423">
        <v>1493063</v>
      </c>
      <c r="B423">
        <v>1</v>
      </c>
      <c r="C423" t="s">
        <v>866</v>
      </c>
      <c r="D423" t="s">
        <v>18</v>
      </c>
      <c r="E423">
        <f t="shared" si="72"/>
        <v>3</v>
      </c>
      <c r="F423" t="s">
        <v>867</v>
      </c>
      <c r="G423" t="str">
        <f t="shared" si="73"/>
        <v>R0G</v>
      </c>
      <c r="H423" t="str">
        <f t="shared" si="74"/>
        <v>South Central Manitoba, Morden and Winkler</v>
      </c>
      <c r="I423">
        <v>2</v>
      </c>
      <c r="J423">
        <v>2021</v>
      </c>
      <c r="K423" t="s">
        <v>20</v>
      </c>
      <c r="L423">
        <f t="shared" si="75"/>
        <v>3</v>
      </c>
      <c r="M423" t="s">
        <v>42</v>
      </c>
      <c r="N423">
        <f t="shared" si="76"/>
        <v>4</v>
      </c>
      <c r="O423">
        <v>0.56000000000000005</v>
      </c>
      <c r="P423">
        <f t="shared" si="77"/>
        <v>1</v>
      </c>
      <c r="Q423">
        <f t="shared" si="78"/>
        <v>2</v>
      </c>
      <c r="R423" t="s">
        <v>48</v>
      </c>
      <c r="S423" t="s">
        <v>315</v>
      </c>
      <c r="T423">
        <f t="shared" si="79"/>
        <v>0</v>
      </c>
      <c r="U423" t="s">
        <v>50</v>
      </c>
      <c r="V423" t="s">
        <v>51</v>
      </c>
      <c r="W423" t="s">
        <v>52</v>
      </c>
      <c r="X423" t="s">
        <v>38</v>
      </c>
      <c r="Y423">
        <f t="shared" si="80"/>
        <v>0</v>
      </c>
      <c r="Z423" t="s">
        <v>28</v>
      </c>
      <c r="AA423">
        <f t="shared" si="81"/>
        <v>0</v>
      </c>
      <c r="AB423" t="s">
        <v>29</v>
      </c>
      <c r="AC423">
        <f t="shared" si="82"/>
        <v>0</v>
      </c>
      <c r="AD423" t="s">
        <v>30</v>
      </c>
      <c r="AE423">
        <f t="shared" si="83"/>
        <v>0</v>
      </c>
    </row>
    <row r="424" spans="1:31" x14ac:dyDescent="0.25">
      <c r="A424">
        <v>1619493</v>
      </c>
      <c r="B424">
        <v>1</v>
      </c>
      <c r="C424" t="s">
        <v>868</v>
      </c>
      <c r="D424" t="s">
        <v>18</v>
      </c>
      <c r="E424">
        <f t="shared" si="72"/>
        <v>3</v>
      </c>
      <c r="F424" t="s">
        <v>869</v>
      </c>
      <c r="G424" t="str">
        <f t="shared" si="73"/>
        <v>K1B</v>
      </c>
      <c r="H424" t="str">
        <f t="shared" si="74"/>
        <v>Winnipeg</v>
      </c>
      <c r="I424">
        <v>3</v>
      </c>
      <c r="J424">
        <v>2021</v>
      </c>
      <c r="K424" t="s">
        <v>20</v>
      </c>
      <c r="L424">
        <f t="shared" si="75"/>
        <v>3</v>
      </c>
      <c r="M424" t="s">
        <v>62</v>
      </c>
      <c r="N424">
        <f t="shared" si="76"/>
        <v>3</v>
      </c>
      <c r="O424">
        <v>0.2</v>
      </c>
      <c r="P424">
        <f t="shared" si="77"/>
        <v>1</v>
      </c>
      <c r="Q424">
        <f t="shared" si="78"/>
        <v>2</v>
      </c>
      <c r="R424" t="s">
        <v>48</v>
      </c>
      <c r="S424" t="s">
        <v>593</v>
      </c>
      <c r="T424">
        <f t="shared" si="79"/>
        <v>0</v>
      </c>
      <c r="U424" t="s">
        <v>467</v>
      </c>
      <c r="V424" t="s">
        <v>48</v>
      </c>
      <c r="W424" t="s">
        <v>52</v>
      </c>
      <c r="X424" t="s">
        <v>27</v>
      </c>
      <c r="Y424">
        <f t="shared" si="80"/>
        <v>1</v>
      </c>
      <c r="Z424" t="s">
        <v>28</v>
      </c>
      <c r="AA424">
        <f t="shared" si="81"/>
        <v>0</v>
      </c>
      <c r="AB424" t="s">
        <v>29</v>
      </c>
      <c r="AC424">
        <f t="shared" si="82"/>
        <v>0</v>
      </c>
      <c r="AD424" t="s">
        <v>30</v>
      </c>
      <c r="AE424">
        <f t="shared" si="83"/>
        <v>0</v>
      </c>
    </row>
    <row r="425" spans="1:31" x14ac:dyDescent="0.25">
      <c r="A425">
        <v>1626001</v>
      </c>
      <c r="B425">
        <v>1</v>
      </c>
      <c r="C425" t="s">
        <v>870</v>
      </c>
      <c r="D425" t="s">
        <v>444</v>
      </c>
      <c r="E425">
        <f t="shared" si="72"/>
        <v>4</v>
      </c>
      <c r="F425" t="s">
        <v>363</v>
      </c>
      <c r="G425" t="str">
        <f t="shared" si="73"/>
        <v>R0E</v>
      </c>
      <c r="H425" t="str">
        <f t="shared" si="74"/>
        <v>Selkirk and Eastern Manitoba</v>
      </c>
      <c r="I425">
        <v>2</v>
      </c>
      <c r="J425">
        <v>2021</v>
      </c>
      <c r="K425" t="s">
        <v>20</v>
      </c>
      <c r="L425">
        <f t="shared" si="75"/>
        <v>3</v>
      </c>
      <c r="M425" t="s">
        <v>42</v>
      </c>
      <c r="N425">
        <f t="shared" si="76"/>
        <v>4</v>
      </c>
      <c r="O425">
        <v>2.1800000000000002</v>
      </c>
      <c r="P425">
        <f t="shared" si="77"/>
        <v>2</v>
      </c>
      <c r="Q425">
        <f t="shared" si="78"/>
        <v>4</v>
      </c>
      <c r="R425" t="s">
        <v>34</v>
      </c>
      <c r="S425" t="s">
        <v>76</v>
      </c>
      <c r="T425">
        <f t="shared" si="79"/>
        <v>0</v>
      </c>
      <c r="U425" t="s">
        <v>76</v>
      </c>
      <c r="V425" t="s">
        <v>77</v>
      </c>
      <c r="W425" t="s">
        <v>78</v>
      </c>
      <c r="X425" t="s">
        <v>38</v>
      </c>
      <c r="Y425">
        <f t="shared" si="80"/>
        <v>0</v>
      </c>
      <c r="Z425" t="s">
        <v>202</v>
      </c>
      <c r="AA425">
        <f t="shared" si="81"/>
        <v>1</v>
      </c>
      <c r="AB425" t="s">
        <v>29</v>
      </c>
      <c r="AC425">
        <f t="shared" si="82"/>
        <v>0</v>
      </c>
      <c r="AD425" t="s">
        <v>30</v>
      </c>
      <c r="AE425">
        <f t="shared" si="83"/>
        <v>0</v>
      </c>
    </row>
    <row r="426" spans="1:31" x14ac:dyDescent="0.25">
      <c r="A426">
        <v>1656545</v>
      </c>
      <c r="B426">
        <v>0</v>
      </c>
      <c r="C426" t="s">
        <v>871</v>
      </c>
      <c r="D426" t="s">
        <v>18</v>
      </c>
      <c r="E426">
        <f t="shared" si="72"/>
        <v>3</v>
      </c>
      <c r="F426" t="s">
        <v>491</v>
      </c>
      <c r="G426" t="str">
        <f t="shared" si="73"/>
        <v>R1A</v>
      </c>
      <c r="H426" t="str">
        <f t="shared" si="74"/>
        <v>Selkirk and Eastern Manitoba</v>
      </c>
      <c r="I426">
        <v>2</v>
      </c>
      <c r="J426">
        <v>2021</v>
      </c>
      <c r="K426" t="s">
        <v>20</v>
      </c>
      <c r="L426">
        <f t="shared" si="75"/>
        <v>3</v>
      </c>
      <c r="M426" t="s">
        <v>62</v>
      </c>
      <c r="N426">
        <f t="shared" si="76"/>
        <v>3</v>
      </c>
      <c r="O426">
        <v>0.33</v>
      </c>
      <c r="P426">
        <f t="shared" si="77"/>
        <v>1</v>
      </c>
      <c r="Q426">
        <f t="shared" si="78"/>
        <v>2</v>
      </c>
      <c r="R426" t="s">
        <v>48</v>
      </c>
      <c r="S426" t="s">
        <v>120</v>
      </c>
      <c r="T426">
        <f t="shared" si="79"/>
        <v>0</v>
      </c>
      <c r="U426" t="s">
        <v>84</v>
      </c>
      <c r="V426" t="s">
        <v>51</v>
      </c>
      <c r="W426" t="s">
        <v>52</v>
      </c>
      <c r="X426" t="s">
        <v>27</v>
      </c>
      <c r="Y426">
        <f t="shared" si="80"/>
        <v>1</v>
      </c>
      <c r="Z426" t="s">
        <v>28</v>
      </c>
      <c r="AA426">
        <f t="shared" si="81"/>
        <v>0</v>
      </c>
      <c r="AB426" t="s">
        <v>29</v>
      </c>
      <c r="AC426">
        <f t="shared" si="82"/>
        <v>0</v>
      </c>
      <c r="AD426" t="s">
        <v>30</v>
      </c>
      <c r="AE426">
        <f t="shared" si="83"/>
        <v>0</v>
      </c>
    </row>
    <row r="427" spans="1:31" x14ac:dyDescent="0.25">
      <c r="A427">
        <v>1695972</v>
      </c>
      <c r="B427">
        <v>1</v>
      </c>
      <c r="C427" t="s">
        <v>872</v>
      </c>
      <c r="D427" t="s">
        <v>18</v>
      </c>
      <c r="E427">
        <f t="shared" si="72"/>
        <v>3</v>
      </c>
      <c r="F427" t="s">
        <v>873</v>
      </c>
      <c r="G427" t="str">
        <f t="shared" si="73"/>
        <v>R2P</v>
      </c>
      <c r="H427" t="str">
        <f t="shared" si="74"/>
        <v>Winnipeg</v>
      </c>
      <c r="I427">
        <v>3</v>
      </c>
      <c r="J427">
        <v>2021</v>
      </c>
      <c r="K427" t="s">
        <v>20</v>
      </c>
      <c r="L427">
        <f t="shared" si="75"/>
        <v>3</v>
      </c>
      <c r="M427" t="s">
        <v>42</v>
      </c>
      <c r="N427">
        <f t="shared" si="76"/>
        <v>4</v>
      </c>
      <c r="O427">
        <v>0.76</v>
      </c>
      <c r="P427">
        <f t="shared" si="77"/>
        <v>1</v>
      </c>
      <c r="Q427">
        <f t="shared" si="78"/>
        <v>2</v>
      </c>
      <c r="R427" t="s">
        <v>48</v>
      </c>
      <c r="S427" t="s">
        <v>378</v>
      </c>
      <c r="T427">
        <f t="shared" si="79"/>
        <v>0</v>
      </c>
      <c r="U427" t="s">
        <v>270</v>
      </c>
      <c r="V427" t="s">
        <v>48</v>
      </c>
      <c r="W427" t="s">
        <v>52</v>
      </c>
      <c r="X427" t="s">
        <v>27</v>
      </c>
      <c r="Y427">
        <f t="shared" si="80"/>
        <v>1</v>
      </c>
      <c r="Z427" t="s">
        <v>28</v>
      </c>
      <c r="AA427">
        <f t="shared" si="81"/>
        <v>0</v>
      </c>
      <c r="AB427" t="s">
        <v>29</v>
      </c>
      <c r="AC427">
        <f t="shared" si="82"/>
        <v>0</v>
      </c>
      <c r="AD427" t="s">
        <v>30</v>
      </c>
      <c r="AE427">
        <f t="shared" si="83"/>
        <v>0</v>
      </c>
    </row>
    <row r="428" spans="1:31" x14ac:dyDescent="0.25">
      <c r="A428">
        <v>1769504</v>
      </c>
      <c r="B428">
        <v>0</v>
      </c>
      <c r="C428" t="s">
        <v>790</v>
      </c>
      <c r="D428" t="s">
        <v>18</v>
      </c>
      <c r="E428">
        <f t="shared" si="72"/>
        <v>3</v>
      </c>
      <c r="F428" t="s">
        <v>791</v>
      </c>
      <c r="G428" t="str">
        <f t="shared" si="73"/>
        <v>R0C</v>
      </c>
      <c r="H428" t="str">
        <f t="shared" si="74"/>
        <v>North Interlake</v>
      </c>
      <c r="I428">
        <v>2</v>
      </c>
      <c r="J428">
        <v>2021</v>
      </c>
      <c r="K428" t="s">
        <v>20</v>
      </c>
      <c r="L428">
        <f t="shared" si="75"/>
        <v>3</v>
      </c>
      <c r="M428" t="s">
        <v>42</v>
      </c>
      <c r="N428">
        <f t="shared" si="76"/>
        <v>4</v>
      </c>
      <c r="O428">
        <v>0.35</v>
      </c>
      <c r="P428">
        <f t="shared" si="77"/>
        <v>1</v>
      </c>
      <c r="Q428">
        <f t="shared" si="78"/>
        <v>2</v>
      </c>
      <c r="R428" t="s">
        <v>48</v>
      </c>
      <c r="S428" t="s">
        <v>120</v>
      </c>
      <c r="T428">
        <f t="shared" si="79"/>
        <v>0</v>
      </c>
      <c r="U428" t="s">
        <v>84</v>
      </c>
      <c r="V428" t="s">
        <v>51</v>
      </c>
      <c r="W428" t="s">
        <v>52</v>
      </c>
      <c r="X428" t="s">
        <v>27</v>
      </c>
      <c r="Y428">
        <f t="shared" si="80"/>
        <v>1</v>
      </c>
      <c r="Z428" t="s">
        <v>28</v>
      </c>
      <c r="AA428">
        <f t="shared" si="81"/>
        <v>0</v>
      </c>
      <c r="AB428" t="s">
        <v>29</v>
      </c>
      <c r="AC428">
        <f t="shared" si="82"/>
        <v>0</v>
      </c>
      <c r="AD428" t="s">
        <v>30</v>
      </c>
      <c r="AE428">
        <f t="shared" si="83"/>
        <v>0</v>
      </c>
    </row>
    <row r="429" spans="1:31" x14ac:dyDescent="0.25">
      <c r="A429">
        <v>1814284</v>
      </c>
      <c r="B429">
        <v>1</v>
      </c>
      <c r="C429" t="s">
        <v>874</v>
      </c>
      <c r="D429" t="s">
        <v>18</v>
      </c>
      <c r="E429">
        <f t="shared" si="72"/>
        <v>3</v>
      </c>
      <c r="F429" t="s">
        <v>150</v>
      </c>
      <c r="G429" t="str">
        <f t="shared" si="73"/>
        <v>R4A</v>
      </c>
      <c r="H429" t="str">
        <f t="shared" si="74"/>
        <v>Winnipeg</v>
      </c>
      <c r="I429">
        <v>3</v>
      </c>
      <c r="J429">
        <v>2021</v>
      </c>
      <c r="K429" t="s">
        <v>20</v>
      </c>
      <c r="L429">
        <f t="shared" si="75"/>
        <v>3</v>
      </c>
      <c r="M429" t="s">
        <v>42</v>
      </c>
      <c r="N429">
        <f t="shared" si="76"/>
        <v>4</v>
      </c>
      <c r="O429">
        <v>2.33</v>
      </c>
      <c r="P429">
        <f t="shared" si="77"/>
        <v>2</v>
      </c>
      <c r="Q429">
        <f t="shared" si="78"/>
        <v>4</v>
      </c>
      <c r="R429" t="s">
        <v>34</v>
      </c>
      <c r="S429" t="s">
        <v>76</v>
      </c>
      <c r="T429">
        <f t="shared" si="79"/>
        <v>0</v>
      </c>
      <c r="U429" t="s">
        <v>76</v>
      </c>
      <c r="V429" t="s">
        <v>77</v>
      </c>
      <c r="W429" t="s">
        <v>78</v>
      </c>
      <c r="X429" t="s">
        <v>38</v>
      </c>
      <c r="Y429">
        <f t="shared" si="80"/>
        <v>0</v>
      </c>
      <c r="Z429" t="s">
        <v>202</v>
      </c>
      <c r="AA429">
        <f t="shared" si="81"/>
        <v>1</v>
      </c>
      <c r="AB429" t="s">
        <v>544</v>
      </c>
      <c r="AC429">
        <f t="shared" si="82"/>
        <v>1</v>
      </c>
      <c r="AD429" t="s">
        <v>30</v>
      </c>
      <c r="AE429">
        <f t="shared" si="83"/>
        <v>0</v>
      </c>
    </row>
    <row r="430" spans="1:31" x14ac:dyDescent="0.25">
      <c r="A430">
        <v>1972587</v>
      </c>
      <c r="B430">
        <v>0</v>
      </c>
      <c r="C430" t="s">
        <v>875</v>
      </c>
      <c r="D430" t="s">
        <v>18</v>
      </c>
      <c r="E430">
        <f t="shared" si="72"/>
        <v>3</v>
      </c>
      <c r="F430" t="s">
        <v>876</v>
      </c>
      <c r="G430" t="str">
        <f t="shared" si="73"/>
        <v>R0E</v>
      </c>
      <c r="H430" t="str">
        <f t="shared" si="74"/>
        <v>Selkirk and Eastern Manitoba</v>
      </c>
      <c r="I430">
        <v>2</v>
      </c>
      <c r="J430">
        <v>2021</v>
      </c>
      <c r="K430" t="s">
        <v>20</v>
      </c>
      <c r="L430">
        <f t="shared" si="75"/>
        <v>3</v>
      </c>
      <c r="M430" t="s">
        <v>42</v>
      </c>
      <c r="N430">
        <f t="shared" si="76"/>
        <v>4</v>
      </c>
      <c r="O430">
        <v>1.9</v>
      </c>
      <c r="P430">
        <f t="shared" si="77"/>
        <v>2</v>
      </c>
      <c r="Q430">
        <f t="shared" si="78"/>
        <v>4</v>
      </c>
      <c r="R430" t="s">
        <v>34</v>
      </c>
      <c r="S430" t="s">
        <v>186</v>
      </c>
      <c r="T430">
        <f t="shared" si="79"/>
        <v>0</v>
      </c>
      <c r="U430" t="s">
        <v>76</v>
      </c>
      <c r="V430" t="s">
        <v>77</v>
      </c>
      <c r="W430" t="s">
        <v>78</v>
      </c>
      <c r="X430" t="s">
        <v>38</v>
      </c>
      <c r="Y430">
        <f t="shared" si="80"/>
        <v>0</v>
      </c>
      <c r="Z430" t="s">
        <v>202</v>
      </c>
      <c r="AA430">
        <f t="shared" si="81"/>
        <v>1</v>
      </c>
      <c r="AB430" t="s">
        <v>544</v>
      </c>
      <c r="AC430">
        <f t="shared" si="82"/>
        <v>1</v>
      </c>
      <c r="AD430" t="s">
        <v>30</v>
      </c>
      <c r="AE430">
        <f t="shared" si="83"/>
        <v>0</v>
      </c>
    </row>
    <row r="431" spans="1:31" x14ac:dyDescent="0.25">
      <c r="A431">
        <v>1982255</v>
      </c>
      <c r="B431">
        <v>0</v>
      </c>
      <c r="C431" t="s">
        <v>877</v>
      </c>
      <c r="D431" t="s">
        <v>18</v>
      </c>
      <c r="E431">
        <f t="shared" si="72"/>
        <v>3</v>
      </c>
      <c r="F431" t="s">
        <v>579</v>
      </c>
      <c r="G431" t="str">
        <f t="shared" si="73"/>
        <v>R0C</v>
      </c>
      <c r="H431" t="str">
        <f t="shared" si="74"/>
        <v>North Interlake</v>
      </c>
      <c r="I431">
        <v>2</v>
      </c>
      <c r="J431">
        <v>2021</v>
      </c>
      <c r="K431" t="s">
        <v>20</v>
      </c>
      <c r="L431">
        <f t="shared" si="75"/>
        <v>3</v>
      </c>
      <c r="M431" t="s">
        <v>42</v>
      </c>
      <c r="N431">
        <f t="shared" si="76"/>
        <v>4</v>
      </c>
      <c r="O431">
        <v>0.64</v>
      </c>
      <c r="P431">
        <f t="shared" si="77"/>
        <v>1</v>
      </c>
      <c r="Q431">
        <f t="shared" si="78"/>
        <v>2</v>
      </c>
      <c r="R431" t="s">
        <v>48</v>
      </c>
      <c r="S431" t="s">
        <v>378</v>
      </c>
      <c r="T431">
        <f t="shared" si="79"/>
        <v>0</v>
      </c>
      <c r="U431" t="s">
        <v>270</v>
      </c>
      <c r="V431" t="s">
        <v>48</v>
      </c>
      <c r="W431" t="s">
        <v>52</v>
      </c>
      <c r="X431" t="s">
        <v>27</v>
      </c>
      <c r="Y431">
        <f t="shared" si="80"/>
        <v>1</v>
      </c>
      <c r="Z431" t="s">
        <v>28</v>
      </c>
      <c r="AA431">
        <f t="shared" si="81"/>
        <v>0</v>
      </c>
      <c r="AB431" t="s">
        <v>29</v>
      </c>
      <c r="AC431">
        <f t="shared" si="82"/>
        <v>0</v>
      </c>
      <c r="AD431" t="s">
        <v>30</v>
      </c>
      <c r="AE431">
        <f t="shared" si="83"/>
        <v>0</v>
      </c>
    </row>
    <row r="432" spans="1:31" x14ac:dyDescent="0.25">
      <c r="A432">
        <v>2001212</v>
      </c>
      <c r="B432">
        <v>0</v>
      </c>
      <c r="C432" t="s">
        <v>878</v>
      </c>
      <c r="D432" t="s">
        <v>18</v>
      </c>
      <c r="E432">
        <f t="shared" si="72"/>
        <v>3</v>
      </c>
      <c r="F432" t="s">
        <v>879</v>
      </c>
      <c r="G432" t="str">
        <f t="shared" si="73"/>
        <v>R3C</v>
      </c>
      <c r="H432" t="str">
        <f t="shared" si="74"/>
        <v>Winnipeg</v>
      </c>
      <c r="I432">
        <v>3</v>
      </c>
      <c r="J432">
        <v>2021</v>
      </c>
      <c r="K432" t="s">
        <v>20</v>
      </c>
      <c r="L432">
        <f t="shared" si="75"/>
        <v>3</v>
      </c>
      <c r="M432" t="s">
        <v>62</v>
      </c>
      <c r="N432">
        <f t="shared" si="76"/>
        <v>3</v>
      </c>
      <c r="O432">
        <v>2.1</v>
      </c>
      <c r="P432">
        <f t="shared" si="77"/>
        <v>2</v>
      </c>
      <c r="Q432">
        <f t="shared" si="78"/>
        <v>4</v>
      </c>
      <c r="R432" t="s">
        <v>48</v>
      </c>
      <c r="S432" t="s">
        <v>482</v>
      </c>
      <c r="T432">
        <f t="shared" si="79"/>
        <v>0</v>
      </c>
      <c r="U432" t="s">
        <v>467</v>
      </c>
      <c r="V432" t="s">
        <v>48</v>
      </c>
      <c r="W432" t="s">
        <v>52</v>
      </c>
      <c r="X432" t="s">
        <v>27</v>
      </c>
      <c r="Y432">
        <f t="shared" si="80"/>
        <v>1</v>
      </c>
      <c r="Z432" t="s">
        <v>28</v>
      </c>
      <c r="AA432">
        <f t="shared" si="81"/>
        <v>0</v>
      </c>
      <c r="AB432" t="s">
        <v>29</v>
      </c>
      <c r="AC432">
        <f t="shared" si="82"/>
        <v>0</v>
      </c>
      <c r="AD432" t="s">
        <v>30</v>
      </c>
      <c r="AE432">
        <f t="shared" si="83"/>
        <v>0</v>
      </c>
    </row>
    <row r="433" spans="1:31" x14ac:dyDescent="0.25">
      <c r="A433">
        <v>2032035</v>
      </c>
      <c r="B433">
        <v>1</v>
      </c>
      <c r="C433" t="s">
        <v>880</v>
      </c>
      <c r="D433" t="s">
        <v>239</v>
      </c>
      <c r="E433">
        <f t="shared" si="72"/>
        <v>2</v>
      </c>
      <c r="F433" t="s">
        <v>881</v>
      </c>
      <c r="G433" t="str">
        <f t="shared" si="73"/>
        <v>V1M</v>
      </c>
      <c r="H433" t="str">
        <f t="shared" si="74"/>
        <v>Winnipeg</v>
      </c>
      <c r="I433">
        <v>3</v>
      </c>
      <c r="J433">
        <v>2021</v>
      </c>
      <c r="K433" t="s">
        <v>20</v>
      </c>
      <c r="L433">
        <f t="shared" si="75"/>
        <v>3</v>
      </c>
      <c r="M433" t="s">
        <v>62</v>
      </c>
      <c r="N433">
        <f t="shared" si="76"/>
        <v>3</v>
      </c>
      <c r="O433">
        <v>1.04</v>
      </c>
      <c r="P433">
        <f t="shared" si="77"/>
        <v>2</v>
      </c>
      <c r="Q433">
        <f t="shared" si="78"/>
        <v>3</v>
      </c>
      <c r="R433" t="s">
        <v>34</v>
      </c>
      <c r="S433" t="s">
        <v>705</v>
      </c>
      <c r="T433">
        <f t="shared" si="79"/>
        <v>0</v>
      </c>
      <c r="U433" t="s">
        <v>76</v>
      </c>
      <c r="V433" t="s">
        <v>77</v>
      </c>
      <c r="W433" t="s">
        <v>78</v>
      </c>
      <c r="X433" t="s">
        <v>38</v>
      </c>
      <c r="Y433">
        <f t="shared" si="80"/>
        <v>0</v>
      </c>
      <c r="Z433" t="s">
        <v>28</v>
      </c>
      <c r="AA433">
        <f t="shared" si="81"/>
        <v>0</v>
      </c>
      <c r="AB433" t="s">
        <v>29</v>
      </c>
      <c r="AC433">
        <f t="shared" si="82"/>
        <v>0</v>
      </c>
      <c r="AD433" t="s">
        <v>30</v>
      </c>
      <c r="AE433">
        <f t="shared" si="83"/>
        <v>0</v>
      </c>
    </row>
    <row r="434" spans="1:31" x14ac:dyDescent="0.25">
      <c r="A434">
        <v>2066744</v>
      </c>
      <c r="B434">
        <v>0</v>
      </c>
      <c r="C434" t="s">
        <v>882</v>
      </c>
      <c r="D434" t="s">
        <v>18</v>
      </c>
      <c r="E434">
        <f t="shared" si="72"/>
        <v>3</v>
      </c>
      <c r="F434" t="s">
        <v>883</v>
      </c>
      <c r="G434" t="str">
        <f t="shared" si="73"/>
        <v>R0E</v>
      </c>
      <c r="H434" t="str">
        <f t="shared" si="74"/>
        <v>Selkirk and Eastern Manitoba</v>
      </c>
      <c r="I434">
        <v>2</v>
      </c>
      <c r="J434">
        <v>2021</v>
      </c>
      <c r="K434" t="s">
        <v>20</v>
      </c>
      <c r="L434">
        <f t="shared" si="75"/>
        <v>3</v>
      </c>
      <c r="M434" t="s">
        <v>42</v>
      </c>
      <c r="N434">
        <f t="shared" si="76"/>
        <v>4</v>
      </c>
      <c r="O434">
        <v>2.67</v>
      </c>
      <c r="P434">
        <f t="shared" si="77"/>
        <v>2</v>
      </c>
      <c r="Q434">
        <f t="shared" si="78"/>
        <v>4</v>
      </c>
      <c r="R434" t="s">
        <v>48</v>
      </c>
      <c r="S434" t="s">
        <v>148</v>
      </c>
      <c r="T434">
        <f t="shared" si="79"/>
        <v>0</v>
      </c>
      <c r="U434" t="s">
        <v>50</v>
      </c>
      <c r="V434" t="s">
        <v>51</v>
      </c>
      <c r="W434" t="s">
        <v>52</v>
      </c>
      <c r="X434" t="s">
        <v>38</v>
      </c>
      <c r="Y434">
        <f t="shared" si="80"/>
        <v>0</v>
      </c>
      <c r="Z434" t="s">
        <v>69</v>
      </c>
      <c r="AA434">
        <f t="shared" si="81"/>
        <v>0</v>
      </c>
      <c r="AB434" t="s">
        <v>29</v>
      </c>
      <c r="AC434">
        <f t="shared" si="82"/>
        <v>0</v>
      </c>
      <c r="AD434" t="s">
        <v>30</v>
      </c>
      <c r="AE434">
        <f t="shared" si="83"/>
        <v>0</v>
      </c>
    </row>
    <row r="435" spans="1:31" x14ac:dyDescent="0.25">
      <c r="A435">
        <v>2684843</v>
      </c>
      <c r="B435">
        <v>1</v>
      </c>
      <c r="C435" t="s">
        <v>884</v>
      </c>
      <c r="D435" t="s">
        <v>18</v>
      </c>
      <c r="E435">
        <f t="shared" si="72"/>
        <v>3</v>
      </c>
      <c r="F435" t="s">
        <v>885</v>
      </c>
      <c r="G435" t="str">
        <f t="shared" si="73"/>
        <v>R2R</v>
      </c>
      <c r="H435" t="str">
        <f t="shared" si="74"/>
        <v>Winnipeg</v>
      </c>
      <c r="I435">
        <v>3</v>
      </c>
      <c r="J435">
        <v>2021</v>
      </c>
      <c r="K435" t="s">
        <v>20</v>
      </c>
      <c r="L435">
        <f t="shared" si="75"/>
        <v>3</v>
      </c>
      <c r="M435" t="s">
        <v>42</v>
      </c>
      <c r="N435">
        <f t="shared" si="76"/>
        <v>4</v>
      </c>
      <c r="O435">
        <v>2.67</v>
      </c>
      <c r="P435">
        <f t="shared" si="77"/>
        <v>2</v>
      </c>
      <c r="Q435">
        <f t="shared" si="78"/>
        <v>4</v>
      </c>
      <c r="R435" t="s">
        <v>34</v>
      </c>
      <c r="S435" t="s">
        <v>35</v>
      </c>
      <c r="T435">
        <f t="shared" si="79"/>
        <v>0</v>
      </c>
      <c r="U435" t="s">
        <v>36</v>
      </c>
      <c r="V435" t="s">
        <v>25</v>
      </c>
      <c r="W435" t="s">
        <v>37</v>
      </c>
      <c r="X435" t="s">
        <v>38</v>
      </c>
      <c r="Y435">
        <f t="shared" si="80"/>
        <v>0</v>
      </c>
      <c r="Z435" t="s">
        <v>69</v>
      </c>
      <c r="AA435">
        <f t="shared" si="81"/>
        <v>0</v>
      </c>
      <c r="AB435" t="s">
        <v>29</v>
      </c>
      <c r="AC435">
        <f t="shared" si="82"/>
        <v>0</v>
      </c>
      <c r="AD435" t="s">
        <v>30</v>
      </c>
      <c r="AE435">
        <f t="shared" si="83"/>
        <v>0</v>
      </c>
    </row>
    <row r="436" spans="1:31" x14ac:dyDescent="0.25">
      <c r="A436">
        <v>1554583</v>
      </c>
      <c r="B436">
        <v>1</v>
      </c>
      <c r="C436" t="s">
        <v>886</v>
      </c>
      <c r="D436" t="s">
        <v>18</v>
      </c>
      <c r="E436">
        <f t="shared" si="72"/>
        <v>3</v>
      </c>
      <c r="F436" t="s">
        <v>887</v>
      </c>
      <c r="G436" t="str">
        <f t="shared" si="73"/>
        <v>R3L</v>
      </c>
      <c r="H436" t="str">
        <f t="shared" si="74"/>
        <v>Winnipeg</v>
      </c>
      <c r="I436">
        <v>3</v>
      </c>
      <c r="J436">
        <v>2021</v>
      </c>
      <c r="K436" t="s">
        <v>20</v>
      </c>
      <c r="L436">
        <f t="shared" si="75"/>
        <v>3</v>
      </c>
      <c r="M436" t="s">
        <v>42</v>
      </c>
      <c r="N436">
        <f t="shared" si="76"/>
        <v>4</v>
      </c>
      <c r="O436">
        <v>3.85</v>
      </c>
      <c r="P436">
        <f t="shared" si="77"/>
        <v>2</v>
      </c>
      <c r="Q436">
        <f t="shared" si="78"/>
        <v>4</v>
      </c>
      <c r="R436" t="s">
        <v>34</v>
      </c>
      <c r="S436" t="s">
        <v>451</v>
      </c>
      <c r="T436">
        <f t="shared" si="79"/>
        <v>0</v>
      </c>
      <c r="U436" t="s">
        <v>76</v>
      </c>
      <c r="V436" t="s">
        <v>77</v>
      </c>
      <c r="W436" t="s">
        <v>78</v>
      </c>
      <c r="X436" t="s">
        <v>38</v>
      </c>
      <c r="Y436">
        <f t="shared" si="80"/>
        <v>0</v>
      </c>
      <c r="Z436" t="s">
        <v>28</v>
      </c>
      <c r="AA436">
        <f t="shared" si="81"/>
        <v>0</v>
      </c>
      <c r="AB436" t="s">
        <v>29</v>
      </c>
      <c r="AC436">
        <f t="shared" si="82"/>
        <v>0</v>
      </c>
      <c r="AD436" t="s">
        <v>30</v>
      </c>
      <c r="AE436">
        <f t="shared" si="83"/>
        <v>0</v>
      </c>
    </row>
    <row r="437" spans="1:31" x14ac:dyDescent="0.25">
      <c r="A437">
        <v>1625144</v>
      </c>
      <c r="B437">
        <v>0</v>
      </c>
      <c r="C437" t="s">
        <v>888</v>
      </c>
      <c r="D437" t="s">
        <v>18</v>
      </c>
      <c r="E437">
        <f t="shared" si="72"/>
        <v>3</v>
      </c>
      <c r="F437" t="s">
        <v>889</v>
      </c>
      <c r="G437" t="str">
        <f t="shared" si="73"/>
        <v>R7N</v>
      </c>
      <c r="H437" t="str">
        <f t="shared" si="74"/>
        <v>Dauphin and Western Manitoba</v>
      </c>
      <c r="I437">
        <v>1</v>
      </c>
      <c r="J437">
        <v>2021</v>
      </c>
      <c r="K437" t="s">
        <v>20</v>
      </c>
      <c r="L437">
        <f t="shared" si="75"/>
        <v>3</v>
      </c>
      <c r="M437" t="s">
        <v>33</v>
      </c>
      <c r="N437">
        <f t="shared" si="76"/>
        <v>2</v>
      </c>
      <c r="O437">
        <v>1.08</v>
      </c>
      <c r="P437">
        <f t="shared" si="77"/>
        <v>2</v>
      </c>
      <c r="Q437">
        <f t="shared" si="78"/>
        <v>3</v>
      </c>
      <c r="R437" t="s">
        <v>48</v>
      </c>
      <c r="S437" t="s">
        <v>103</v>
      </c>
      <c r="T437">
        <f t="shared" si="79"/>
        <v>0</v>
      </c>
      <c r="U437" t="s">
        <v>104</v>
      </c>
      <c r="V437" t="s">
        <v>51</v>
      </c>
      <c r="W437" t="s">
        <v>52</v>
      </c>
      <c r="X437" t="s">
        <v>27</v>
      </c>
      <c r="Y437">
        <f t="shared" si="80"/>
        <v>1</v>
      </c>
      <c r="Z437" t="s">
        <v>28</v>
      </c>
      <c r="AA437">
        <f t="shared" si="81"/>
        <v>0</v>
      </c>
      <c r="AB437" t="s">
        <v>29</v>
      </c>
      <c r="AC437">
        <f t="shared" si="82"/>
        <v>0</v>
      </c>
      <c r="AD437" t="s">
        <v>30</v>
      </c>
      <c r="AE437">
        <f t="shared" si="83"/>
        <v>0</v>
      </c>
    </row>
    <row r="438" spans="1:31" x14ac:dyDescent="0.25">
      <c r="A438">
        <v>1633023</v>
      </c>
      <c r="B438">
        <v>1</v>
      </c>
      <c r="C438" t="s">
        <v>890</v>
      </c>
      <c r="D438" t="s">
        <v>40</v>
      </c>
      <c r="E438">
        <f t="shared" si="72"/>
        <v>4</v>
      </c>
      <c r="F438" t="s">
        <v>891</v>
      </c>
      <c r="G438" t="str">
        <f t="shared" si="73"/>
        <v>L6H</v>
      </c>
      <c r="H438" t="str">
        <f t="shared" si="74"/>
        <v>Winnipeg</v>
      </c>
      <c r="I438">
        <v>3</v>
      </c>
      <c r="J438">
        <v>2021</v>
      </c>
      <c r="K438" t="s">
        <v>20</v>
      </c>
      <c r="L438">
        <f t="shared" si="75"/>
        <v>3</v>
      </c>
      <c r="M438" t="s">
        <v>42</v>
      </c>
      <c r="N438">
        <f t="shared" si="76"/>
        <v>4</v>
      </c>
      <c r="O438">
        <v>1.85</v>
      </c>
      <c r="P438">
        <f t="shared" si="77"/>
        <v>2</v>
      </c>
      <c r="Q438">
        <f t="shared" si="78"/>
        <v>3</v>
      </c>
      <c r="R438" t="s">
        <v>34</v>
      </c>
      <c r="S438" t="s">
        <v>145</v>
      </c>
      <c r="T438">
        <f t="shared" si="79"/>
        <v>0</v>
      </c>
      <c r="U438" t="s">
        <v>36</v>
      </c>
      <c r="V438" t="s">
        <v>25</v>
      </c>
      <c r="W438" t="s">
        <v>37</v>
      </c>
      <c r="X438" t="s">
        <v>38</v>
      </c>
      <c r="Y438">
        <f t="shared" si="80"/>
        <v>0</v>
      </c>
      <c r="Z438" t="s">
        <v>28</v>
      </c>
      <c r="AA438">
        <f t="shared" si="81"/>
        <v>0</v>
      </c>
      <c r="AB438" t="s">
        <v>29</v>
      </c>
      <c r="AC438">
        <f t="shared" si="82"/>
        <v>0</v>
      </c>
      <c r="AD438" t="s">
        <v>30</v>
      </c>
      <c r="AE438">
        <f t="shared" si="83"/>
        <v>0</v>
      </c>
    </row>
    <row r="439" spans="1:31" x14ac:dyDescent="0.25">
      <c r="A439">
        <v>1642792</v>
      </c>
      <c r="B439">
        <v>0</v>
      </c>
      <c r="C439" t="s">
        <v>892</v>
      </c>
      <c r="D439" t="s">
        <v>239</v>
      </c>
      <c r="E439">
        <f t="shared" si="72"/>
        <v>2</v>
      </c>
      <c r="F439" t="s">
        <v>893</v>
      </c>
      <c r="G439" t="str">
        <f t="shared" si="73"/>
        <v>R2J</v>
      </c>
      <c r="H439" t="str">
        <f t="shared" si="74"/>
        <v>Winnipeg</v>
      </c>
      <c r="I439">
        <v>3</v>
      </c>
      <c r="J439">
        <v>2021</v>
      </c>
      <c r="K439" t="s">
        <v>20</v>
      </c>
      <c r="L439">
        <f t="shared" si="75"/>
        <v>3</v>
      </c>
      <c r="M439" t="s">
        <v>62</v>
      </c>
      <c r="N439">
        <f t="shared" si="76"/>
        <v>3</v>
      </c>
      <c r="O439">
        <v>1.17</v>
      </c>
      <c r="P439">
        <f t="shared" si="77"/>
        <v>2</v>
      </c>
      <c r="Q439">
        <f t="shared" si="78"/>
        <v>3</v>
      </c>
      <c r="R439" t="s">
        <v>48</v>
      </c>
      <c r="S439" t="s">
        <v>164</v>
      </c>
      <c r="T439">
        <f t="shared" si="79"/>
        <v>0</v>
      </c>
      <c r="U439" t="s">
        <v>165</v>
      </c>
      <c r="V439" t="s">
        <v>48</v>
      </c>
      <c r="W439" t="s">
        <v>52</v>
      </c>
      <c r="X439" t="s">
        <v>27</v>
      </c>
      <c r="Y439">
        <f t="shared" si="80"/>
        <v>1</v>
      </c>
      <c r="Z439" t="s">
        <v>28</v>
      </c>
      <c r="AA439">
        <f t="shared" si="81"/>
        <v>0</v>
      </c>
      <c r="AB439" t="s">
        <v>29</v>
      </c>
      <c r="AC439">
        <f t="shared" si="82"/>
        <v>0</v>
      </c>
      <c r="AD439" t="s">
        <v>30</v>
      </c>
      <c r="AE439">
        <f t="shared" si="83"/>
        <v>0</v>
      </c>
    </row>
    <row r="440" spans="1:31" x14ac:dyDescent="0.25">
      <c r="A440">
        <v>1683622</v>
      </c>
      <c r="B440">
        <v>0</v>
      </c>
      <c r="C440" t="s">
        <v>894</v>
      </c>
      <c r="D440" t="s">
        <v>18</v>
      </c>
      <c r="E440">
        <f t="shared" si="72"/>
        <v>3</v>
      </c>
      <c r="F440" t="s">
        <v>895</v>
      </c>
      <c r="G440" t="str">
        <f t="shared" si="73"/>
        <v>V7H</v>
      </c>
      <c r="H440" t="str">
        <f t="shared" si="74"/>
        <v>Winnipeg</v>
      </c>
      <c r="I440">
        <v>3</v>
      </c>
      <c r="J440">
        <v>2021</v>
      </c>
      <c r="K440" t="s">
        <v>20</v>
      </c>
      <c r="L440">
        <f t="shared" si="75"/>
        <v>3</v>
      </c>
      <c r="M440" t="s">
        <v>62</v>
      </c>
      <c r="N440">
        <f t="shared" si="76"/>
        <v>3</v>
      </c>
      <c r="O440">
        <v>2.74</v>
      </c>
      <c r="P440">
        <f t="shared" si="77"/>
        <v>2</v>
      </c>
      <c r="Q440">
        <f t="shared" si="78"/>
        <v>4</v>
      </c>
      <c r="R440" t="s">
        <v>48</v>
      </c>
      <c r="S440" t="s">
        <v>482</v>
      </c>
      <c r="T440">
        <f t="shared" si="79"/>
        <v>0</v>
      </c>
      <c r="U440" t="s">
        <v>467</v>
      </c>
      <c r="V440" t="s">
        <v>48</v>
      </c>
      <c r="W440" t="s">
        <v>52</v>
      </c>
      <c r="X440" t="s">
        <v>27</v>
      </c>
      <c r="Y440">
        <f t="shared" si="80"/>
        <v>1</v>
      </c>
      <c r="Z440" t="s">
        <v>28</v>
      </c>
      <c r="AA440">
        <f t="shared" si="81"/>
        <v>0</v>
      </c>
      <c r="AB440" t="s">
        <v>29</v>
      </c>
      <c r="AC440">
        <f t="shared" si="82"/>
        <v>0</v>
      </c>
      <c r="AD440" t="s">
        <v>30</v>
      </c>
      <c r="AE440">
        <f t="shared" si="83"/>
        <v>0</v>
      </c>
    </row>
    <row r="441" spans="1:31" x14ac:dyDescent="0.25">
      <c r="A441">
        <v>1911783</v>
      </c>
      <c r="B441">
        <v>0</v>
      </c>
      <c r="C441" t="s">
        <v>896</v>
      </c>
      <c r="D441" t="s">
        <v>18</v>
      </c>
      <c r="E441">
        <f t="shared" si="72"/>
        <v>3</v>
      </c>
      <c r="F441" t="s">
        <v>897</v>
      </c>
      <c r="G441" t="str">
        <f t="shared" si="73"/>
        <v>R2J</v>
      </c>
      <c r="H441" t="str">
        <f t="shared" si="74"/>
        <v>Winnipeg</v>
      </c>
      <c r="I441">
        <v>3</v>
      </c>
      <c r="J441">
        <v>2021</v>
      </c>
      <c r="K441" t="s">
        <v>20</v>
      </c>
      <c r="L441">
        <f t="shared" si="75"/>
        <v>3</v>
      </c>
      <c r="M441" t="s">
        <v>42</v>
      </c>
      <c r="N441">
        <f t="shared" si="76"/>
        <v>4</v>
      </c>
      <c r="O441">
        <v>1.85</v>
      </c>
      <c r="P441">
        <f t="shared" si="77"/>
        <v>2</v>
      </c>
      <c r="Q441">
        <f t="shared" si="78"/>
        <v>3</v>
      </c>
      <c r="R441" t="s">
        <v>34</v>
      </c>
      <c r="S441" t="s">
        <v>76</v>
      </c>
      <c r="T441">
        <f t="shared" si="79"/>
        <v>0</v>
      </c>
      <c r="U441" t="s">
        <v>76</v>
      </c>
      <c r="V441" t="s">
        <v>77</v>
      </c>
      <c r="W441" t="s">
        <v>78</v>
      </c>
      <c r="X441" t="s">
        <v>38</v>
      </c>
      <c r="Y441">
        <f t="shared" si="80"/>
        <v>0</v>
      </c>
      <c r="Z441" t="s">
        <v>28</v>
      </c>
      <c r="AA441">
        <f t="shared" si="81"/>
        <v>0</v>
      </c>
      <c r="AB441" t="s">
        <v>29</v>
      </c>
      <c r="AC441">
        <f t="shared" si="82"/>
        <v>0</v>
      </c>
      <c r="AD441" t="s">
        <v>30</v>
      </c>
      <c r="AE441">
        <f t="shared" si="83"/>
        <v>0</v>
      </c>
    </row>
    <row r="442" spans="1:31" x14ac:dyDescent="0.25">
      <c r="A442">
        <v>2023257</v>
      </c>
      <c r="B442">
        <v>1</v>
      </c>
      <c r="C442" t="s">
        <v>898</v>
      </c>
      <c r="D442" t="s">
        <v>18</v>
      </c>
      <c r="E442">
        <f t="shared" si="72"/>
        <v>3</v>
      </c>
      <c r="F442" t="s">
        <v>899</v>
      </c>
      <c r="G442" t="str">
        <f t="shared" si="73"/>
        <v>R5M</v>
      </c>
      <c r="H442" t="str">
        <f t="shared" si="74"/>
        <v>Winnipeg</v>
      </c>
      <c r="I442">
        <v>3</v>
      </c>
      <c r="J442">
        <v>2021</v>
      </c>
      <c r="K442" t="s">
        <v>20</v>
      </c>
      <c r="L442">
        <f t="shared" si="75"/>
        <v>3</v>
      </c>
      <c r="M442" t="s">
        <v>62</v>
      </c>
      <c r="N442">
        <f t="shared" si="76"/>
        <v>3</v>
      </c>
      <c r="O442">
        <v>2.42</v>
      </c>
      <c r="P442">
        <f t="shared" si="77"/>
        <v>2</v>
      </c>
      <c r="Q442">
        <f t="shared" si="78"/>
        <v>4</v>
      </c>
      <c r="R442" t="s">
        <v>34</v>
      </c>
      <c r="S442" t="s">
        <v>35</v>
      </c>
      <c r="T442">
        <f t="shared" si="79"/>
        <v>0</v>
      </c>
      <c r="U442" t="s">
        <v>36</v>
      </c>
      <c r="V442" t="s">
        <v>25</v>
      </c>
      <c r="W442" t="s">
        <v>37</v>
      </c>
      <c r="X442" t="s">
        <v>38</v>
      </c>
      <c r="Y442">
        <f t="shared" si="80"/>
        <v>0</v>
      </c>
      <c r="Z442" t="s">
        <v>28</v>
      </c>
      <c r="AA442">
        <f t="shared" si="81"/>
        <v>0</v>
      </c>
      <c r="AB442" t="s">
        <v>29</v>
      </c>
      <c r="AC442">
        <f t="shared" si="82"/>
        <v>0</v>
      </c>
      <c r="AD442" t="s">
        <v>30</v>
      </c>
      <c r="AE442">
        <f t="shared" si="83"/>
        <v>0</v>
      </c>
    </row>
    <row r="443" spans="1:31" x14ac:dyDescent="0.25">
      <c r="A443">
        <v>2233583</v>
      </c>
      <c r="B443">
        <v>0</v>
      </c>
      <c r="C443" t="s">
        <v>900</v>
      </c>
      <c r="D443" t="s">
        <v>18</v>
      </c>
      <c r="E443">
        <f t="shared" si="72"/>
        <v>3</v>
      </c>
      <c r="F443" t="s">
        <v>448</v>
      </c>
      <c r="G443" t="str">
        <f t="shared" si="73"/>
        <v>R0L</v>
      </c>
      <c r="H443" t="str">
        <f t="shared" si="74"/>
        <v>Dauphin and Western Manitoba</v>
      </c>
      <c r="I443">
        <v>1</v>
      </c>
      <c r="J443">
        <v>2021</v>
      </c>
      <c r="K443" t="s">
        <v>20</v>
      </c>
      <c r="L443">
        <f t="shared" si="75"/>
        <v>3</v>
      </c>
      <c r="M443" t="s">
        <v>33</v>
      </c>
      <c r="N443">
        <f t="shared" si="76"/>
        <v>2</v>
      </c>
      <c r="O443">
        <v>1.37</v>
      </c>
      <c r="P443">
        <f t="shared" si="77"/>
        <v>2</v>
      </c>
      <c r="Q443">
        <f t="shared" si="78"/>
        <v>3</v>
      </c>
      <c r="R443" t="s">
        <v>22</v>
      </c>
      <c r="S443" t="s">
        <v>90</v>
      </c>
      <c r="T443">
        <f t="shared" si="79"/>
        <v>0</v>
      </c>
      <c r="U443" t="s">
        <v>91</v>
      </c>
      <c r="V443" t="s">
        <v>91</v>
      </c>
      <c r="W443" t="s">
        <v>92</v>
      </c>
      <c r="X443" t="s">
        <v>27</v>
      </c>
      <c r="Y443">
        <f t="shared" si="80"/>
        <v>1</v>
      </c>
      <c r="Z443" t="s">
        <v>28</v>
      </c>
      <c r="AA443">
        <f t="shared" si="81"/>
        <v>0</v>
      </c>
      <c r="AB443" t="s">
        <v>29</v>
      </c>
      <c r="AC443">
        <f t="shared" si="82"/>
        <v>0</v>
      </c>
      <c r="AD443" t="s">
        <v>30</v>
      </c>
      <c r="AE443">
        <f t="shared" si="83"/>
        <v>0</v>
      </c>
    </row>
    <row r="444" spans="1:31" x14ac:dyDescent="0.25">
      <c r="A444">
        <v>2258986</v>
      </c>
      <c r="B444">
        <v>0</v>
      </c>
      <c r="C444" t="s">
        <v>901</v>
      </c>
      <c r="D444" t="s">
        <v>40</v>
      </c>
      <c r="E444">
        <f t="shared" si="72"/>
        <v>4</v>
      </c>
      <c r="F444" t="s">
        <v>902</v>
      </c>
      <c r="G444" t="str">
        <f t="shared" si="73"/>
        <v>R3H</v>
      </c>
      <c r="H444" t="str">
        <f t="shared" si="74"/>
        <v>Winnipeg</v>
      </c>
      <c r="I444">
        <v>3</v>
      </c>
      <c r="J444">
        <v>2021</v>
      </c>
      <c r="K444" t="s">
        <v>20</v>
      </c>
      <c r="L444">
        <f t="shared" si="75"/>
        <v>3</v>
      </c>
      <c r="M444" t="s">
        <v>62</v>
      </c>
      <c r="N444">
        <f t="shared" si="76"/>
        <v>3</v>
      </c>
      <c r="O444">
        <v>2.08</v>
      </c>
      <c r="P444">
        <f t="shared" si="77"/>
        <v>2</v>
      </c>
      <c r="Q444">
        <f t="shared" si="78"/>
        <v>4</v>
      </c>
      <c r="R444" t="s">
        <v>34</v>
      </c>
      <c r="S444" t="s">
        <v>76</v>
      </c>
      <c r="T444">
        <f t="shared" si="79"/>
        <v>0</v>
      </c>
      <c r="U444" t="s">
        <v>76</v>
      </c>
      <c r="V444" t="s">
        <v>77</v>
      </c>
      <c r="W444" t="s">
        <v>78</v>
      </c>
      <c r="X444" t="s">
        <v>38</v>
      </c>
      <c r="Y444">
        <f t="shared" si="80"/>
        <v>0</v>
      </c>
      <c r="Z444" t="s">
        <v>28</v>
      </c>
      <c r="AA444">
        <f t="shared" si="81"/>
        <v>0</v>
      </c>
      <c r="AB444" t="s">
        <v>29</v>
      </c>
      <c r="AC444">
        <f t="shared" si="82"/>
        <v>0</v>
      </c>
      <c r="AD444" t="s">
        <v>30</v>
      </c>
      <c r="AE444">
        <f t="shared" si="83"/>
        <v>0</v>
      </c>
    </row>
    <row r="445" spans="1:31" x14ac:dyDescent="0.25">
      <c r="A445">
        <v>2307031</v>
      </c>
      <c r="B445">
        <v>0</v>
      </c>
      <c r="C445" t="s">
        <v>903</v>
      </c>
      <c r="D445" t="s">
        <v>18</v>
      </c>
      <c r="E445">
        <f t="shared" si="72"/>
        <v>3</v>
      </c>
      <c r="F445" t="s">
        <v>904</v>
      </c>
      <c r="G445" t="str">
        <f t="shared" si="73"/>
        <v>R3T</v>
      </c>
      <c r="H445" t="str">
        <f t="shared" si="74"/>
        <v>Winnipeg</v>
      </c>
      <c r="I445">
        <v>3</v>
      </c>
      <c r="J445">
        <v>2021</v>
      </c>
      <c r="K445" t="s">
        <v>20</v>
      </c>
      <c r="L445">
        <f t="shared" si="75"/>
        <v>3</v>
      </c>
      <c r="M445" t="s">
        <v>62</v>
      </c>
      <c r="N445">
        <f t="shared" si="76"/>
        <v>3</v>
      </c>
      <c r="O445">
        <v>0.96</v>
      </c>
      <c r="P445">
        <f t="shared" si="77"/>
        <v>2</v>
      </c>
      <c r="Q445">
        <f t="shared" si="78"/>
        <v>3</v>
      </c>
      <c r="R445" t="s">
        <v>55</v>
      </c>
      <c r="S445" t="s">
        <v>109</v>
      </c>
      <c r="T445">
        <f t="shared" si="79"/>
        <v>0</v>
      </c>
      <c r="U445" t="s">
        <v>110</v>
      </c>
      <c r="V445" t="s">
        <v>58</v>
      </c>
      <c r="W445" t="s">
        <v>59</v>
      </c>
      <c r="X445" t="s">
        <v>38</v>
      </c>
      <c r="Y445">
        <f t="shared" si="80"/>
        <v>0</v>
      </c>
      <c r="Z445" t="s">
        <v>28</v>
      </c>
      <c r="AA445">
        <f t="shared" si="81"/>
        <v>0</v>
      </c>
      <c r="AB445" t="s">
        <v>29</v>
      </c>
      <c r="AC445">
        <f t="shared" si="82"/>
        <v>0</v>
      </c>
      <c r="AD445" t="s">
        <v>30</v>
      </c>
      <c r="AE445">
        <f t="shared" si="83"/>
        <v>0</v>
      </c>
    </row>
    <row r="446" spans="1:31" x14ac:dyDescent="0.25">
      <c r="A446">
        <v>2335834</v>
      </c>
      <c r="B446">
        <v>0</v>
      </c>
      <c r="C446" t="s">
        <v>905</v>
      </c>
      <c r="D446" t="s">
        <v>18</v>
      </c>
      <c r="E446">
        <f t="shared" si="72"/>
        <v>3</v>
      </c>
      <c r="F446" t="s">
        <v>472</v>
      </c>
      <c r="G446" t="str">
        <f t="shared" si="73"/>
        <v>R0G</v>
      </c>
      <c r="H446" t="str">
        <f t="shared" si="74"/>
        <v>South Central Manitoba, Morden and Winkler</v>
      </c>
      <c r="I446">
        <v>2</v>
      </c>
      <c r="J446">
        <v>2021</v>
      </c>
      <c r="K446" t="s">
        <v>20</v>
      </c>
      <c r="L446">
        <f t="shared" si="75"/>
        <v>3</v>
      </c>
      <c r="M446" t="s">
        <v>42</v>
      </c>
      <c r="N446">
        <f t="shared" si="76"/>
        <v>4</v>
      </c>
      <c r="O446">
        <v>1.07</v>
      </c>
      <c r="P446">
        <f t="shared" si="77"/>
        <v>2</v>
      </c>
      <c r="Q446">
        <f t="shared" si="78"/>
        <v>3</v>
      </c>
      <c r="R446" t="s">
        <v>55</v>
      </c>
      <c r="S446" t="s">
        <v>292</v>
      </c>
      <c r="T446">
        <f t="shared" si="79"/>
        <v>0</v>
      </c>
      <c r="U446" t="s">
        <v>179</v>
      </c>
      <c r="V446" t="s">
        <v>58</v>
      </c>
      <c r="W446" t="s">
        <v>59</v>
      </c>
      <c r="X446" t="s">
        <v>38</v>
      </c>
      <c r="Y446">
        <f t="shared" si="80"/>
        <v>0</v>
      </c>
      <c r="Z446" t="s">
        <v>202</v>
      </c>
      <c r="AA446">
        <f t="shared" si="81"/>
        <v>1</v>
      </c>
      <c r="AB446" t="s">
        <v>29</v>
      </c>
      <c r="AC446">
        <f t="shared" si="82"/>
        <v>0</v>
      </c>
      <c r="AD446" t="s">
        <v>30</v>
      </c>
      <c r="AE446">
        <f t="shared" si="83"/>
        <v>0</v>
      </c>
    </row>
    <row r="447" spans="1:31" x14ac:dyDescent="0.25">
      <c r="A447">
        <v>2397958</v>
      </c>
      <c r="B447">
        <v>1</v>
      </c>
      <c r="C447" t="s">
        <v>906</v>
      </c>
      <c r="D447" t="s">
        <v>18</v>
      </c>
      <c r="E447">
        <f t="shared" si="72"/>
        <v>3</v>
      </c>
      <c r="F447" t="s">
        <v>595</v>
      </c>
      <c r="G447" t="str">
        <f t="shared" si="73"/>
        <v>R0A</v>
      </c>
      <c r="H447" t="str">
        <f t="shared" si="74"/>
        <v>Steinbach and South Eastern Manitoba</v>
      </c>
      <c r="I447">
        <v>2</v>
      </c>
      <c r="J447">
        <v>2021</v>
      </c>
      <c r="K447" t="s">
        <v>20</v>
      </c>
      <c r="L447">
        <f t="shared" si="75"/>
        <v>3</v>
      </c>
      <c r="M447" t="s">
        <v>42</v>
      </c>
      <c r="N447">
        <f t="shared" si="76"/>
        <v>4</v>
      </c>
      <c r="O447">
        <v>1.85</v>
      </c>
      <c r="P447">
        <f t="shared" si="77"/>
        <v>2</v>
      </c>
      <c r="Q447">
        <f t="shared" si="78"/>
        <v>3</v>
      </c>
      <c r="R447" t="s">
        <v>55</v>
      </c>
      <c r="S447" t="s">
        <v>419</v>
      </c>
      <c r="T447">
        <f t="shared" si="79"/>
        <v>0</v>
      </c>
      <c r="U447" t="s">
        <v>284</v>
      </c>
      <c r="V447" t="s">
        <v>58</v>
      </c>
      <c r="W447" t="s">
        <v>59</v>
      </c>
      <c r="X447" t="s">
        <v>38</v>
      </c>
      <c r="Y447">
        <f t="shared" si="80"/>
        <v>0</v>
      </c>
      <c r="Z447" t="s">
        <v>202</v>
      </c>
      <c r="AA447">
        <f t="shared" si="81"/>
        <v>1</v>
      </c>
      <c r="AB447" t="s">
        <v>544</v>
      </c>
      <c r="AC447">
        <f t="shared" si="82"/>
        <v>1</v>
      </c>
      <c r="AD447" t="s">
        <v>30</v>
      </c>
      <c r="AE447">
        <f t="shared" si="83"/>
        <v>0</v>
      </c>
    </row>
    <row r="448" spans="1:31" x14ac:dyDescent="0.25">
      <c r="A448">
        <v>1625144</v>
      </c>
      <c r="B448">
        <v>0</v>
      </c>
      <c r="C448" t="s">
        <v>888</v>
      </c>
      <c r="D448" t="s">
        <v>18</v>
      </c>
      <c r="E448">
        <f t="shared" si="72"/>
        <v>3</v>
      </c>
      <c r="F448" t="s">
        <v>889</v>
      </c>
      <c r="G448" t="str">
        <f t="shared" si="73"/>
        <v>R7N</v>
      </c>
      <c r="H448" t="str">
        <f t="shared" si="74"/>
        <v>Dauphin and Western Manitoba</v>
      </c>
      <c r="I448">
        <v>1</v>
      </c>
      <c r="J448">
        <v>2021</v>
      </c>
      <c r="K448" t="s">
        <v>20</v>
      </c>
      <c r="L448">
        <f t="shared" si="75"/>
        <v>3</v>
      </c>
      <c r="M448" t="s">
        <v>42</v>
      </c>
      <c r="N448">
        <f t="shared" si="76"/>
        <v>4</v>
      </c>
      <c r="O448">
        <v>2.48</v>
      </c>
      <c r="P448">
        <f t="shared" si="77"/>
        <v>2</v>
      </c>
      <c r="Q448">
        <f t="shared" si="78"/>
        <v>4</v>
      </c>
      <c r="R448" t="s">
        <v>34</v>
      </c>
      <c r="S448" t="s">
        <v>76</v>
      </c>
      <c r="T448">
        <f t="shared" si="79"/>
        <v>0</v>
      </c>
      <c r="U448" t="s">
        <v>76</v>
      </c>
      <c r="V448" t="s">
        <v>77</v>
      </c>
      <c r="W448" t="s">
        <v>78</v>
      </c>
      <c r="X448" t="s">
        <v>38</v>
      </c>
      <c r="Y448">
        <f t="shared" si="80"/>
        <v>0</v>
      </c>
      <c r="Z448" t="s">
        <v>28</v>
      </c>
      <c r="AA448">
        <f t="shared" si="81"/>
        <v>0</v>
      </c>
      <c r="AB448" t="s">
        <v>29</v>
      </c>
      <c r="AC448">
        <f t="shared" si="82"/>
        <v>0</v>
      </c>
      <c r="AD448" t="s">
        <v>30</v>
      </c>
      <c r="AE448">
        <f t="shared" si="83"/>
        <v>0</v>
      </c>
    </row>
    <row r="449" spans="1:31" x14ac:dyDescent="0.25">
      <c r="A449">
        <v>1640978</v>
      </c>
      <c r="B449">
        <v>0</v>
      </c>
      <c r="C449" t="s">
        <v>907</v>
      </c>
      <c r="D449" t="s">
        <v>444</v>
      </c>
      <c r="E449">
        <f t="shared" si="72"/>
        <v>4</v>
      </c>
      <c r="F449" t="s">
        <v>908</v>
      </c>
      <c r="G449" t="str">
        <f t="shared" si="73"/>
        <v>R3E</v>
      </c>
      <c r="H449" t="str">
        <f t="shared" si="74"/>
        <v>Winnipeg</v>
      </c>
      <c r="I449">
        <v>3</v>
      </c>
      <c r="J449">
        <v>2021</v>
      </c>
      <c r="K449" t="s">
        <v>20</v>
      </c>
      <c r="L449">
        <f t="shared" si="75"/>
        <v>3</v>
      </c>
      <c r="M449" t="s">
        <v>42</v>
      </c>
      <c r="N449">
        <f t="shared" si="76"/>
        <v>4</v>
      </c>
      <c r="O449">
        <v>0.56000000000000005</v>
      </c>
      <c r="P449">
        <f t="shared" si="77"/>
        <v>1</v>
      </c>
      <c r="Q449">
        <f t="shared" si="78"/>
        <v>2</v>
      </c>
      <c r="R449" t="s">
        <v>48</v>
      </c>
      <c r="S449" t="s">
        <v>378</v>
      </c>
      <c r="T449">
        <f t="shared" si="79"/>
        <v>0</v>
      </c>
      <c r="U449" t="s">
        <v>270</v>
      </c>
      <c r="V449" t="s">
        <v>48</v>
      </c>
      <c r="W449" t="s">
        <v>52</v>
      </c>
      <c r="X449" t="s">
        <v>27</v>
      </c>
      <c r="Y449">
        <f t="shared" si="80"/>
        <v>1</v>
      </c>
      <c r="Z449" t="s">
        <v>202</v>
      </c>
      <c r="AA449">
        <f t="shared" si="81"/>
        <v>1</v>
      </c>
      <c r="AB449" t="s">
        <v>29</v>
      </c>
      <c r="AC449">
        <f t="shared" si="82"/>
        <v>0</v>
      </c>
      <c r="AD449" t="s">
        <v>30</v>
      </c>
      <c r="AE449">
        <f t="shared" si="83"/>
        <v>0</v>
      </c>
    </row>
    <row r="450" spans="1:31" x14ac:dyDescent="0.25">
      <c r="A450">
        <v>1776046</v>
      </c>
      <c r="B450">
        <v>0</v>
      </c>
      <c r="C450" t="s">
        <v>909</v>
      </c>
      <c r="D450" t="s">
        <v>18</v>
      </c>
      <c r="E450">
        <f t="shared" si="72"/>
        <v>3</v>
      </c>
      <c r="F450" t="s">
        <v>910</v>
      </c>
      <c r="G450" t="str">
        <f t="shared" si="73"/>
        <v>R3L</v>
      </c>
      <c r="H450" t="str">
        <f t="shared" si="74"/>
        <v>Winnipeg</v>
      </c>
      <c r="I450">
        <v>3</v>
      </c>
      <c r="J450">
        <v>2021</v>
      </c>
      <c r="K450" t="s">
        <v>20</v>
      </c>
      <c r="L450">
        <f t="shared" si="75"/>
        <v>3</v>
      </c>
      <c r="M450" t="s">
        <v>62</v>
      </c>
      <c r="N450">
        <f t="shared" si="76"/>
        <v>3</v>
      </c>
      <c r="O450">
        <v>0.47</v>
      </c>
      <c r="P450">
        <f t="shared" si="77"/>
        <v>1</v>
      </c>
      <c r="Q450">
        <f t="shared" si="78"/>
        <v>2</v>
      </c>
      <c r="R450" t="s">
        <v>48</v>
      </c>
      <c r="S450" t="s">
        <v>378</v>
      </c>
      <c r="T450">
        <f t="shared" si="79"/>
        <v>0</v>
      </c>
      <c r="U450" t="s">
        <v>270</v>
      </c>
      <c r="V450" t="s">
        <v>48</v>
      </c>
      <c r="W450" t="s">
        <v>52</v>
      </c>
      <c r="X450" t="s">
        <v>27</v>
      </c>
      <c r="Y450">
        <f t="shared" si="80"/>
        <v>1</v>
      </c>
      <c r="Z450" t="s">
        <v>202</v>
      </c>
      <c r="AA450">
        <f t="shared" si="81"/>
        <v>1</v>
      </c>
      <c r="AB450" t="s">
        <v>29</v>
      </c>
      <c r="AC450">
        <f t="shared" si="82"/>
        <v>0</v>
      </c>
      <c r="AD450" t="s">
        <v>30</v>
      </c>
      <c r="AE450">
        <f t="shared" si="83"/>
        <v>0</v>
      </c>
    </row>
    <row r="451" spans="1:31" x14ac:dyDescent="0.25">
      <c r="A451">
        <v>1788330</v>
      </c>
      <c r="B451">
        <v>0</v>
      </c>
      <c r="C451" t="s">
        <v>911</v>
      </c>
      <c r="D451" t="s">
        <v>18</v>
      </c>
      <c r="E451">
        <f t="shared" ref="E451:E514" si="84">IF(D451="Sole Proprietorship",1,IF(OR(D451="Partnership",D451="Limited Partnership"),2,IF(D451="Corporation",3,4)))</f>
        <v>3</v>
      </c>
      <c r="F451" t="s">
        <v>912</v>
      </c>
      <c r="G451" t="str">
        <f t="shared" ref="G451:G514" si="85">LEFT(F451,3)</f>
        <v>R1A</v>
      </c>
      <c r="H451" t="str">
        <f t="shared" ref="H451:H514" si="86">IF(OR(G451="R0G",G451="r6m",G451="r6w"),"South Central Manitoba, Morden and Winkler",IF(OR(G451="R0A",G451="r5g",G451="r5h"),"Steinbach and South Eastern Manitoba",IF(OR(G451="R7A",G451="r7b",G451="r7c"),"Brandon",IF(OR(G451="R0E",G451="r1a"),"Selkirk and Eastern Manitoba",IF(G451="R0c","North Interlake",IF(OR(G451="R0h",G451="r1n",G451="r4k",G451="r4l"),"Portage la Prairie, Southern interlake and 
other",IF(G451="R0k","Brandon region",IF(OR(G451="R7n",G451="r0l"),"Dauphin and Western Manitoba",IF(G451="R0j","Riding Mountain",IF(G451="R0m","South Western Manitoba",IF(OR(G451="r4h",G451="r4j"),"Headingly",IF(G451="R0B","Northern Manitoba",IF(G451="R8n","Thompson",IF(G451="R8a","Flin Flon",IF(G451="R9a","The Pas","Winnipeg")))))))))))))))</f>
        <v>Selkirk and Eastern Manitoba</v>
      </c>
      <c r="I451">
        <v>2</v>
      </c>
      <c r="J451">
        <v>2021</v>
      </c>
      <c r="K451" t="s">
        <v>20</v>
      </c>
      <c r="L451">
        <f t="shared" ref="L451:L514" si="87">IF(K451="Mandatory",3,IF(OR(K451="Personal",K451="Family"),2,1))</f>
        <v>3</v>
      </c>
      <c r="M451" t="s">
        <v>42</v>
      </c>
      <c r="N451">
        <f t="shared" ref="N451:N514" si="88">IF(M451="Small",4,IF(M451="Medium",3,IF(M451="Large",2,1)))</f>
        <v>4</v>
      </c>
      <c r="O451">
        <v>1</v>
      </c>
      <c r="P451">
        <f t="shared" ref="P451:P514" si="89">IF(O451&lt;0.95,1,2)</f>
        <v>2</v>
      </c>
      <c r="Q451">
        <f t="shared" ref="Q451:Q514" si="90">IF(O451=0,1,IF(O451&lt;0.95,2,IF(O451&lt;1.9,3,4)))</f>
        <v>3</v>
      </c>
      <c r="R451" t="s">
        <v>48</v>
      </c>
      <c r="S451" t="s">
        <v>49</v>
      </c>
      <c r="T451">
        <f t="shared" ref="T451:T514" si="91">IF(S451="Emergency Firefighters",1,0)</f>
        <v>0</v>
      </c>
      <c r="U451" t="s">
        <v>50</v>
      </c>
      <c r="V451" t="s">
        <v>51</v>
      </c>
      <c r="W451" t="s">
        <v>52</v>
      </c>
      <c r="X451" t="s">
        <v>38</v>
      </c>
      <c r="Y451">
        <f t="shared" ref="Y451:Y514" si="92">IF(X451="Levied",0,1)</f>
        <v>0</v>
      </c>
      <c r="Z451" t="s">
        <v>202</v>
      </c>
      <c r="AA451">
        <f t="shared" ref="AA451:AA514" si="93">IF(OR(Z451="Good Standing",Z451="Deemed Worker"),0,1)</f>
        <v>1</v>
      </c>
      <c r="AB451" t="s">
        <v>29</v>
      </c>
      <c r="AC451">
        <f t="shared" ref="AC451:AC514" si="94">IF(AB451="Current",0,1)</f>
        <v>0</v>
      </c>
      <c r="AD451" t="s">
        <v>30</v>
      </c>
      <c r="AE451">
        <f t="shared" ref="AE451:AE514" si="95">IF(AD451="Legal",1,0)</f>
        <v>0</v>
      </c>
    </row>
    <row r="452" spans="1:31" x14ac:dyDescent="0.25">
      <c r="A452">
        <v>1828029</v>
      </c>
      <c r="B452">
        <v>0</v>
      </c>
      <c r="C452" t="s">
        <v>913</v>
      </c>
      <c r="D452" t="s">
        <v>239</v>
      </c>
      <c r="E452">
        <f t="shared" si="84"/>
        <v>2</v>
      </c>
      <c r="F452" t="s">
        <v>102</v>
      </c>
      <c r="G452" t="str">
        <f t="shared" si="85"/>
        <v>R0K</v>
      </c>
      <c r="H452" t="str">
        <f t="shared" si="86"/>
        <v>Brandon region</v>
      </c>
      <c r="I452">
        <v>1</v>
      </c>
      <c r="J452">
        <v>2021</v>
      </c>
      <c r="K452" t="s">
        <v>20</v>
      </c>
      <c r="L452">
        <f t="shared" si="87"/>
        <v>3</v>
      </c>
      <c r="M452" t="s">
        <v>42</v>
      </c>
      <c r="N452">
        <f t="shared" si="88"/>
        <v>4</v>
      </c>
      <c r="O452">
        <v>2.33</v>
      </c>
      <c r="P452">
        <f t="shared" si="89"/>
        <v>2</v>
      </c>
      <c r="Q452">
        <f t="shared" si="90"/>
        <v>4</v>
      </c>
      <c r="R452" t="s">
        <v>55</v>
      </c>
      <c r="S452" t="s">
        <v>414</v>
      </c>
      <c r="T452">
        <f t="shared" si="91"/>
        <v>0</v>
      </c>
      <c r="U452" t="s">
        <v>179</v>
      </c>
      <c r="V452" t="s">
        <v>58</v>
      </c>
      <c r="W452" t="s">
        <v>59</v>
      </c>
      <c r="X452" t="s">
        <v>38</v>
      </c>
      <c r="Y452">
        <f t="shared" si="92"/>
        <v>0</v>
      </c>
      <c r="Z452" t="s">
        <v>28</v>
      </c>
      <c r="AA452">
        <f t="shared" si="93"/>
        <v>0</v>
      </c>
      <c r="AB452" t="s">
        <v>29</v>
      </c>
      <c r="AC452">
        <f t="shared" si="94"/>
        <v>0</v>
      </c>
      <c r="AD452" t="s">
        <v>30</v>
      </c>
      <c r="AE452">
        <f t="shared" si="95"/>
        <v>0</v>
      </c>
    </row>
    <row r="453" spans="1:31" x14ac:dyDescent="0.25">
      <c r="A453">
        <v>1501402</v>
      </c>
      <c r="B453">
        <v>0</v>
      </c>
      <c r="C453" t="s">
        <v>914</v>
      </c>
      <c r="D453" t="s">
        <v>18</v>
      </c>
      <c r="E453">
        <f t="shared" si="84"/>
        <v>3</v>
      </c>
      <c r="F453">
        <v>83702</v>
      </c>
      <c r="G453" t="str">
        <f t="shared" si="85"/>
        <v>837</v>
      </c>
      <c r="H453" t="s">
        <v>1147</v>
      </c>
      <c r="I453">
        <v>4</v>
      </c>
      <c r="J453">
        <v>2021</v>
      </c>
      <c r="K453" t="s">
        <v>20</v>
      </c>
      <c r="L453">
        <f t="shared" si="87"/>
        <v>3</v>
      </c>
      <c r="M453" t="s">
        <v>33</v>
      </c>
      <c r="N453">
        <f t="shared" si="88"/>
        <v>2</v>
      </c>
      <c r="O453">
        <v>0.93</v>
      </c>
      <c r="P453">
        <f t="shared" si="89"/>
        <v>1</v>
      </c>
      <c r="Q453">
        <f t="shared" si="90"/>
        <v>2</v>
      </c>
      <c r="R453" t="s">
        <v>55</v>
      </c>
      <c r="S453" t="s">
        <v>406</v>
      </c>
      <c r="T453">
        <f t="shared" si="91"/>
        <v>0</v>
      </c>
      <c r="U453" t="s">
        <v>68</v>
      </c>
      <c r="V453" t="s">
        <v>58</v>
      </c>
      <c r="W453" t="s">
        <v>59</v>
      </c>
      <c r="X453" t="s">
        <v>27</v>
      </c>
      <c r="Y453">
        <f t="shared" si="92"/>
        <v>1</v>
      </c>
      <c r="Z453" t="s">
        <v>202</v>
      </c>
      <c r="AA453">
        <f t="shared" si="93"/>
        <v>1</v>
      </c>
      <c r="AB453" t="s">
        <v>544</v>
      </c>
      <c r="AC453">
        <f t="shared" si="94"/>
        <v>1</v>
      </c>
      <c r="AD453" t="s">
        <v>30</v>
      </c>
      <c r="AE453">
        <f t="shared" si="95"/>
        <v>0</v>
      </c>
    </row>
    <row r="454" spans="1:31" x14ac:dyDescent="0.25">
      <c r="A454">
        <v>1511740</v>
      </c>
      <c r="B454">
        <v>0</v>
      </c>
      <c r="C454" t="s">
        <v>915</v>
      </c>
      <c r="D454" t="s">
        <v>18</v>
      </c>
      <c r="E454">
        <f t="shared" si="84"/>
        <v>3</v>
      </c>
      <c r="F454" t="s">
        <v>832</v>
      </c>
      <c r="G454" t="str">
        <f t="shared" si="85"/>
        <v>R7A</v>
      </c>
      <c r="H454" t="str">
        <f t="shared" si="86"/>
        <v>Brandon</v>
      </c>
      <c r="I454">
        <v>1</v>
      </c>
      <c r="J454">
        <v>2021</v>
      </c>
      <c r="K454" t="s">
        <v>20</v>
      </c>
      <c r="L454">
        <f t="shared" si="87"/>
        <v>3</v>
      </c>
      <c r="M454" t="s">
        <v>62</v>
      </c>
      <c r="N454">
        <f t="shared" si="88"/>
        <v>3</v>
      </c>
      <c r="O454">
        <v>1.65</v>
      </c>
      <c r="P454">
        <f t="shared" si="89"/>
        <v>2</v>
      </c>
      <c r="Q454">
        <f t="shared" si="90"/>
        <v>3</v>
      </c>
      <c r="R454" t="s">
        <v>34</v>
      </c>
      <c r="S454" t="s">
        <v>35</v>
      </c>
      <c r="T454">
        <f t="shared" si="91"/>
        <v>0</v>
      </c>
      <c r="U454" t="s">
        <v>36</v>
      </c>
      <c r="V454" t="s">
        <v>25</v>
      </c>
      <c r="W454" t="s">
        <v>37</v>
      </c>
      <c r="X454" t="s">
        <v>38</v>
      </c>
      <c r="Y454">
        <f t="shared" si="92"/>
        <v>0</v>
      </c>
      <c r="Z454" t="s">
        <v>28</v>
      </c>
      <c r="AA454">
        <f t="shared" si="93"/>
        <v>0</v>
      </c>
      <c r="AB454" t="s">
        <v>29</v>
      </c>
      <c r="AC454">
        <f t="shared" si="94"/>
        <v>0</v>
      </c>
      <c r="AD454" t="s">
        <v>30</v>
      </c>
      <c r="AE454">
        <f t="shared" si="95"/>
        <v>0</v>
      </c>
    </row>
    <row r="455" spans="1:31" x14ac:dyDescent="0.25">
      <c r="A455">
        <v>1513456</v>
      </c>
      <c r="B455">
        <v>1</v>
      </c>
      <c r="C455" t="s">
        <v>916</v>
      </c>
      <c r="D455" t="s">
        <v>18</v>
      </c>
      <c r="E455">
        <f t="shared" si="84"/>
        <v>3</v>
      </c>
      <c r="F455" t="s">
        <v>917</v>
      </c>
      <c r="G455" t="str">
        <f t="shared" si="85"/>
        <v>R2V</v>
      </c>
      <c r="H455" t="str">
        <f t="shared" si="86"/>
        <v>Winnipeg</v>
      </c>
      <c r="I455">
        <v>3</v>
      </c>
      <c r="J455">
        <v>2021</v>
      </c>
      <c r="K455" t="s">
        <v>20</v>
      </c>
      <c r="L455">
        <f t="shared" si="87"/>
        <v>3</v>
      </c>
      <c r="M455" t="s">
        <v>42</v>
      </c>
      <c r="N455">
        <f t="shared" si="88"/>
        <v>4</v>
      </c>
      <c r="O455">
        <v>1.1100000000000001</v>
      </c>
      <c r="P455">
        <f t="shared" si="89"/>
        <v>2</v>
      </c>
      <c r="Q455">
        <f t="shared" si="90"/>
        <v>3</v>
      </c>
      <c r="R455" t="s">
        <v>48</v>
      </c>
      <c r="S455" t="s">
        <v>498</v>
      </c>
      <c r="T455">
        <f t="shared" si="91"/>
        <v>0</v>
      </c>
      <c r="U455" t="s">
        <v>341</v>
      </c>
      <c r="V455" t="s">
        <v>48</v>
      </c>
      <c r="W455" t="s">
        <v>78</v>
      </c>
      <c r="X455" t="s">
        <v>27</v>
      </c>
      <c r="Y455">
        <f t="shared" si="92"/>
        <v>1</v>
      </c>
      <c r="Z455" t="s">
        <v>28</v>
      </c>
      <c r="AA455">
        <f t="shared" si="93"/>
        <v>0</v>
      </c>
      <c r="AB455" t="s">
        <v>29</v>
      </c>
      <c r="AC455">
        <f t="shared" si="94"/>
        <v>0</v>
      </c>
      <c r="AD455" t="s">
        <v>30</v>
      </c>
      <c r="AE455">
        <f t="shared" si="95"/>
        <v>0</v>
      </c>
    </row>
    <row r="456" spans="1:31" x14ac:dyDescent="0.25">
      <c r="A456">
        <v>1519453</v>
      </c>
      <c r="B456">
        <v>0</v>
      </c>
      <c r="C456" t="s">
        <v>918</v>
      </c>
      <c r="D456" t="s">
        <v>18</v>
      </c>
      <c r="E456">
        <f t="shared" si="84"/>
        <v>3</v>
      </c>
      <c r="F456" t="s">
        <v>147</v>
      </c>
      <c r="G456" t="str">
        <f t="shared" si="85"/>
        <v>R2J</v>
      </c>
      <c r="H456" t="str">
        <f t="shared" si="86"/>
        <v>Winnipeg</v>
      </c>
      <c r="I456">
        <v>3</v>
      </c>
      <c r="J456">
        <v>2021</v>
      </c>
      <c r="K456" t="s">
        <v>20</v>
      </c>
      <c r="L456">
        <f t="shared" si="87"/>
        <v>3</v>
      </c>
      <c r="M456" t="s">
        <v>42</v>
      </c>
      <c r="N456">
        <f t="shared" si="88"/>
        <v>4</v>
      </c>
      <c r="O456">
        <v>1.51</v>
      </c>
      <c r="P456">
        <f t="shared" si="89"/>
        <v>2</v>
      </c>
      <c r="Q456">
        <f t="shared" si="90"/>
        <v>3</v>
      </c>
      <c r="R456" t="s">
        <v>34</v>
      </c>
      <c r="S456" t="s">
        <v>389</v>
      </c>
      <c r="T456">
        <f t="shared" si="91"/>
        <v>0</v>
      </c>
      <c r="U456" t="s">
        <v>95</v>
      </c>
      <c r="V456" t="s">
        <v>25</v>
      </c>
      <c r="W456" t="s">
        <v>37</v>
      </c>
      <c r="X456" t="s">
        <v>27</v>
      </c>
      <c r="Y456">
        <f t="shared" si="92"/>
        <v>1</v>
      </c>
      <c r="Z456" t="s">
        <v>28</v>
      </c>
      <c r="AA456">
        <f t="shared" si="93"/>
        <v>0</v>
      </c>
      <c r="AB456" t="s">
        <v>29</v>
      </c>
      <c r="AC456">
        <f t="shared" si="94"/>
        <v>0</v>
      </c>
      <c r="AD456" t="s">
        <v>30</v>
      </c>
      <c r="AE456">
        <f t="shared" si="95"/>
        <v>0</v>
      </c>
    </row>
    <row r="457" spans="1:31" x14ac:dyDescent="0.25">
      <c r="A457">
        <v>1567932</v>
      </c>
      <c r="B457">
        <v>1</v>
      </c>
      <c r="C457" t="s">
        <v>919</v>
      </c>
      <c r="D457" t="s">
        <v>18</v>
      </c>
      <c r="E457">
        <f t="shared" si="84"/>
        <v>3</v>
      </c>
      <c r="F457" t="s">
        <v>920</v>
      </c>
      <c r="G457" t="str">
        <f t="shared" si="85"/>
        <v>R3T</v>
      </c>
      <c r="H457" t="str">
        <f t="shared" si="86"/>
        <v>Winnipeg</v>
      </c>
      <c r="I457">
        <v>3</v>
      </c>
      <c r="J457">
        <v>2021</v>
      </c>
      <c r="K457" t="s">
        <v>20</v>
      </c>
      <c r="L457">
        <f t="shared" si="87"/>
        <v>3</v>
      </c>
      <c r="M457" t="s">
        <v>62</v>
      </c>
      <c r="N457">
        <f t="shared" si="88"/>
        <v>3</v>
      </c>
      <c r="O457">
        <v>0.16</v>
      </c>
      <c r="P457">
        <f t="shared" si="89"/>
        <v>1</v>
      </c>
      <c r="Q457">
        <f t="shared" si="90"/>
        <v>2</v>
      </c>
      <c r="R457" t="s">
        <v>48</v>
      </c>
      <c r="S457" t="s">
        <v>921</v>
      </c>
      <c r="T457">
        <f t="shared" si="91"/>
        <v>0</v>
      </c>
      <c r="U457" t="s">
        <v>183</v>
      </c>
      <c r="V457" t="s">
        <v>48</v>
      </c>
      <c r="W457" t="s">
        <v>92</v>
      </c>
      <c r="X457" t="s">
        <v>27</v>
      </c>
      <c r="Y457">
        <f t="shared" si="92"/>
        <v>1</v>
      </c>
      <c r="Z457" t="s">
        <v>28</v>
      </c>
      <c r="AA457">
        <f t="shared" si="93"/>
        <v>0</v>
      </c>
      <c r="AB457" t="s">
        <v>29</v>
      </c>
      <c r="AC457">
        <f t="shared" si="94"/>
        <v>0</v>
      </c>
      <c r="AD457" t="s">
        <v>30</v>
      </c>
      <c r="AE457">
        <f t="shared" si="95"/>
        <v>0</v>
      </c>
    </row>
    <row r="458" spans="1:31" x14ac:dyDescent="0.25">
      <c r="A458">
        <v>1573260</v>
      </c>
      <c r="B458">
        <v>0</v>
      </c>
      <c r="C458" t="s">
        <v>922</v>
      </c>
      <c r="D458" t="s">
        <v>18</v>
      </c>
      <c r="E458">
        <f t="shared" si="84"/>
        <v>3</v>
      </c>
      <c r="F458" t="s">
        <v>923</v>
      </c>
      <c r="G458" t="str">
        <f t="shared" si="85"/>
        <v>R7B</v>
      </c>
      <c r="H458" t="str">
        <f t="shared" si="86"/>
        <v>Brandon</v>
      </c>
      <c r="I458">
        <v>1</v>
      </c>
      <c r="J458">
        <v>2021</v>
      </c>
      <c r="K458" t="s">
        <v>20</v>
      </c>
      <c r="L458">
        <f t="shared" si="87"/>
        <v>3</v>
      </c>
      <c r="M458" t="s">
        <v>42</v>
      </c>
      <c r="N458">
        <f t="shared" si="88"/>
        <v>4</v>
      </c>
      <c r="O458">
        <v>1.76</v>
      </c>
      <c r="P458">
        <f t="shared" si="89"/>
        <v>2</v>
      </c>
      <c r="Q458">
        <f t="shared" si="90"/>
        <v>3</v>
      </c>
      <c r="R458" t="s">
        <v>55</v>
      </c>
      <c r="S458" t="s">
        <v>577</v>
      </c>
      <c r="T458">
        <f t="shared" si="91"/>
        <v>0</v>
      </c>
      <c r="U458" t="s">
        <v>442</v>
      </c>
      <c r="V458" t="s">
        <v>100</v>
      </c>
      <c r="W458" t="s">
        <v>59</v>
      </c>
      <c r="X458" t="s">
        <v>27</v>
      </c>
      <c r="Y458">
        <f t="shared" si="92"/>
        <v>1</v>
      </c>
      <c r="Z458" t="s">
        <v>28</v>
      </c>
      <c r="AA458">
        <f t="shared" si="93"/>
        <v>0</v>
      </c>
      <c r="AB458" t="s">
        <v>29</v>
      </c>
      <c r="AC458">
        <f t="shared" si="94"/>
        <v>0</v>
      </c>
      <c r="AD458" t="s">
        <v>30</v>
      </c>
      <c r="AE458">
        <f t="shared" si="95"/>
        <v>0</v>
      </c>
    </row>
    <row r="459" spans="1:31" x14ac:dyDescent="0.25">
      <c r="A459">
        <v>1851328</v>
      </c>
      <c r="B459">
        <v>0</v>
      </c>
      <c r="C459" t="s">
        <v>924</v>
      </c>
      <c r="D459" t="s">
        <v>18</v>
      </c>
      <c r="E459">
        <f t="shared" si="84"/>
        <v>3</v>
      </c>
      <c r="F459" t="s">
        <v>925</v>
      </c>
      <c r="G459" t="str">
        <f t="shared" si="85"/>
        <v>N0M</v>
      </c>
      <c r="H459" t="str">
        <f t="shared" si="86"/>
        <v>Winnipeg</v>
      </c>
      <c r="I459">
        <v>3</v>
      </c>
      <c r="J459">
        <v>2021</v>
      </c>
      <c r="K459" t="s">
        <v>20</v>
      </c>
      <c r="L459">
        <f t="shared" si="87"/>
        <v>3</v>
      </c>
      <c r="M459" t="s">
        <v>62</v>
      </c>
      <c r="N459">
        <f t="shared" si="88"/>
        <v>3</v>
      </c>
      <c r="O459">
        <v>1.28</v>
      </c>
      <c r="P459">
        <f t="shared" si="89"/>
        <v>2</v>
      </c>
      <c r="Q459">
        <f t="shared" si="90"/>
        <v>3</v>
      </c>
      <c r="R459" t="s">
        <v>55</v>
      </c>
      <c r="S459" t="s">
        <v>200</v>
      </c>
      <c r="T459">
        <f t="shared" si="91"/>
        <v>0</v>
      </c>
      <c r="U459" t="s">
        <v>201</v>
      </c>
      <c r="V459" t="s">
        <v>58</v>
      </c>
      <c r="W459" t="s">
        <v>59</v>
      </c>
      <c r="X459" t="s">
        <v>38</v>
      </c>
      <c r="Y459">
        <f t="shared" si="92"/>
        <v>0</v>
      </c>
      <c r="Z459" t="s">
        <v>28</v>
      </c>
      <c r="AA459">
        <f t="shared" si="93"/>
        <v>0</v>
      </c>
      <c r="AB459" t="s">
        <v>29</v>
      </c>
      <c r="AC459">
        <f t="shared" si="94"/>
        <v>0</v>
      </c>
      <c r="AD459" t="s">
        <v>30</v>
      </c>
      <c r="AE459">
        <f t="shared" si="95"/>
        <v>0</v>
      </c>
    </row>
    <row r="460" spans="1:31" x14ac:dyDescent="0.25">
      <c r="A460">
        <v>1960194</v>
      </c>
      <c r="B460">
        <v>0</v>
      </c>
      <c r="C460" t="s">
        <v>926</v>
      </c>
      <c r="D460" t="s">
        <v>18</v>
      </c>
      <c r="E460">
        <f t="shared" si="84"/>
        <v>3</v>
      </c>
      <c r="F460" t="s">
        <v>927</v>
      </c>
      <c r="G460" t="str">
        <f t="shared" si="85"/>
        <v>R3C</v>
      </c>
      <c r="H460" t="str">
        <f t="shared" si="86"/>
        <v>Winnipeg</v>
      </c>
      <c r="I460">
        <v>3</v>
      </c>
      <c r="J460">
        <v>2021</v>
      </c>
      <c r="K460" t="s">
        <v>20</v>
      </c>
      <c r="L460">
        <f t="shared" si="87"/>
        <v>3</v>
      </c>
      <c r="M460" t="s">
        <v>33</v>
      </c>
      <c r="N460">
        <f t="shared" si="88"/>
        <v>2</v>
      </c>
      <c r="O460">
        <v>1.08</v>
      </c>
      <c r="P460">
        <f t="shared" si="89"/>
        <v>2</v>
      </c>
      <c r="Q460">
        <f t="shared" si="90"/>
        <v>3</v>
      </c>
      <c r="R460" t="s">
        <v>34</v>
      </c>
      <c r="S460" t="s">
        <v>389</v>
      </c>
      <c r="T460">
        <f t="shared" si="91"/>
        <v>0</v>
      </c>
      <c r="U460" t="s">
        <v>95</v>
      </c>
      <c r="V460" t="s">
        <v>25</v>
      </c>
      <c r="W460" t="s">
        <v>37</v>
      </c>
      <c r="X460" t="s">
        <v>27</v>
      </c>
      <c r="Y460">
        <f t="shared" si="92"/>
        <v>1</v>
      </c>
      <c r="Z460" t="s">
        <v>28</v>
      </c>
      <c r="AA460">
        <f t="shared" si="93"/>
        <v>0</v>
      </c>
      <c r="AB460" t="s">
        <v>29</v>
      </c>
      <c r="AC460">
        <f t="shared" si="94"/>
        <v>0</v>
      </c>
      <c r="AD460" t="s">
        <v>30</v>
      </c>
      <c r="AE460">
        <f t="shared" si="95"/>
        <v>0</v>
      </c>
    </row>
    <row r="461" spans="1:31" x14ac:dyDescent="0.25">
      <c r="A461">
        <v>1999036</v>
      </c>
      <c r="B461">
        <v>1</v>
      </c>
      <c r="C461" t="s">
        <v>928</v>
      </c>
      <c r="D461" t="s">
        <v>18</v>
      </c>
      <c r="E461">
        <f t="shared" si="84"/>
        <v>3</v>
      </c>
      <c r="F461" t="s">
        <v>929</v>
      </c>
      <c r="G461" t="str">
        <f t="shared" si="85"/>
        <v>R2K</v>
      </c>
      <c r="H461" t="str">
        <f t="shared" si="86"/>
        <v>Winnipeg</v>
      </c>
      <c r="I461">
        <v>3</v>
      </c>
      <c r="J461">
        <v>2021</v>
      </c>
      <c r="K461" t="s">
        <v>20</v>
      </c>
      <c r="L461">
        <f t="shared" si="87"/>
        <v>3</v>
      </c>
      <c r="M461" t="s">
        <v>42</v>
      </c>
      <c r="N461">
        <f t="shared" si="88"/>
        <v>4</v>
      </c>
      <c r="O461">
        <v>1.85</v>
      </c>
      <c r="P461">
        <f t="shared" si="89"/>
        <v>2</v>
      </c>
      <c r="Q461">
        <f t="shared" si="90"/>
        <v>3</v>
      </c>
      <c r="R461" t="s">
        <v>34</v>
      </c>
      <c r="S461" t="s">
        <v>76</v>
      </c>
      <c r="T461">
        <f t="shared" si="91"/>
        <v>0</v>
      </c>
      <c r="U461" t="s">
        <v>76</v>
      </c>
      <c r="V461" t="s">
        <v>77</v>
      </c>
      <c r="W461" t="s">
        <v>78</v>
      </c>
      <c r="X461" t="s">
        <v>38</v>
      </c>
      <c r="Y461">
        <f t="shared" si="92"/>
        <v>0</v>
      </c>
      <c r="Z461" t="s">
        <v>28</v>
      </c>
      <c r="AA461">
        <f t="shared" si="93"/>
        <v>0</v>
      </c>
      <c r="AB461" t="s">
        <v>29</v>
      </c>
      <c r="AC461">
        <f t="shared" si="94"/>
        <v>0</v>
      </c>
      <c r="AD461" t="s">
        <v>30</v>
      </c>
      <c r="AE461">
        <f t="shared" si="95"/>
        <v>0</v>
      </c>
    </row>
    <row r="462" spans="1:31" x14ac:dyDescent="0.25">
      <c r="A462">
        <v>2048098</v>
      </c>
      <c r="B462">
        <v>1</v>
      </c>
      <c r="C462" t="s">
        <v>930</v>
      </c>
      <c r="D462" t="s">
        <v>18</v>
      </c>
      <c r="E462">
        <f t="shared" si="84"/>
        <v>3</v>
      </c>
      <c r="F462" t="s">
        <v>931</v>
      </c>
      <c r="G462" t="str">
        <f t="shared" si="85"/>
        <v>B0K</v>
      </c>
      <c r="H462" t="str">
        <f t="shared" si="86"/>
        <v>Winnipeg</v>
      </c>
      <c r="I462">
        <v>3</v>
      </c>
      <c r="J462">
        <v>2021</v>
      </c>
      <c r="K462" t="s">
        <v>20</v>
      </c>
      <c r="L462">
        <f t="shared" si="87"/>
        <v>3</v>
      </c>
      <c r="M462" t="s">
        <v>33</v>
      </c>
      <c r="N462">
        <f t="shared" si="88"/>
        <v>2</v>
      </c>
      <c r="O462">
        <v>0.94</v>
      </c>
      <c r="P462">
        <f t="shared" si="89"/>
        <v>1</v>
      </c>
      <c r="Q462">
        <f t="shared" si="90"/>
        <v>2</v>
      </c>
      <c r="R462" t="s">
        <v>48</v>
      </c>
      <c r="S462" t="s">
        <v>143</v>
      </c>
      <c r="T462">
        <f t="shared" si="91"/>
        <v>0</v>
      </c>
      <c r="U462" t="s">
        <v>104</v>
      </c>
      <c r="V462" t="s">
        <v>51</v>
      </c>
      <c r="W462" t="s">
        <v>52</v>
      </c>
      <c r="X462" t="s">
        <v>27</v>
      </c>
      <c r="Y462">
        <f t="shared" si="92"/>
        <v>1</v>
      </c>
      <c r="Z462" t="s">
        <v>28</v>
      </c>
      <c r="AA462">
        <f t="shared" si="93"/>
        <v>0</v>
      </c>
      <c r="AB462" t="s">
        <v>29</v>
      </c>
      <c r="AC462">
        <f t="shared" si="94"/>
        <v>0</v>
      </c>
      <c r="AD462" t="s">
        <v>30</v>
      </c>
      <c r="AE462">
        <f t="shared" si="95"/>
        <v>0</v>
      </c>
    </row>
    <row r="463" spans="1:31" x14ac:dyDescent="0.25">
      <c r="A463">
        <v>2178077</v>
      </c>
      <c r="B463">
        <v>0</v>
      </c>
      <c r="C463" t="s">
        <v>932</v>
      </c>
      <c r="D463" t="s">
        <v>18</v>
      </c>
      <c r="E463">
        <f t="shared" si="84"/>
        <v>3</v>
      </c>
      <c r="F463" t="s">
        <v>933</v>
      </c>
      <c r="G463" t="str">
        <f t="shared" si="85"/>
        <v>R2V</v>
      </c>
      <c r="H463" t="str">
        <f t="shared" si="86"/>
        <v>Winnipeg</v>
      </c>
      <c r="I463">
        <v>3</v>
      </c>
      <c r="J463">
        <v>2021</v>
      </c>
      <c r="K463" t="s">
        <v>20</v>
      </c>
      <c r="L463">
        <f t="shared" si="87"/>
        <v>3</v>
      </c>
      <c r="M463" t="s">
        <v>42</v>
      </c>
      <c r="N463">
        <f t="shared" si="88"/>
        <v>4</v>
      </c>
      <c r="O463">
        <v>1.1000000000000001</v>
      </c>
      <c r="P463">
        <f t="shared" si="89"/>
        <v>2</v>
      </c>
      <c r="Q463">
        <f t="shared" si="90"/>
        <v>3</v>
      </c>
      <c r="R463" t="s">
        <v>22</v>
      </c>
      <c r="S463" t="s">
        <v>90</v>
      </c>
      <c r="T463">
        <f t="shared" si="91"/>
        <v>0</v>
      </c>
      <c r="U463" t="s">
        <v>91</v>
      </c>
      <c r="V463" t="s">
        <v>91</v>
      </c>
      <c r="W463" t="s">
        <v>92</v>
      </c>
      <c r="X463" t="s">
        <v>27</v>
      </c>
      <c r="Y463">
        <f t="shared" si="92"/>
        <v>1</v>
      </c>
      <c r="Z463" t="s">
        <v>202</v>
      </c>
      <c r="AA463">
        <f t="shared" si="93"/>
        <v>1</v>
      </c>
      <c r="AB463" t="s">
        <v>544</v>
      </c>
      <c r="AC463">
        <f t="shared" si="94"/>
        <v>1</v>
      </c>
      <c r="AD463" t="s">
        <v>934</v>
      </c>
      <c r="AE463">
        <f t="shared" si="95"/>
        <v>1</v>
      </c>
    </row>
    <row r="464" spans="1:31" x14ac:dyDescent="0.25">
      <c r="A464">
        <v>2208429</v>
      </c>
      <c r="B464">
        <v>0</v>
      </c>
      <c r="C464" t="s">
        <v>935</v>
      </c>
      <c r="D464" t="s">
        <v>40</v>
      </c>
      <c r="E464">
        <f t="shared" si="84"/>
        <v>4</v>
      </c>
      <c r="F464" t="s">
        <v>936</v>
      </c>
      <c r="G464" t="str">
        <f t="shared" si="85"/>
        <v>R0K</v>
      </c>
      <c r="H464" t="str">
        <f t="shared" si="86"/>
        <v>Brandon region</v>
      </c>
      <c r="I464">
        <v>1</v>
      </c>
      <c r="J464">
        <v>2021</v>
      </c>
      <c r="K464" t="s">
        <v>20</v>
      </c>
      <c r="L464">
        <f t="shared" si="87"/>
        <v>3</v>
      </c>
      <c r="M464" t="s">
        <v>21</v>
      </c>
      <c r="N464">
        <f t="shared" si="88"/>
        <v>1</v>
      </c>
      <c r="O464">
        <v>25</v>
      </c>
      <c r="P464">
        <f t="shared" si="89"/>
        <v>2</v>
      </c>
      <c r="Q464">
        <f t="shared" si="90"/>
        <v>4</v>
      </c>
      <c r="R464" t="s">
        <v>22</v>
      </c>
      <c r="S464" t="s">
        <v>937</v>
      </c>
      <c r="T464">
        <f t="shared" si="91"/>
        <v>0</v>
      </c>
      <c r="U464" t="s">
        <v>44</v>
      </c>
      <c r="V464" t="s">
        <v>44</v>
      </c>
      <c r="W464" t="s">
        <v>92</v>
      </c>
      <c r="X464" t="s">
        <v>27</v>
      </c>
      <c r="Y464">
        <f t="shared" si="92"/>
        <v>1</v>
      </c>
      <c r="Z464" t="s">
        <v>28</v>
      </c>
      <c r="AA464">
        <f t="shared" si="93"/>
        <v>0</v>
      </c>
      <c r="AB464" t="s">
        <v>29</v>
      </c>
      <c r="AC464">
        <f t="shared" si="94"/>
        <v>0</v>
      </c>
      <c r="AD464" t="s">
        <v>30</v>
      </c>
      <c r="AE464">
        <f t="shared" si="95"/>
        <v>0</v>
      </c>
    </row>
    <row r="465" spans="1:31" x14ac:dyDescent="0.25">
      <c r="A465">
        <v>2107803</v>
      </c>
      <c r="B465">
        <v>0</v>
      </c>
      <c r="C465" t="s">
        <v>938</v>
      </c>
      <c r="D465" t="s">
        <v>18</v>
      </c>
      <c r="E465">
        <f t="shared" si="84"/>
        <v>3</v>
      </c>
      <c r="F465" t="s">
        <v>939</v>
      </c>
      <c r="G465" t="str">
        <f t="shared" si="85"/>
        <v>R5G</v>
      </c>
      <c r="H465" t="str">
        <f t="shared" si="86"/>
        <v>Steinbach and South Eastern Manitoba</v>
      </c>
      <c r="I465">
        <v>2</v>
      </c>
      <c r="J465">
        <v>2021</v>
      </c>
      <c r="K465" t="s">
        <v>20</v>
      </c>
      <c r="L465">
        <f t="shared" si="87"/>
        <v>3</v>
      </c>
      <c r="M465" t="s">
        <v>42</v>
      </c>
      <c r="N465">
        <f t="shared" si="88"/>
        <v>4</v>
      </c>
      <c r="O465">
        <v>0.24</v>
      </c>
      <c r="P465">
        <f t="shared" si="89"/>
        <v>1</v>
      </c>
      <c r="Q465">
        <f t="shared" si="90"/>
        <v>2</v>
      </c>
      <c r="R465" t="s">
        <v>48</v>
      </c>
      <c r="S465" t="s">
        <v>940</v>
      </c>
      <c r="T465">
        <f t="shared" si="91"/>
        <v>0</v>
      </c>
      <c r="U465" t="s">
        <v>289</v>
      </c>
      <c r="V465" t="s">
        <v>51</v>
      </c>
      <c r="W465" t="s">
        <v>52</v>
      </c>
      <c r="X465" t="s">
        <v>38</v>
      </c>
      <c r="Y465">
        <f t="shared" si="92"/>
        <v>0</v>
      </c>
      <c r="Z465" t="s">
        <v>28</v>
      </c>
      <c r="AA465">
        <f t="shared" si="93"/>
        <v>0</v>
      </c>
      <c r="AB465" t="s">
        <v>29</v>
      </c>
      <c r="AC465">
        <f t="shared" si="94"/>
        <v>0</v>
      </c>
      <c r="AD465" t="s">
        <v>30</v>
      </c>
      <c r="AE465">
        <f t="shared" si="95"/>
        <v>0</v>
      </c>
    </row>
    <row r="466" spans="1:31" x14ac:dyDescent="0.25">
      <c r="A466">
        <v>2107803</v>
      </c>
      <c r="B466">
        <v>0</v>
      </c>
      <c r="C466" t="s">
        <v>938</v>
      </c>
      <c r="D466" t="s">
        <v>18</v>
      </c>
      <c r="E466">
        <f t="shared" si="84"/>
        <v>3</v>
      </c>
      <c r="F466" t="s">
        <v>939</v>
      </c>
      <c r="G466" t="str">
        <f t="shared" si="85"/>
        <v>R5G</v>
      </c>
      <c r="H466" t="str">
        <f t="shared" si="86"/>
        <v>Steinbach and South Eastern Manitoba</v>
      </c>
      <c r="I466">
        <v>2</v>
      </c>
      <c r="J466">
        <v>2021</v>
      </c>
      <c r="K466" t="s">
        <v>20</v>
      </c>
      <c r="L466">
        <f t="shared" si="87"/>
        <v>3</v>
      </c>
      <c r="M466" t="s">
        <v>42</v>
      </c>
      <c r="N466">
        <f t="shared" si="88"/>
        <v>4</v>
      </c>
      <c r="O466">
        <v>0.65</v>
      </c>
      <c r="P466">
        <f t="shared" si="89"/>
        <v>1</v>
      </c>
      <c r="Q466">
        <f t="shared" si="90"/>
        <v>2</v>
      </c>
      <c r="R466" t="s">
        <v>48</v>
      </c>
      <c r="S466" t="s">
        <v>315</v>
      </c>
      <c r="T466">
        <f t="shared" si="91"/>
        <v>0</v>
      </c>
      <c r="U466" t="s">
        <v>50</v>
      </c>
      <c r="V466" t="s">
        <v>51</v>
      </c>
      <c r="W466" t="s">
        <v>52</v>
      </c>
      <c r="X466" t="s">
        <v>38</v>
      </c>
      <c r="Y466">
        <f t="shared" si="92"/>
        <v>0</v>
      </c>
      <c r="Z466" t="s">
        <v>28</v>
      </c>
      <c r="AA466">
        <f t="shared" si="93"/>
        <v>0</v>
      </c>
      <c r="AB466" t="s">
        <v>29</v>
      </c>
      <c r="AC466">
        <f t="shared" si="94"/>
        <v>0</v>
      </c>
      <c r="AD466" t="s">
        <v>30</v>
      </c>
      <c r="AE466">
        <f t="shared" si="95"/>
        <v>0</v>
      </c>
    </row>
    <row r="467" spans="1:31" x14ac:dyDescent="0.25">
      <c r="A467">
        <v>2187573</v>
      </c>
      <c r="B467">
        <v>0</v>
      </c>
      <c r="C467" t="s">
        <v>941</v>
      </c>
      <c r="D467" t="s">
        <v>18</v>
      </c>
      <c r="E467">
        <f t="shared" si="84"/>
        <v>3</v>
      </c>
      <c r="F467" t="s">
        <v>942</v>
      </c>
      <c r="G467" t="str">
        <f t="shared" si="85"/>
        <v>T9E</v>
      </c>
      <c r="H467" t="str">
        <f t="shared" si="86"/>
        <v>Winnipeg</v>
      </c>
      <c r="I467">
        <v>3</v>
      </c>
      <c r="J467">
        <v>2021</v>
      </c>
      <c r="K467" t="s">
        <v>20</v>
      </c>
      <c r="L467">
        <f t="shared" si="87"/>
        <v>3</v>
      </c>
      <c r="M467" t="s">
        <v>33</v>
      </c>
      <c r="N467">
        <f t="shared" si="88"/>
        <v>2</v>
      </c>
      <c r="O467">
        <v>0.9</v>
      </c>
      <c r="P467">
        <f t="shared" si="89"/>
        <v>1</v>
      </c>
      <c r="Q467">
        <f t="shared" si="90"/>
        <v>2</v>
      </c>
      <c r="R467" t="s">
        <v>34</v>
      </c>
      <c r="S467" t="s">
        <v>351</v>
      </c>
      <c r="T467">
        <f t="shared" si="91"/>
        <v>0</v>
      </c>
      <c r="U467" t="s">
        <v>129</v>
      </c>
      <c r="V467" t="s">
        <v>77</v>
      </c>
      <c r="W467" t="s">
        <v>45</v>
      </c>
      <c r="X467" t="s">
        <v>38</v>
      </c>
      <c r="Y467">
        <f t="shared" si="92"/>
        <v>0</v>
      </c>
      <c r="Z467" t="s">
        <v>28</v>
      </c>
      <c r="AA467">
        <f t="shared" si="93"/>
        <v>0</v>
      </c>
      <c r="AB467" t="s">
        <v>29</v>
      </c>
      <c r="AC467">
        <f t="shared" si="94"/>
        <v>0</v>
      </c>
      <c r="AD467" t="s">
        <v>30</v>
      </c>
      <c r="AE467">
        <f t="shared" si="95"/>
        <v>0</v>
      </c>
    </row>
    <row r="468" spans="1:31" x14ac:dyDescent="0.25">
      <c r="A468">
        <v>2198117</v>
      </c>
      <c r="B468">
        <v>0</v>
      </c>
      <c r="C468" t="s">
        <v>943</v>
      </c>
      <c r="D468" t="s">
        <v>18</v>
      </c>
      <c r="E468">
        <f t="shared" si="84"/>
        <v>3</v>
      </c>
      <c r="F468" t="s">
        <v>944</v>
      </c>
      <c r="G468" t="str">
        <f t="shared" si="85"/>
        <v>K0J</v>
      </c>
      <c r="H468" t="str">
        <f t="shared" si="86"/>
        <v>Winnipeg</v>
      </c>
      <c r="I468">
        <v>3</v>
      </c>
      <c r="J468">
        <v>2021</v>
      </c>
      <c r="K468" t="s">
        <v>20</v>
      </c>
      <c r="L468">
        <f t="shared" si="87"/>
        <v>3</v>
      </c>
      <c r="M468" t="s">
        <v>33</v>
      </c>
      <c r="N468">
        <f t="shared" si="88"/>
        <v>2</v>
      </c>
      <c r="O468">
        <v>0.2</v>
      </c>
      <c r="P468">
        <f t="shared" si="89"/>
        <v>1</v>
      </c>
      <c r="Q468">
        <f t="shared" si="90"/>
        <v>2</v>
      </c>
      <c r="R468" t="s">
        <v>22</v>
      </c>
      <c r="S468" t="s">
        <v>409</v>
      </c>
      <c r="T468">
        <f t="shared" si="91"/>
        <v>0</v>
      </c>
      <c r="U468" t="s">
        <v>331</v>
      </c>
      <c r="V468" t="s">
        <v>48</v>
      </c>
      <c r="W468" t="s">
        <v>92</v>
      </c>
      <c r="X468" t="s">
        <v>27</v>
      </c>
      <c r="Y468">
        <f t="shared" si="92"/>
        <v>1</v>
      </c>
      <c r="Z468" t="s">
        <v>28</v>
      </c>
      <c r="AA468">
        <f t="shared" si="93"/>
        <v>0</v>
      </c>
      <c r="AB468" t="s">
        <v>29</v>
      </c>
      <c r="AC468">
        <f t="shared" si="94"/>
        <v>0</v>
      </c>
      <c r="AD468" t="s">
        <v>30</v>
      </c>
      <c r="AE468">
        <f t="shared" si="95"/>
        <v>0</v>
      </c>
    </row>
    <row r="469" spans="1:31" x14ac:dyDescent="0.25">
      <c r="A469">
        <v>2199651</v>
      </c>
      <c r="B469">
        <v>0</v>
      </c>
      <c r="C469" t="s">
        <v>945</v>
      </c>
      <c r="D469" t="s">
        <v>18</v>
      </c>
      <c r="E469">
        <f t="shared" si="84"/>
        <v>3</v>
      </c>
      <c r="F469" t="s">
        <v>946</v>
      </c>
      <c r="G469" t="str">
        <f t="shared" si="85"/>
        <v>N4S</v>
      </c>
      <c r="H469" t="str">
        <f t="shared" si="86"/>
        <v>Winnipeg</v>
      </c>
      <c r="I469">
        <v>3</v>
      </c>
      <c r="J469">
        <v>2021</v>
      </c>
      <c r="K469" t="s">
        <v>20</v>
      </c>
      <c r="L469">
        <f t="shared" si="87"/>
        <v>3</v>
      </c>
      <c r="M469" t="s">
        <v>42</v>
      </c>
      <c r="N469">
        <f t="shared" si="88"/>
        <v>4</v>
      </c>
      <c r="O469">
        <v>0.68</v>
      </c>
      <c r="P469">
        <f t="shared" si="89"/>
        <v>1</v>
      </c>
      <c r="Q469">
        <f t="shared" si="90"/>
        <v>2</v>
      </c>
      <c r="R469" t="s">
        <v>48</v>
      </c>
      <c r="S469" t="s">
        <v>378</v>
      </c>
      <c r="T469">
        <f t="shared" si="91"/>
        <v>0</v>
      </c>
      <c r="U469" t="s">
        <v>270</v>
      </c>
      <c r="V469" t="s">
        <v>48</v>
      </c>
      <c r="W469" t="s">
        <v>52</v>
      </c>
      <c r="X469" t="s">
        <v>27</v>
      </c>
      <c r="Y469">
        <f t="shared" si="92"/>
        <v>1</v>
      </c>
      <c r="Z469" t="s">
        <v>28</v>
      </c>
      <c r="AA469">
        <f t="shared" si="93"/>
        <v>0</v>
      </c>
      <c r="AB469" t="s">
        <v>29</v>
      </c>
      <c r="AC469">
        <f t="shared" si="94"/>
        <v>0</v>
      </c>
      <c r="AD469" t="s">
        <v>30</v>
      </c>
      <c r="AE469">
        <f t="shared" si="95"/>
        <v>0</v>
      </c>
    </row>
    <row r="470" spans="1:31" x14ac:dyDescent="0.25">
      <c r="A470">
        <v>2208429</v>
      </c>
      <c r="B470">
        <v>0</v>
      </c>
      <c r="C470" t="s">
        <v>935</v>
      </c>
      <c r="D470" t="s">
        <v>40</v>
      </c>
      <c r="E470">
        <f t="shared" si="84"/>
        <v>4</v>
      </c>
      <c r="F470" t="s">
        <v>936</v>
      </c>
      <c r="G470" t="str">
        <f t="shared" si="85"/>
        <v>R0K</v>
      </c>
      <c r="H470" t="str">
        <f t="shared" si="86"/>
        <v>Brandon region</v>
      </c>
      <c r="I470">
        <v>1</v>
      </c>
      <c r="J470">
        <v>2021</v>
      </c>
      <c r="K470" t="s">
        <v>20</v>
      </c>
      <c r="L470">
        <f t="shared" si="87"/>
        <v>3</v>
      </c>
      <c r="M470" t="s">
        <v>42</v>
      </c>
      <c r="N470">
        <f t="shared" si="88"/>
        <v>4</v>
      </c>
      <c r="O470">
        <v>0.66</v>
      </c>
      <c r="P470">
        <f t="shared" si="89"/>
        <v>1</v>
      </c>
      <c r="Q470">
        <f t="shared" si="90"/>
        <v>2</v>
      </c>
      <c r="R470" t="s">
        <v>22</v>
      </c>
      <c r="S470" t="s">
        <v>43</v>
      </c>
      <c r="T470">
        <f t="shared" si="91"/>
        <v>0</v>
      </c>
      <c r="U470" t="s">
        <v>44</v>
      </c>
      <c r="V470" t="s">
        <v>44</v>
      </c>
      <c r="W470" t="s">
        <v>45</v>
      </c>
      <c r="X470" t="s">
        <v>27</v>
      </c>
      <c r="Y470">
        <f t="shared" si="92"/>
        <v>1</v>
      </c>
      <c r="Z470" t="s">
        <v>28</v>
      </c>
      <c r="AA470">
        <f t="shared" si="93"/>
        <v>0</v>
      </c>
      <c r="AB470" t="s">
        <v>29</v>
      </c>
      <c r="AC470">
        <f t="shared" si="94"/>
        <v>0</v>
      </c>
      <c r="AD470" t="s">
        <v>30</v>
      </c>
      <c r="AE470">
        <f t="shared" si="95"/>
        <v>0</v>
      </c>
    </row>
    <row r="471" spans="1:31" x14ac:dyDescent="0.25">
      <c r="A471">
        <v>1573260</v>
      </c>
      <c r="B471">
        <v>0</v>
      </c>
      <c r="C471" t="s">
        <v>922</v>
      </c>
      <c r="D471" t="s">
        <v>18</v>
      </c>
      <c r="E471">
        <f t="shared" si="84"/>
        <v>3</v>
      </c>
      <c r="F471" t="s">
        <v>923</v>
      </c>
      <c r="G471" t="str">
        <f t="shared" si="85"/>
        <v>R7B</v>
      </c>
      <c r="H471" t="str">
        <f t="shared" si="86"/>
        <v>Brandon</v>
      </c>
      <c r="I471">
        <v>1</v>
      </c>
      <c r="J471">
        <v>2021</v>
      </c>
      <c r="K471" t="s">
        <v>947</v>
      </c>
      <c r="L471">
        <f t="shared" si="87"/>
        <v>2</v>
      </c>
      <c r="M471" t="s">
        <v>42</v>
      </c>
      <c r="N471">
        <f t="shared" si="88"/>
        <v>4</v>
      </c>
      <c r="O471">
        <v>1.76</v>
      </c>
      <c r="P471">
        <f t="shared" si="89"/>
        <v>2</v>
      </c>
      <c r="Q471">
        <f t="shared" si="90"/>
        <v>3</v>
      </c>
      <c r="R471" t="s">
        <v>55</v>
      </c>
      <c r="S471" t="s">
        <v>577</v>
      </c>
      <c r="T471">
        <f t="shared" si="91"/>
        <v>0</v>
      </c>
      <c r="U471" t="s">
        <v>442</v>
      </c>
      <c r="V471" t="s">
        <v>100</v>
      </c>
      <c r="W471" t="s">
        <v>59</v>
      </c>
      <c r="X471" t="s">
        <v>27</v>
      </c>
      <c r="Y471">
        <f t="shared" si="92"/>
        <v>1</v>
      </c>
      <c r="Z471" t="s">
        <v>28</v>
      </c>
      <c r="AA471">
        <f t="shared" si="93"/>
        <v>0</v>
      </c>
      <c r="AB471" t="s">
        <v>29</v>
      </c>
      <c r="AC471">
        <f t="shared" si="94"/>
        <v>0</v>
      </c>
      <c r="AD471" t="s">
        <v>30</v>
      </c>
      <c r="AE471">
        <f t="shared" si="95"/>
        <v>0</v>
      </c>
    </row>
    <row r="472" spans="1:31" x14ac:dyDescent="0.25">
      <c r="A472">
        <v>1574912</v>
      </c>
      <c r="B472">
        <v>0</v>
      </c>
      <c r="C472" t="s">
        <v>948</v>
      </c>
      <c r="D472" t="s">
        <v>18</v>
      </c>
      <c r="E472">
        <f t="shared" si="84"/>
        <v>3</v>
      </c>
      <c r="F472" t="s">
        <v>949</v>
      </c>
      <c r="G472" t="str">
        <f t="shared" si="85"/>
        <v>R3T</v>
      </c>
      <c r="H472" t="str">
        <f t="shared" si="86"/>
        <v>Winnipeg</v>
      </c>
      <c r="I472">
        <v>3</v>
      </c>
      <c r="J472">
        <v>2021</v>
      </c>
      <c r="K472" t="s">
        <v>20</v>
      </c>
      <c r="L472">
        <f t="shared" si="87"/>
        <v>3</v>
      </c>
      <c r="M472" t="s">
        <v>42</v>
      </c>
      <c r="N472">
        <f t="shared" si="88"/>
        <v>4</v>
      </c>
      <c r="O472">
        <v>2.11</v>
      </c>
      <c r="P472">
        <f t="shared" si="89"/>
        <v>2</v>
      </c>
      <c r="Q472">
        <f t="shared" si="90"/>
        <v>4</v>
      </c>
      <c r="R472" t="s">
        <v>34</v>
      </c>
      <c r="S472" t="s">
        <v>186</v>
      </c>
      <c r="T472">
        <f t="shared" si="91"/>
        <v>0</v>
      </c>
      <c r="U472" t="s">
        <v>76</v>
      </c>
      <c r="V472" t="s">
        <v>77</v>
      </c>
      <c r="W472" t="s">
        <v>78</v>
      </c>
      <c r="X472" t="s">
        <v>38</v>
      </c>
      <c r="Y472">
        <f t="shared" si="92"/>
        <v>0</v>
      </c>
      <c r="Z472" t="s">
        <v>28</v>
      </c>
      <c r="AA472">
        <f t="shared" si="93"/>
        <v>0</v>
      </c>
      <c r="AB472" t="s">
        <v>29</v>
      </c>
      <c r="AC472">
        <f t="shared" si="94"/>
        <v>0</v>
      </c>
      <c r="AD472" t="s">
        <v>30</v>
      </c>
      <c r="AE472">
        <f t="shared" si="95"/>
        <v>0</v>
      </c>
    </row>
    <row r="473" spans="1:31" x14ac:dyDescent="0.25">
      <c r="A473">
        <v>1574912</v>
      </c>
      <c r="B473">
        <v>0</v>
      </c>
      <c r="C473" t="s">
        <v>948</v>
      </c>
      <c r="D473" t="s">
        <v>18</v>
      </c>
      <c r="E473">
        <f t="shared" si="84"/>
        <v>3</v>
      </c>
      <c r="F473" t="s">
        <v>949</v>
      </c>
      <c r="G473" t="str">
        <f t="shared" si="85"/>
        <v>R3T</v>
      </c>
      <c r="H473" t="str">
        <f t="shared" si="86"/>
        <v>Winnipeg</v>
      </c>
      <c r="I473">
        <v>3</v>
      </c>
      <c r="J473">
        <v>2021</v>
      </c>
      <c r="K473" t="s">
        <v>121</v>
      </c>
      <c r="L473">
        <f t="shared" si="87"/>
        <v>2</v>
      </c>
      <c r="M473" t="s">
        <v>42</v>
      </c>
      <c r="N473">
        <f t="shared" si="88"/>
        <v>4</v>
      </c>
      <c r="O473">
        <v>2.11</v>
      </c>
      <c r="P473">
        <f t="shared" si="89"/>
        <v>2</v>
      </c>
      <c r="Q473">
        <f t="shared" si="90"/>
        <v>4</v>
      </c>
      <c r="R473" t="s">
        <v>34</v>
      </c>
      <c r="S473" t="s">
        <v>186</v>
      </c>
      <c r="T473">
        <f t="shared" si="91"/>
        <v>0</v>
      </c>
      <c r="U473" t="s">
        <v>76</v>
      </c>
      <c r="V473" t="s">
        <v>77</v>
      </c>
      <c r="W473" t="s">
        <v>78</v>
      </c>
      <c r="X473" t="s">
        <v>38</v>
      </c>
      <c r="Y473">
        <f t="shared" si="92"/>
        <v>0</v>
      </c>
      <c r="Z473" t="s">
        <v>28</v>
      </c>
      <c r="AA473">
        <f t="shared" si="93"/>
        <v>0</v>
      </c>
      <c r="AB473" t="s">
        <v>29</v>
      </c>
      <c r="AC473">
        <f t="shared" si="94"/>
        <v>0</v>
      </c>
      <c r="AD473" t="s">
        <v>30</v>
      </c>
      <c r="AE473">
        <f t="shared" si="95"/>
        <v>0</v>
      </c>
    </row>
    <row r="474" spans="1:31" x14ac:dyDescent="0.25">
      <c r="A474">
        <v>1578251</v>
      </c>
      <c r="B474">
        <v>0</v>
      </c>
      <c r="C474" t="s">
        <v>950</v>
      </c>
      <c r="D474" t="s">
        <v>18</v>
      </c>
      <c r="E474">
        <f t="shared" si="84"/>
        <v>3</v>
      </c>
      <c r="F474" t="s">
        <v>951</v>
      </c>
      <c r="G474" t="str">
        <f t="shared" si="85"/>
        <v>R0G</v>
      </c>
      <c r="H474" t="str">
        <f t="shared" si="86"/>
        <v>South Central Manitoba, Morden and Winkler</v>
      </c>
      <c r="I474">
        <v>2</v>
      </c>
      <c r="J474">
        <v>2021</v>
      </c>
      <c r="K474" t="s">
        <v>20</v>
      </c>
      <c r="L474">
        <f t="shared" si="87"/>
        <v>3</v>
      </c>
      <c r="M474" t="s">
        <v>42</v>
      </c>
      <c r="N474">
        <f t="shared" si="88"/>
        <v>4</v>
      </c>
      <c r="O474">
        <v>1.77</v>
      </c>
      <c r="P474">
        <f t="shared" si="89"/>
        <v>2</v>
      </c>
      <c r="Q474">
        <f t="shared" si="90"/>
        <v>3</v>
      </c>
      <c r="R474" t="s">
        <v>55</v>
      </c>
      <c r="S474" t="s">
        <v>474</v>
      </c>
      <c r="T474">
        <f t="shared" si="91"/>
        <v>0</v>
      </c>
      <c r="U474" t="s">
        <v>442</v>
      </c>
      <c r="V474" t="s">
        <v>100</v>
      </c>
      <c r="W474" t="s">
        <v>59</v>
      </c>
      <c r="X474" t="s">
        <v>27</v>
      </c>
      <c r="Y474">
        <f t="shared" si="92"/>
        <v>1</v>
      </c>
      <c r="Z474" t="s">
        <v>28</v>
      </c>
      <c r="AA474">
        <f t="shared" si="93"/>
        <v>0</v>
      </c>
      <c r="AB474" t="s">
        <v>29</v>
      </c>
      <c r="AC474">
        <f t="shared" si="94"/>
        <v>0</v>
      </c>
      <c r="AD474" t="s">
        <v>30</v>
      </c>
      <c r="AE474">
        <f t="shared" si="95"/>
        <v>0</v>
      </c>
    </row>
    <row r="475" spans="1:31" x14ac:dyDescent="0.25">
      <c r="A475">
        <v>1582147</v>
      </c>
      <c r="B475">
        <v>0</v>
      </c>
      <c r="C475" t="s">
        <v>952</v>
      </c>
      <c r="D475" t="s">
        <v>18</v>
      </c>
      <c r="E475">
        <f t="shared" si="84"/>
        <v>3</v>
      </c>
      <c r="F475" t="s">
        <v>953</v>
      </c>
      <c r="G475" t="str">
        <f t="shared" si="85"/>
        <v>R3B</v>
      </c>
      <c r="H475" t="str">
        <f t="shared" si="86"/>
        <v>Winnipeg</v>
      </c>
      <c r="I475">
        <v>3</v>
      </c>
      <c r="J475">
        <v>2021</v>
      </c>
      <c r="K475" t="s">
        <v>20</v>
      </c>
      <c r="L475">
        <f t="shared" si="87"/>
        <v>3</v>
      </c>
      <c r="M475" t="s">
        <v>42</v>
      </c>
      <c r="N475">
        <f t="shared" si="88"/>
        <v>4</v>
      </c>
      <c r="O475">
        <v>0.17</v>
      </c>
      <c r="P475">
        <f t="shared" si="89"/>
        <v>1</v>
      </c>
      <c r="Q475">
        <f t="shared" si="90"/>
        <v>2</v>
      </c>
      <c r="R475" t="s">
        <v>48</v>
      </c>
      <c r="S475" t="s">
        <v>954</v>
      </c>
      <c r="T475">
        <f t="shared" si="91"/>
        <v>0</v>
      </c>
      <c r="U475" t="s">
        <v>341</v>
      </c>
      <c r="V475" t="s">
        <v>48</v>
      </c>
      <c r="W475" t="s">
        <v>52</v>
      </c>
      <c r="X475" t="s">
        <v>27</v>
      </c>
      <c r="Y475">
        <f t="shared" si="92"/>
        <v>1</v>
      </c>
      <c r="Z475" t="s">
        <v>28</v>
      </c>
      <c r="AA475">
        <f t="shared" si="93"/>
        <v>0</v>
      </c>
      <c r="AB475" t="s">
        <v>29</v>
      </c>
      <c r="AC475">
        <f t="shared" si="94"/>
        <v>0</v>
      </c>
      <c r="AD475" t="s">
        <v>30</v>
      </c>
      <c r="AE475">
        <f t="shared" si="95"/>
        <v>0</v>
      </c>
    </row>
    <row r="476" spans="1:31" x14ac:dyDescent="0.25">
      <c r="A476">
        <v>1588854</v>
      </c>
      <c r="B476">
        <v>0</v>
      </c>
      <c r="C476" t="s">
        <v>955</v>
      </c>
      <c r="D476" t="s">
        <v>18</v>
      </c>
      <c r="E476">
        <f t="shared" si="84"/>
        <v>3</v>
      </c>
      <c r="F476" t="s">
        <v>956</v>
      </c>
      <c r="G476" t="str">
        <f t="shared" si="85"/>
        <v>R5R</v>
      </c>
      <c r="H476" t="str">
        <f t="shared" si="86"/>
        <v>Winnipeg</v>
      </c>
      <c r="I476">
        <v>3</v>
      </c>
      <c r="J476">
        <v>2021</v>
      </c>
      <c r="K476" t="s">
        <v>20</v>
      </c>
      <c r="L476">
        <f t="shared" si="87"/>
        <v>3</v>
      </c>
      <c r="M476" t="s">
        <v>42</v>
      </c>
      <c r="N476">
        <f t="shared" si="88"/>
        <v>4</v>
      </c>
      <c r="O476">
        <v>1.68</v>
      </c>
      <c r="P476">
        <f t="shared" si="89"/>
        <v>2</v>
      </c>
      <c r="Q476">
        <f t="shared" si="90"/>
        <v>3</v>
      </c>
      <c r="R476" t="s">
        <v>34</v>
      </c>
      <c r="S476" t="s">
        <v>75</v>
      </c>
      <c r="T476">
        <f t="shared" si="91"/>
        <v>0</v>
      </c>
      <c r="U476" t="s">
        <v>76</v>
      </c>
      <c r="V476" t="s">
        <v>77</v>
      </c>
      <c r="W476" t="s">
        <v>78</v>
      </c>
      <c r="X476" t="s">
        <v>38</v>
      </c>
      <c r="Y476">
        <f t="shared" si="92"/>
        <v>0</v>
      </c>
      <c r="Z476" t="s">
        <v>28</v>
      </c>
      <c r="AA476">
        <f t="shared" si="93"/>
        <v>0</v>
      </c>
      <c r="AB476" t="s">
        <v>29</v>
      </c>
      <c r="AC476">
        <f t="shared" si="94"/>
        <v>0</v>
      </c>
      <c r="AD476" t="s">
        <v>30</v>
      </c>
      <c r="AE476">
        <f t="shared" si="95"/>
        <v>0</v>
      </c>
    </row>
    <row r="477" spans="1:31" x14ac:dyDescent="0.25">
      <c r="A477">
        <v>2208429</v>
      </c>
      <c r="B477">
        <v>0</v>
      </c>
      <c r="C477" t="s">
        <v>935</v>
      </c>
      <c r="D477" t="s">
        <v>40</v>
      </c>
      <c r="E477">
        <f t="shared" si="84"/>
        <v>4</v>
      </c>
      <c r="F477" t="s">
        <v>936</v>
      </c>
      <c r="G477" t="str">
        <f t="shared" si="85"/>
        <v>R0K</v>
      </c>
      <c r="H477" t="str">
        <f t="shared" si="86"/>
        <v>Brandon region</v>
      </c>
      <c r="I477">
        <v>1</v>
      </c>
      <c r="J477">
        <v>2021</v>
      </c>
      <c r="K477" t="s">
        <v>20</v>
      </c>
      <c r="L477">
        <f t="shared" si="87"/>
        <v>3</v>
      </c>
      <c r="M477" t="s">
        <v>21</v>
      </c>
      <c r="N477">
        <f t="shared" si="88"/>
        <v>1</v>
      </c>
      <c r="O477">
        <v>25</v>
      </c>
      <c r="P477">
        <f t="shared" si="89"/>
        <v>2</v>
      </c>
      <c r="Q477">
        <f t="shared" si="90"/>
        <v>4</v>
      </c>
      <c r="R477" t="s">
        <v>22</v>
      </c>
      <c r="S477" t="s">
        <v>111</v>
      </c>
      <c r="T477">
        <f t="shared" si="91"/>
        <v>1</v>
      </c>
      <c r="U477" t="s">
        <v>44</v>
      </c>
      <c r="V477" t="s">
        <v>44</v>
      </c>
      <c r="W477" t="s">
        <v>92</v>
      </c>
      <c r="X477" t="s">
        <v>27</v>
      </c>
      <c r="Y477">
        <f t="shared" si="92"/>
        <v>1</v>
      </c>
      <c r="Z477" t="s">
        <v>28</v>
      </c>
      <c r="AA477">
        <f t="shared" si="93"/>
        <v>0</v>
      </c>
      <c r="AB477" t="s">
        <v>29</v>
      </c>
      <c r="AC477">
        <f t="shared" si="94"/>
        <v>0</v>
      </c>
      <c r="AD477" t="s">
        <v>30</v>
      </c>
      <c r="AE477">
        <f t="shared" si="95"/>
        <v>0</v>
      </c>
    </row>
    <row r="478" spans="1:31" x14ac:dyDescent="0.25">
      <c r="A478">
        <v>2319564</v>
      </c>
      <c r="B478">
        <v>1</v>
      </c>
      <c r="C478" t="s">
        <v>957</v>
      </c>
      <c r="D478" t="s">
        <v>18</v>
      </c>
      <c r="E478">
        <f t="shared" si="84"/>
        <v>3</v>
      </c>
      <c r="F478" t="s">
        <v>958</v>
      </c>
      <c r="G478" t="str">
        <f t="shared" si="85"/>
        <v>R3K</v>
      </c>
      <c r="H478" t="str">
        <f t="shared" si="86"/>
        <v>Winnipeg</v>
      </c>
      <c r="I478">
        <v>3</v>
      </c>
      <c r="J478">
        <v>2021</v>
      </c>
      <c r="K478" t="s">
        <v>20</v>
      </c>
      <c r="L478">
        <f t="shared" si="87"/>
        <v>3</v>
      </c>
      <c r="M478" t="s">
        <v>42</v>
      </c>
      <c r="N478">
        <f t="shared" si="88"/>
        <v>4</v>
      </c>
      <c r="O478">
        <v>2.67</v>
      </c>
      <c r="P478">
        <f t="shared" si="89"/>
        <v>2</v>
      </c>
      <c r="Q478">
        <f t="shared" si="90"/>
        <v>4</v>
      </c>
      <c r="R478" t="s">
        <v>34</v>
      </c>
      <c r="S478" t="s">
        <v>76</v>
      </c>
      <c r="T478">
        <f t="shared" si="91"/>
        <v>0</v>
      </c>
      <c r="U478" t="s">
        <v>76</v>
      </c>
      <c r="V478" t="s">
        <v>77</v>
      </c>
      <c r="W478" t="s">
        <v>78</v>
      </c>
      <c r="X478" t="s">
        <v>38</v>
      </c>
      <c r="Y478">
        <f t="shared" si="92"/>
        <v>0</v>
      </c>
      <c r="Z478" t="s">
        <v>202</v>
      </c>
      <c r="AA478">
        <f t="shared" si="93"/>
        <v>1</v>
      </c>
      <c r="AB478" t="s">
        <v>544</v>
      </c>
      <c r="AC478">
        <f t="shared" si="94"/>
        <v>1</v>
      </c>
      <c r="AD478" t="s">
        <v>934</v>
      </c>
      <c r="AE478">
        <f t="shared" si="95"/>
        <v>1</v>
      </c>
    </row>
    <row r="479" spans="1:31" x14ac:dyDescent="0.25">
      <c r="A479">
        <v>2454445</v>
      </c>
      <c r="B479">
        <v>0</v>
      </c>
      <c r="C479" t="s">
        <v>959</v>
      </c>
      <c r="D479" t="s">
        <v>444</v>
      </c>
      <c r="E479">
        <f t="shared" si="84"/>
        <v>4</v>
      </c>
      <c r="F479" t="s">
        <v>960</v>
      </c>
      <c r="G479" t="str">
        <f t="shared" si="85"/>
        <v>R0L</v>
      </c>
      <c r="H479" t="str">
        <f t="shared" si="86"/>
        <v>Dauphin and Western Manitoba</v>
      </c>
      <c r="I479">
        <v>1</v>
      </c>
      <c r="J479">
        <v>2021</v>
      </c>
      <c r="K479" t="s">
        <v>20</v>
      </c>
      <c r="L479">
        <f t="shared" si="87"/>
        <v>3</v>
      </c>
      <c r="M479" t="s">
        <v>775</v>
      </c>
      <c r="N479">
        <f t="shared" si="88"/>
        <v>1</v>
      </c>
      <c r="O479">
        <v>2.06</v>
      </c>
      <c r="P479">
        <f t="shared" si="89"/>
        <v>2</v>
      </c>
      <c r="Q479">
        <f t="shared" si="90"/>
        <v>4</v>
      </c>
      <c r="R479" t="s">
        <v>34</v>
      </c>
      <c r="S479" t="s">
        <v>716</v>
      </c>
      <c r="T479">
        <f t="shared" si="91"/>
        <v>0</v>
      </c>
      <c r="U479" t="s">
        <v>129</v>
      </c>
      <c r="V479" t="s">
        <v>77</v>
      </c>
      <c r="W479" t="s">
        <v>45</v>
      </c>
      <c r="X479" t="s">
        <v>38</v>
      </c>
      <c r="Y479">
        <f t="shared" si="92"/>
        <v>0</v>
      </c>
      <c r="Z479" t="s">
        <v>28</v>
      </c>
      <c r="AA479">
        <f t="shared" si="93"/>
        <v>0</v>
      </c>
      <c r="AB479" t="s">
        <v>29</v>
      </c>
      <c r="AC479">
        <f t="shared" si="94"/>
        <v>0</v>
      </c>
      <c r="AD479" t="s">
        <v>30</v>
      </c>
      <c r="AE479">
        <f t="shared" si="95"/>
        <v>0</v>
      </c>
    </row>
    <row r="480" spans="1:31" x14ac:dyDescent="0.25">
      <c r="A480">
        <v>2460582</v>
      </c>
      <c r="B480">
        <v>0</v>
      </c>
      <c r="C480" t="s">
        <v>961</v>
      </c>
      <c r="D480" t="s">
        <v>755</v>
      </c>
      <c r="E480">
        <f t="shared" si="84"/>
        <v>2</v>
      </c>
      <c r="F480" t="s">
        <v>448</v>
      </c>
      <c r="G480" t="str">
        <f t="shared" si="85"/>
        <v>R0L</v>
      </c>
      <c r="H480" t="str">
        <f t="shared" si="86"/>
        <v>Dauphin and Western Manitoba</v>
      </c>
      <c r="I480">
        <v>1</v>
      </c>
      <c r="J480">
        <v>2021</v>
      </c>
      <c r="K480" t="s">
        <v>20</v>
      </c>
      <c r="L480">
        <f t="shared" si="87"/>
        <v>3</v>
      </c>
      <c r="M480" t="s">
        <v>42</v>
      </c>
      <c r="N480">
        <f t="shared" si="88"/>
        <v>4</v>
      </c>
      <c r="O480">
        <v>0.23</v>
      </c>
      <c r="P480">
        <f t="shared" si="89"/>
        <v>1</v>
      </c>
      <c r="Q480">
        <f t="shared" si="90"/>
        <v>2</v>
      </c>
      <c r="R480" t="s">
        <v>55</v>
      </c>
      <c r="S480" t="s">
        <v>962</v>
      </c>
      <c r="T480">
        <f t="shared" si="91"/>
        <v>0</v>
      </c>
      <c r="U480" t="s">
        <v>442</v>
      </c>
      <c r="V480" t="s">
        <v>100</v>
      </c>
      <c r="W480" t="s">
        <v>52</v>
      </c>
      <c r="X480" t="s">
        <v>27</v>
      </c>
      <c r="Y480">
        <f t="shared" si="92"/>
        <v>1</v>
      </c>
      <c r="Z480" t="s">
        <v>28</v>
      </c>
      <c r="AA480">
        <f t="shared" si="93"/>
        <v>0</v>
      </c>
      <c r="AB480" t="s">
        <v>29</v>
      </c>
      <c r="AC480">
        <f t="shared" si="94"/>
        <v>0</v>
      </c>
      <c r="AD480" t="s">
        <v>30</v>
      </c>
      <c r="AE480">
        <f t="shared" si="95"/>
        <v>0</v>
      </c>
    </row>
    <row r="481" spans="1:31" x14ac:dyDescent="0.25">
      <c r="A481">
        <v>2469831</v>
      </c>
      <c r="B481">
        <v>1</v>
      </c>
      <c r="C481" t="s">
        <v>963</v>
      </c>
      <c r="D481" t="s">
        <v>18</v>
      </c>
      <c r="E481">
        <f t="shared" si="84"/>
        <v>3</v>
      </c>
      <c r="F481" t="s">
        <v>964</v>
      </c>
      <c r="G481" t="str">
        <f t="shared" si="85"/>
        <v>R3P</v>
      </c>
      <c r="H481" t="str">
        <f t="shared" si="86"/>
        <v>Winnipeg</v>
      </c>
      <c r="I481">
        <v>3</v>
      </c>
      <c r="J481">
        <v>2021</v>
      </c>
      <c r="K481" t="s">
        <v>20</v>
      </c>
      <c r="L481">
        <f t="shared" si="87"/>
        <v>3</v>
      </c>
      <c r="M481" t="s">
        <v>33</v>
      </c>
      <c r="N481">
        <f t="shared" si="88"/>
        <v>2</v>
      </c>
      <c r="O481">
        <v>0.67</v>
      </c>
      <c r="P481">
        <f t="shared" si="89"/>
        <v>1</v>
      </c>
      <c r="Q481">
        <f t="shared" si="90"/>
        <v>2</v>
      </c>
      <c r="R481" t="s">
        <v>55</v>
      </c>
      <c r="S481" t="s">
        <v>292</v>
      </c>
      <c r="T481">
        <f t="shared" si="91"/>
        <v>0</v>
      </c>
      <c r="U481" t="s">
        <v>179</v>
      </c>
      <c r="V481" t="s">
        <v>58</v>
      </c>
      <c r="W481" t="s">
        <v>59</v>
      </c>
      <c r="X481" t="s">
        <v>38</v>
      </c>
      <c r="Y481">
        <f t="shared" si="92"/>
        <v>0</v>
      </c>
      <c r="Z481" t="s">
        <v>28</v>
      </c>
      <c r="AA481">
        <f t="shared" si="93"/>
        <v>0</v>
      </c>
      <c r="AB481" t="s">
        <v>29</v>
      </c>
      <c r="AC481">
        <f t="shared" si="94"/>
        <v>0</v>
      </c>
      <c r="AD481" t="s">
        <v>30</v>
      </c>
      <c r="AE481">
        <f t="shared" si="95"/>
        <v>0</v>
      </c>
    </row>
    <row r="482" spans="1:31" x14ac:dyDescent="0.25">
      <c r="A482">
        <v>1591452</v>
      </c>
      <c r="B482">
        <v>0</v>
      </c>
      <c r="C482" t="s">
        <v>965</v>
      </c>
      <c r="D482" t="s">
        <v>18</v>
      </c>
      <c r="E482">
        <f t="shared" si="84"/>
        <v>3</v>
      </c>
      <c r="F482" t="s">
        <v>966</v>
      </c>
      <c r="G482" t="str">
        <f t="shared" si="85"/>
        <v>R3E</v>
      </c>
      <c r="H482" t="str">
        <f t="shared" si="86"/>
        <v>Winnipeg</v>
      </c>
      <c r="I482">
        <v>3</v>
      </c>
      <c r="J482">
        <v>2021</v>
      </c>
      <c r="K482" t="s">
        <v>20</v>
      </c>
      <c r="L482">
        <f t="shared" si="87"/>
        <v>3</v>
      </c>
      <c r="M482" t="s">
        <v>42</v>
      </c>
      <c r="N482">
        <f t="shared" si="88"/>
        <v>4</v>
      </c>
      <c r="O482">
        <v>1</v>
      </c>
      <c r="P482">
        <f t="shared" si="89"/>
        <v>2</v>
      </c>
      <c r="Q482">
        <f t="shared" si="90"/>
        <v>3</v>
      </c>
      <c r="R482" t="s">
        <v>55</v>
      </c>
      <c r="S482" t="s">
        <v>109</v>
      </c>
      <c r="T482">
        <f t="shared" si="91"/>
        <v>0</v>
      </c>
      <c r="U482" t="s">
        <v>110</v>
      </c>
      <c r="V482" t="s">
        <v>58</v>
      </c>
      <c r="W482" t="s">
        <v>59</v>
      </c>
      <c r="X482" t="s">
        <v>38</v>
      </c>
      <c r="Y482">
        <f t="shared" si="92"/>
        <v>0</v>
      </c>
      <c r="Z482" t="s">
        <v>28</v>
      </c>
      <c r="AA482">
        <f t="shared" si="93"/>
        <v>0</v>
      </c>
      <c r="AB482" t="s">
        <v>29</v>
      </c>
      <c r="AC482">
        <f t="shared" si="94"/>
        <v>0</v>
      </c>
      <c r="AD482" t="s">
        <v>30</v>
      </c>
      <c r="AE482">
        <f t="shared" si="95"/>
        <v>0</v>
      </c>
    </row>
    <row r="483" spans="1:31" x14ac:dyDescent="0.25">
      <c r="A483">
        <v>1593029</v>
      </c>
      <c r="B483">
        <v>1</v>
      </c>
      <c r="C483" t="s">
        <v>967</v>
      </c>
      <c r="D483" t="s">
        <v>18</v>
      </c>
      <c r="E483">
        <f t="shared" si="84"/>
        <v>3</v>
      </c>
      <c r="F483" t="s">
        <v>968</v>
      </c>
      <c r="G483" t="str">
        <f t="shared" si="85"/>
        <v>N6H</v>
      </c>
      <c r="H483" t="str">
        <f t="shared" si="86"/>
        <v>Winnipeg</v>
      </c>
      <c r="I483">
        <v>3</v>
      </c>
      <c r="J483">
        <v>2021</v>
      </c>
      <c r="K483" t="s">
        <v>20</v>
      </c>
      <c r="L483">
        <f t="shared" si="87"/>
        <v>3</v>
      </c>
      <c r="M483" t="s">
        <v>62</v>
      </c>
      <c r="N483">
        <f t="shared" si="88"/>
        <v>3</v>
      </c>
      <c r="O483">
        <v>0.57999999999999996</v>
      </c>
      <c r="P483">
        <f t="shared" si="89"/>
        <v>1</v>
      </c>
      <c r="Q483">
        <f t="shared" si="90"/>
        <v>2</v>
      </c>
      <c r="R483" t="s">
        <v>48</v>
      </c>
      <c r="S483" t="s">
        <v>969</v>
      </c>
      <c r="T483">
        <f t="shared" si="91"/>
        <v>0</v>
      </c>
      <c r="U483" t="s">
        <v>341</v>
      </c>
      <c r="V483" t="s">
        <v>48</v>
      </c>
      <c r="W483" t="s">
        <v>52</v>
      </c>
      <c r="X483" t="s">
        <v>27</v>
      </c>
      <c r="Y483">
        <f t="shared" si="92"/>
        <v>1</v>
      </c>
      <c r="Z483" t="s">
        <v>28</v>
      </c>
      <c r="AA483">
        <f t="shared" si="93"/>
        <v>0</v>
      </c>
      <c r="AB483" t="s">
        <v>29</v>
      </c>
      <c r="AC483">
        <f t="shared" si="94"/>
        <v>0</v>
      </c>
      <c r="AD483" t="s">
        <v>30</v>
      </c>
      <c r="AE483">
        <f t="shared" si="95"/>
        <v>0</v>
      </c>
    </row>
    <row r="484" spans="1:31" x14ac:dyDescent="0.25">
      <c r="A484">
        <v>1636638</v>
      </c>
      <c r="B484">
        <v>1</v>
      </c>
      <c r="C484" t="s">
        <v>970</v>
      </c>
      <c r="D484" t="s">
        <v>18</v>
      </c>
      <c r="E484">
        <f t="shared" si="84"/>
        <v>3</v>
      </c>
      <c r="F484" t="s">
        <v>971</v>
      </c>
      <c r="G484" t="str">
        <f t="shared" si="85"/>
        <v>R4H</v>
      </c>
      <c r="H484" t="str">
        <f t="shared" si="86"/>
        <v>Headingly</v>
      </c>
      <c r="I484">
        <v>2</v>
      </c>
      <c r="J484">
        <v>2021</v>
      </c>
      <c r="K484" t="s">
        <v>20</v>
      </c>
      <c r="L484">
        <f t="shared" si="87"/>
        <v>3</v>
      </c>
      <c r="M484" t="s">
        <v>42</v>
      </c>
      <c r="N484">
        <f t="shared" si="88"/>
        <v>4</v>
      </c>
      <c r="O484">
        <v>2.31</v>
      </c>
      <c r="P484">
        <f t="shared" si="89"/>
        <v>2</v>
      </c>
      <c r="Q484">
        <f t="shared" si="90"/>
        <v>4</v>
      </c>
      <c r="R484" t="s">
        <v>55</v>
      </c>
      <c r="S484" t="s">
        <v>414</v>
      </c>
      <c r="T484">
        <f t="shared" si="91"/>
        <v>0</v>
      </c>
      <c r="U484" t="s">
        <v>179</v>
      </c>
      <c r="V484" t="s">
        <v>58</v>
      </c>
      <c r="W484" t="s">
        <v>59</v>
      </c>
      <c r="X484" t="s">
        <v>38</v>
      </c>
      <c r="Y484">
        <f t="shared" si="92"/>
        <v>0</v>
      </c>
      <c r="Z484" t="s">
        <v>28</v>
      </c>
      <c r="AA484">
        <f t="shared" si="93"/>
        <v>0</v>
      </c>
      <c r="AB484" t="s">
        <v>29</v>
      </c>
      <c r="AC484">
        <f t="shared" si="94"/>
        <v>0</v>
      </c>
      <c r="AD484" t="s">
        <v>30</v>
      </c>
      <c r="AE484">
        <f t="shared" si="95"/>
        <v>0</v>
      </c>
    </row>
    <row r="485" spans="1:31" x14ac:dyDescent="0.25">
      <c r="A485">
        <v>1670777</v>
      </c>
      <c r="B485">
        <v>1</v>
      </c>
      <c r="C485" t="s">
        <v>972</v>
      </c>
      <c r="D485" t="s">
        <v>18</v>
      </c>
      <c r="E485">
        <f t="shared" si="84"/>
        <v>3</v>
      </c>
      <c r="F485" t="s">
        <v>973</v>
      </c>
      <c r="G485" t="str">
        <f t="shared" si="85"/>
        <v>J4Z</v>
      </c>
      <c r="H485" t="str">
        <f t="shared" si="86"/>
        <v>Winnipeg</v>
      </c>
      <c r="I485">
        <v>3</v>
      </c>
      <c r="J485">
        <v>2021</v>
      </c>
      <c r="K485" t="s">
        <v>20</v>
      </c>
      <c r="L485">
        <f t="shared" si="87"/>
        <v>3</v>
      </c>
      <c r="M485" t="s">
        <v>62</v>
      </c>
      <c r="N485">
        <f t="shared" si="88"/>
        <v>3</v>
      </c>
      <c r="O485">
        <v>1.65</v>
      </c>
      <c r="P485">
        <f t="shared" si="89"/>
        <v>2</v>
      </c>
      <c r="Q485">
        <f t="shared" si="90"/>
        <v>3</v>
      </c>
      <c r="R485" t="s">
        <v>34</v>
      </c>
      <c r="S485" t="s">
        <v>974</v>
      </c>
      <c r="T485">
        <f t="shared" si="91"/>
        <v>0</v>
      </c>
      <c r="U485" t="s">
        <v>76</v>
      </c>
      <c r="V485" t="s">
        <v>77</v>
      </c>
      <c r="W485" t="s">
        <v>78</v>
      </c>
      <c r="X485" t="s">
        <v>38</v>
      </c>
      <c r="Y485">
        <f t="shared" si="92"/>
        <v>0</v>
      </c>
      <c r="Z485" t="s">
        <v>28</v>
      </c>
      <c r="AA485">
        <f t="shared" si="93"/>
        <v>0</v>
      </c>
      <c r="AB485" t="s">
        <v>29</v>
      </c>
      <c r="AC485">
        <f t="shared" si="94"/>
        <v>0</v>
      </c>
      <c r="AD485" t="s">
        <v>30</v>
      </c>
      <c r="AE485">
        <f t="shared" si="95"/>
        <v>0</v>
      </c>
    </row>
    <row r="486" spans="1:31" x14ac:dyDescent="0.25">
      <c r="A486">
        <v>1749928</v>
      </c>
      <c r="B486">
        <v>0</v>
      </c>
      <c r="C486" t="s">
        <v>975</v>
      </c>
      <c r="D486" t="s">
        <v>18</v>
      </c>
      <c r="E486">
        <f t="shared" si="84"/>
        <v>3</v>
      </c>
      <c r="F486" t="s">
        <v>976</v>
      </c>
      <c r="G486" t="str">
        <f t="shared" si="85"/>
        <v>R2M</v>
      </c>
      <c r="H486" t="str">
        <f t="shared" si="86"/>
        <v>Winnipeg</v>
      </c>
      <c r="I486">
        <v>3</v>
      </c>
      <c r="J486">
        <v>2021</v>
      </c>
      <c r="K486" t="s">
        <v>20</v>
      </c>
      <c r="L486">
        <f t="shared" si="87"/>
        <v>3</v>
      </c>
      <c r="M486" t="s">
        <v>42</v>
      </c>
      <c r="N486">
        <f t="shared" si="88"/>
        <v>4</v>
      </c>
      <c r="O486">
        <v>1.85</v>
      </c>
      <c r="P486">
        <f t="shared" si="89"/>
        <v>2</v>
      </c>
      <c r="Q486">
        <f t="shared" si="90"/>
        <v>3</v>
      </c>
      <c r="R486" t="s">
        <v>34</v>
      </c>
      <c r="S486" t="s">
        <v>76</v>
      </c>
      <c r="T486">
        <f t="shared" si="91"/>
        <v>0</v>
      </c>
      <c r="U486" t="s">
        <v>76</v>
      </c>
      <c r="V486" t="s">
        <v>77</v>
      </c>
      <c r="W486" t="s">
        <v>78</v>
      </c>
      <c r="X486" t="s">
        <v>38</v>
      </c>
      <c r="Y486">
        <f t="shared" si="92"/>
        <v>0</v>
      </c>
      <c r="Z486" t="s">
        <v>28</v>
      </c>
      <c r="AA486">
        <f t="shared" si="93"/>
        <v>0</v>
      </c>
      <c r="AB486" t="s">
        <v>29</v>
      </c>
      <c r="AC486">
        <f t="shared" si="94"/>
        <v>0</v>
      </c>
      <c r="AD486" t="s">
        <v>30</v>
      </c>
      <c r="AE486">
        <f t="shared" si="95"/>
        <v>0</v>
      </c>
    </row>
    <row r="487" spans="1:31" x14ac:dyDescent="0.25">
      <c r="A487">
        <v>1749928</v>
      </c>
      <c r="B487">
        <v>0</v>
      </c>
      <c r="C487" t="s">
        <v>975</v>
      </c>
      <c r="D487" t="s">
        <v>18</v>
      </c>
      <c r="E487">
        <f t="shared" si="84"/>
        <v>3</v>
      </c>
      <c r="F487" t="s">
        <v>976</v>
      </c>
      <c r="G487" t="str">
        <f t="shared" si="85"/>
        <v>R2M</v>
      </c>
      <c r="H487" t="str">
        <f t="shared" si="86"/>
        <v>Winnipeg</v>
      </c>
      <c r="I487">
        <v>3</v>
      </c>
      <c r="J487">
        <v>2021</v>
      </c>
      <c r="K487" t="s">
        <v>121</v>
      </c>
      <c r="L487">
        <f t="shared" si="87"/>
        <v>2</v>
      </c>
      <c r="M487" t="s">
        <v>42</v>
      </c>
      <c r="N487">
        <f t="shared" si="88"/>
        <v>4</v>
      </c>
      <c r="O487">
        <v>1.85</v>
      </c>
      <c r="P487">
        <f t="shared" si="89"/>
        <v>2</v>
      </c>
      <c r="Q487">
        <f t="shared" si="90"/>
        <v>3</v>
      </c>
      <c r="R487" t="s">
        <v>34</v>
      </c>
      <c r="S487" t="s">
        <v>76</v>
      </c>
      <c r="T487">
        <f t="shared" si="91"/>
        <v>0</v>
      </c>
      <c r="U487" t="s">
        <v>76</v>
      </c>
      <c r="V487" t="s">
        <v>77</v>
      </c>
      <c r="W487" t="s">
        <v>78</v>
      </c>
      <c r="X487" t="s">
        <v>38</v>
      </c>
      <c r="Y487">
        <f t="shared" si="92"/>
        <v>0</v>
      </c>
      <c r="Z487" t="s">
        <v>28</v>
      </c>
      <c r="AA487">
        <f t="shared" si="93"/>
        <v>0</v>
      </c>
      <c r="AB487" t="s">
        <v>29</v>
      </c>
      <c r="AC487">
        <f t="shared" si="94"/>
        <v>0</v>
      </c>
      <c r="AD487" t="s">
        <v>30</v>
      </c>
      <c r="AE487">
        <f t="shared" si="95"/>
        <v>0</v>
      </c>
    </row>
    <row r="488" spans="1:31" x14ac:dyDescent="0.25">
      <c r="A488">
        <v>1766278</v>
      </c>
      <c r="B488">
        <v>0</v>
      </c>
      <c r="C488" t="s">
        <v>977</v>
      </c>
      <c r="D488" t="s">
        <v>18</v>
      </c>
      <c r="E488">
        <f t="shared" si="84"/>
        <v>3</v>
      </c>
      <c r="F488" t="s">
        <v>401</v>
      </c>
      <c r="G488" t="str">
        <f t="shared" si="85"/>
        <v>R3C</v>
      </c>
      <c r="H488" t="str">
        <f t="shared" si="86"/>
        <v>Winnipeg</v>
      </c>
      <c r="I488">
        <v>3</v>
      </c>
      <c r="J488">
        <v>2021</v>
      </c>
      <c r="K488" t="s">
        <v>20</v>
      </c>
      <c r="L488">
        <f t="shared" si="87"/>
        <v>3</v>
      </c>
      <c r="M488" t="s">
        <v>62</v>
      </c>
      <c r="N488">
        <f t="shared" si="88"/>
        <v>3</v>
      </c>
      <c r="O488">
        <v>0.92</v>
      </c>
      <c r="P488">
        <f t="shared" si="89"/>
        <v>1</v>
      </c>
      <c r="Q488">
        <f t="shared" si="90"/>
        <v>2</v>
      </c>
      <c r="R488" t="s">
        <v>48</v>
      </c>
      <c r="S488" t="s">
        <v>164</v>
      </c>
      <c r="T488">
        <f t="shared" si="91"/>
        <v>0</v>
      </c>
      <c r="U488" t="s">
        <v>165</v>
      </c>
      <c r="V488" t="s">
        <v>48</v>
      </c>
      <c r="W488" t="s">
        <v>52</v>
      </c>
      <c r="X488" t="s">
        <v>27</v>
      </c>
      <c r="Y488">
        <f t="shared" si="92"/>
        <v>1</v>
      </c>
      <c r="Z488" t="s">
        <v>28</v>
      </c>
      <c r="AA488">
        <f t="shared" si="93"/>
        <v>0</v>
      </c>
      <c r="AB488" t="s">
        <v>29</v>
      </c>
      <c r="AC488">
        <f t="shared" si="94"/>
        <v>0</v>
      </c>
      <c r="AD488" t="s">
        <v>30</v>
      </c>
      <c r="AE488">
        <f t="shared" si="95"/>
        <v>0</v>
      </c>
    </row>
    <row r="489" spans="1:31" x14ac:dyDescent="0.25">
      <c r="A489">
        <v>1794924</v>
      </c>
      <c r="B489">
        <v>1</v>
      </c>
      <c r="C489" t="s">
        <v>978</v>
      </c>
      <c r="D489" t="s">
        <v>18</v>
      </c>
      <c r="E489">
        <f t="shared" si="84"/>
        <v>3</v>
      </c>
      <c r="F489" t="s">
        <v>979</v>
      </c>
      <c r="G489" t="str">
        <f t="shared" si="85"/>
        <v>R3P</v>
      </c>
      <c r="H489" t="str">
        <f t="shared" si="86"/>
        <v>Winnipeg</v>
      </c>
      <c r="I489">
        <v>3</v>
      </c>
      <c r="J489">
        <v>2021</v>
      </c>
      <c r="K489" t="s">
        <v>20</v>
      </c>
      <c r="L489">
        <f t="shared" si="87"/>
        <v>3</v>
      </c>
      <c r="M489" t="s">
        <v>62</v>
      </c>
      <c r="N489">
        <f t="shared" si="88"/>
        <v>3</v>
      </c>
      <c r="O489">
        <v>0.59</v>
      </c>
      <c r="P489">
        <f t="shared" si="89"/>
        <v>1</v>
      </c>
      <c r="Q489">
        <f t="shared" si="90"/>
        <v>2</v>
      </c>
      <c r="R489" t="s">
        <v>55</v>
      </c>
      <c r="S489" t="s">
        <v>295</v>
      </c>
      <c r="T489">
        <f t="shared" si="91"/>
        <v>0</v>
      </c>
      <c r="U489" t="s">
        <v>296</v>
      </c>
      <c r="V489" t="s">
        <v>58</v>
      </c>
      <c r="W489" t="s">
        <v>59</v>
      </c>
      <c r="X489" t="s">
        <v>27</v>
      </c>
      <c r="Y489">
        <f t="shared" si="92"/>
        <v>1</v>
      </c>
      <c r="Z489" t="s">
        <v>202</v>
      </c>
      <c r="AA489">
        <f t="shared" si="93"/>
        <v>1</v>
      </c>
      <c r="AB489" t="s">
        <v>29</v>
      </c>
      <c r="AC489">
        <f t="shared" si="94"/>
        <v>0</v>
      </c>
      <c r="AD489" t="s">
        <v>30</v>
      </c>
      <c r="AE489">
        <f t="shared" si="95"/>
        <v>0</v>
      </c>
    </row>
    <row r="490" spans="1:31" x14ac:dyDescent="0.25">
      <c r="A490">
        <v>1982982</v>
      </c>
      <c r="B490">
        <v>0</v>
      </c>
      <c r="C490" t="s">
        <v>980</v>
      </c>
      <c r="D490" t="s">
        <v>18</v>
      </c>
      <c r="E490">
        <f t="shared" si="84"/>
        <v>3</v>
      </c>
      <c r="F490" t="s">
        <v>981</v>
      </c>
      <c r="G490" t="str">
        <f t="shared" si="85"/>
        <v>R2Y</v>
      </c>
      <c r="H490" t="str">
        <f t="shared" si="86"/>
        <v>Winnipeg</v>
      </c>
      <c r="I490">
        <v>3</v>
      </c>
      <c r="J490">
        <v>2021</v>
      </c>
      <c r="K490" t="s">
        <v>20</v>
      </c>
      <c r="L490">
        <f t="shared" si="87"/>
        <v>3</v>
      </c>
      <c r="M490" t="s">
        <v>42</v>
      </c>
      <c r="N490">
        <f t="shared" si="88"/>
        <v>4</v>
      </c>
      <c r="O490">
        <v>0.66</v>
      </c>
      <c r="P490">
        <f t="shared" si="89"/>
        <v>1</v>
      </c>
      <c r="Q490">
        <f t="shared" si="90"/>
        <v>2</v>
      </c>
      <c r="R490" t="s">
        <v>48</v>
      </c>
      <c r="S490" t="s">
        <v>982</v>
      </c>
      <c r="T490">
        <f t="shared" si="91"/>
        <v>0</v>
      </c>
      <c r="U490" t="s">
        <v>104</v>
      </c>
      <c r="V490" t="s">
        <v>51</v>
      </c>
      <c r="W490" t="s">
        <v>52</v>
      </c>
      <c r="X490" t="s">
        <v>27</v>
      </c>
      <c r="Y490">
        <f t="shared" si="92"/>
        <v>1</v>
      </c>
      <c r="Z490" t="s">
        <v>28</v>
      </c>
      <c r="AA490">
        <f t="shared" si="93"/>
        <v>0</v>
      </c>
      <c r="AB490" t="s">
        <v>29</v>
      </c>
      <c r="AC490">
        <f t="shared" si="94"/>
        <v>0</v>
      </c>
      <c r="AD490" t="s">
        <v>30</v>
      </c>
      <c r="AE490">
        <f t="shared" si="95"/>
        <v>0</v>
      </c>
    </row>
    <row r="491" spans="1:31" x14ac:dyDescent="0.25">
      <c r="A491">
        <v>2080703</v>
      </c>
      <c r="B491">
        <v>1</v>
      </c>
      <c r="C491" t="s">
        <v>983</v>
      </c>
      <c r="D491" t="s">
        <v>18</v>
      </c>
      <c r="E491">
        <f t="shared" si="84"/>
        <v>3</v>
      </c>
      <c r="F491" t="s">
        <v>791</v>
      </c>
      <c r="G491" t="str">
        <f t="shared" si="85"/>
        <v>R0C</v>
      </c>
      <c r="H491" t="str">
        <f t="shared" si="86"/>
        <v>North Interlake</v>
      </c>
      <c r="I491">
        <v>2</v>
      </c>
      <c r="J491">
        <v>2021</v>
      </c>
      <c r="K491" t="s">
        <v>20</v>
      </c>
      <c r="L491">
        <f t="shared" si="87"/>
        <v>3</v>
      </c>
      <c r="M491" t="s">
        <v>42</v>
      </c>
      <c r="N491">
        <f t="shared" si="88"/>
        <v>4</v>
      </c>
      <c r="O491">
        <v>1.1000000000000001</v>
      </c>
      <c r="P491">
        <f t="shared" si="89"/>
        <v>2</v>
      </c>
      <c r="Q491">
        <f t="shared" si="90"/>
        <v>3</v>
      </c>
      <c r="R491" t="s">
        <v>34</v>
      </c>
      <c r="S491" t="s">
        <v>264</v>
      </c>
      <c r="T491">
        <f t="shared" si="91"/>
        <v>0</v>
      </c>
      <c r="U491" t="s">
        <v>265</v>
      </c>
      <c r="V491" t="s">
        <v>25</v>
      </c>
      <c r="W491" t="s">
        <v>45</v>
      </c>
      <c r="X491" t="s">
        <v>27</v>
      </c>
      <c r="Y491">
        <f t="shared" si="92"/>
        <v>1</v>
      </c>
      <c r="Z491" t="s">
        <v>28</v>
      </c>
      <c r="AA491">
        <f t="shared" si="93"/>
        <v>0</v>
      </c>
      <c r="AB491" t="s">
        <v>29</v>
      </c>
      <c r="AC491">
        <f t="shared" si="94"/>
        <v>0</v>
      </c>
      <c r="AD491" t="s">
        <v>30</v>
      </c>
      <c r="AE491">
        <f t="shared" si="95"/>
        <v>0</v>
      </c>
    </row>
    <row r="492" spans="1:31" x14ac:dyDescent="0.25">
      <c r="A492">
        <v>2095255</v>
      </c>
      <c r="B492">
        <v>0</v>
      </c>
      <c r="C492" t="s">
        <v>984</v>
      </c>
      <c r="D492" t="s">
        <v>18</v>
      </c>
      <c r="E492">
        <f t="shared" si="84"/>
        <v>3</v>
      </c>
      <c r="F492" t="s">
        <v>939</v>
      </c>
      <c r="G492" t="str">
        <f t="shared" si="85"/>
        <v>R5G</v>
      </c>
      <c r="H492" t="str">
        <f t="shared" si="86"/>
        <v>Steinbach and South Eastern Manitoba</v>
      </c>
      <c r="I492">
        <v>2</v>
      </c>
      <c r="J492">
        <v>2021</v>
      </c>
      <c r="K492" t="s">
        <v>20</v>
      </c>
      <c r="L492">
        <f t="shared" si="87"/>
        <v>3</v>
      </c>
      <c r="M492" t="s">
        <v>62</v>
      </c>
      <c r="N492">
        <f t="shared" si="88"/>
        <v>3</v>
      </c>
      <c r="O492">
        <v>0.67</v>
      </c>
      <c r="P492">
        <f t="shared" si="89"/>
        <v>1</v>
      </c>
      <c r="Q492">
        <f t="shared" si="90"/>
        <v>2</v>
      </c>
      <c r="R492" t="s">
        <v>48</v>
      </c>
      <c r="S492" t="s">
        <v>378</v>
      </c>
      <c r="T492">
        <f t="shared" si="91"/>
        <v>0</v>
      </c>
      <c r="U492" t="s">
        <v>270</v>
      </c>
      <c r="V492" t="s">
        <v>48</v>
      </c>
      <c r="W492" t="s">
        <v>52</v>
      </c>
      <c r="X492" t="s">
        <v>27</v>
      </c>
      <c r="Y492">
        <f t="shared" si="92"/>
        <v>1</v>
      </c>
      <c r="Z492" t="s">
        <v>28</v>
      </c>
      <c r="AA492">
        <f t="shared" si="93"/>
        <v>0</v>
      </c>
      <c r="AB492" t="s">
        <v>29</v>
      </c>
      <c r="AC492">
        <f t="shared" si="94"/>
        <v>0</v>
      </c>
      <c r="AD492" t="s">
        <v>30</v>
      </c>
      <c r="AE492">
        <f t="shared" si="95"/>
        <v>0</v>
      </c>
    </row>
    <row r="493" spans="1:31" x14ac:dyDescent="0.25">
      <c r="A493">
        <v>1960194</v>
      </c>
      <c r="B493">
        <v>0</v>
      </c>
      <c r="C493" t="s">
        <v>926</v>
      </c>
      <c r="D493" t="s">
        <v>18</v>
      </c>
      <c r="E493">
        <f t="shared" si="84"/>
        <v>3</v>
      </c>
      <c r="F493" t="s">
        <v>927</v>
      </c>
      <c r="G493" t="str">
        <f t="shared" si="85"/>
        <v>R3C</v>
      </c>
      <c r="H493" t="str">
        <f t="shared" si="86"/>
        <v>Winnipeg</v>
      </c>
      <c r="I493">
        <v>3</v>
      </c>
      <c r="J493">
        <v>2021</v>
      </c>
      <c r="K493" t="s">
        <v>20</v>
      </c>
      <c r="L493">
        <f t="shared" si="87"/>
        <v>3</v>
      </c>
      <c r="M493" t="s">
        <v>33</v>
      </c>
      <c r="N493">
        <f t="shared" si="88"/>
        <v>2</v>
      </c>
      <c r="O493">
        <v>0.14000000000000001</v>
      </c>
      <c r="P493">
        <f t="shared" si="89"/>
        <v>1</v>
      </c>
      <c r="Q493">
        <f t="shared" si="90"/>
        <v>2</v>
      </c>
      <c r="R493" t="s">
        <v>48</v>
      </c>
      <c r="S493" t="s">
        <v>985</v>
      </c>
      <c r="T493">
        <f t="shared" si="91"/>
        <v>0</v>
      </c>
      <c r="U493" t="s">
        <v>467</v>
      </c>
      <c r="V493" t="s">
        <v>48</v>
      </c>
      <c r="W493" t="s">
        <v>52</v>
      </c>
      <c r="X493" t="s">
        <v>27</v>
      </c>
      <c r="Y493">
        <f t="shared" si="92"/>
        <v>1</v>
      </c>
      <c r="Z493" t="s">
        <v>28</v>
      </c>
      <c r="AA493">
        <f t="shared" si="93"/>
        <v>0</v>
      </c>
      <c r="AB493" t="s">
        <v>29</v>
      </c>
      <c r="AC493">
        <f t="shared" si="94"/>
        <v>0</v>
      </c>
      <c r="AD493" t="s">
        <v>30</v>
      </c>
      <c r="AE493">
        <f t="shared" si="95"/>
        <v>0</v>
      </c>
    </row>
    <row r="494" spans="1:31" x14ac:dyDescent="0.25">
      <c r="A494">
        <v>2176642</v>
      </c>
      <c r="B494">
        <v>0</v>
      </c>
      <c r="C494" t="s">
        <v>986</v>
      </c>
      <c r="D494" t="s">
        <v>18</v>
      </c>
      <c r="E494">
        <f t="shared" si="84"/>
        <v>3</v>
      </c>
      <c r="F494" t="s">
        <v>86</v>
      </c>
      <c r="G494" t="str">
        <f t="shared" si="85"/>
        <v>R3C</v>
      </c>
      <c r="H494" t="str">
        <f t="shared" si="86"/>
        <v>Winnipeg</v>
      </c>
      <c r="I494">
        <v>3</v>
      </c>
      <c r="J494">
        <v>2021</v>
      </c>
      <c r="K494" t="s">
        <v>20</v>
      </c>
      <c r="L494">
        <f t="shared" si="87"/>
        <v>3</v>
      </c>
      <c r="M494" t="s">
        <v>42</v>
      </c>
      <c r="N494">
        <f t="shared" si="88"/>
        <v>4</v>
      </c>
      <c r="O494">
        <v>1.85</v>
      </c>
      <c r="P494">
        <f t="shared" si="89"/>
        <v>2</v>
      </c>
      <c r="Q494">
        <f t="shared" si="90"/>
        <v>3</v>
      </c>
      <c r="R494" t="s">
        <v>34</v>
      </c>
      <c r="S494" t="s">
        <v>35</v>
      </c>
      <c r="T494">
        <f t="shared" si="91"/>
        <v>0</v>
      </c>
      <c r="U494" t="s">
        <v>36</v>
      </c>
      <c r="V494" t="s">
        <v>25</v>
      </c>
      <c r="W494" t="s">
        <v>37</v>
      </c>
      <c r="X494" t="s">
        <v>38</v>
      </c>
      <c r="Y494">
        <f t="shared" si="92"/>
        <v>0</v>
      </c>
      <c r="Z494" t="s">
        <v>202</v>
      </c>
      <c r="AA494">
        <f t="shared" si="93"/>
        <v>1</v>
      </c>
      <c r="AB494" t="s">
        <v>29</v>
      </c>
      <c r="AC494">
        <f t="shared" si="94"/>
        <v>0</v>
      </c>
      <c r="AD494" t="s">
        <v>30</v>
      </c>
      <c r="AE494">
        <f t="shared" si="95"/>
        <v>0</v>
      </c>
    </row>
    <row r="495" spans="1:31" x14ac:dyDescent="0.25">
      <c r="A495">
        <v>2222925</v>
      </c>
      <c r="B495">
        <v>1</v>
      </c>
      <c r="C495" t="s">
        <v>987</v>
      </c>
      <c r="D495" t="s">
        <v>18</v>
      </c>
      <c r="E495">
        <f t="shared" si="84"/>
        <v>3</v>
      </c>
      <c r="F495" t="s">
        <v>988</v>
      </c>
      <c r="G495" t="str">
        <f t="shared" si="85"/>
        <v>M9W</v>
      </c>
      <c r="H495" t="str">
        <f t="shared" si="86"/>
        <v>Winnipeg</v>
      </c>
      <c r="I495">
        <v>3</v>
      </c>
      <c r="J495">
        <v>2021</v>
      </c>
      <c r="K495" t="s">
        <v>20</v>
      </c>
      <c r="L495">
        <f t="shared" si="87"/>
        <v>3</v>
      </c>
      <c r="M495" t="s">
        <v>33</v>
      </c>
      <c r="N495">
        <f t="shared" si="88"/>
        <v>2</v>
      </c>
      <c r="O495">
        <v>1.76</v>
      </c>
      <c r="P495">
        <f t="shared" si="89"/>
        <v>2</v>
      </c>
      <c r="Q495">
        <f t="shared" si="90"/>
        <v>3</v>
      </c>
      <c r="R495" t="s">
        <v>34</v>
      </c>
      <c r="S495" t="s">
        <v>974</v>
      </c>
      <c r="T495">
        <f t="shared" si="91"/>
        <v>0</v>
      </c>
      <c r="U495" t="s">
        <v>76</v>
      </c>
      <c r="V495" t="s">
        <v>77</v>
      </c>
      <c r="W495" t="s">
        <v>78</v>
      </c>
      <c r="X495" t="s">
        <v>38</v>
      </c>
      <c r="Y495">
        <f t="shared" si="92"/>
        <v>0</v>
      </c>
      <c r="Z495" t="s">
        <v>28</v>
      </c>
      <c r="AA495">
        <f t="shared" si="93"/>
        <v>0</v>
      </c>
      <c r="AB495" t="s">
        <v>29</v>
      </c>
      <c r="AC495">
        <f t="shared" si="94"/>
        <v>0</v>
      </c>
      <c r="AD495" t="s">
        <v>30</v>
      </c>
      <c r="AE495">
        <f t="shared" si="95"/>
        <v>0</v>
      </c>
    </row>
    <row r="496" spans="1:31" x14ac:dyDescent="0.25">
      <c r="A496">
        <v>2258986</v>
      </c>
      <c r="B496">
        <v>0</v>
      </c>
      <c r="C496" t="s">
        <v>901</v>
      </c>
      <c r="D496" t="s">
        <v>40</v>
      </c>
      <c r="E496">
        <f t="shared" si="84"/>
        <v>4</v>
      </c>
      <c r="F496" t="s">
        <v>902</v>
      </c>
      <c r="G496" t="str">
        <f t="shared" si="85"/>
        <v>R3H</v>
      </c>
      <c r="H496" t="str">
        <f t="shared" si="86"/>
        <v>Winnipeg</v>
      </c>
      <c r="I496">
        <v>3</v>
      </c>
      <c r="J496">
        <v>2021</v>
      </c>
      <c r="K496" t="s">
        <v>20</v>
      </c>
      <c r="L496">
        <f t="shared" si="87"/>
        <v>3</v>
      </c>
      <c r="M496" t="s">
        <v>775</v>
      </c>
      <c r="N496">
        <f t="shared" si="88"/>
        <v>1</v>
      </c>
      <c r="O496">
        <v>2.06</v>
      </c>
      <c r="P496">
        <f t="shared" si="89"/>
        <v>2</v>
      </c>
      <c r="Q496">
        <f t="shared" si="90"/>
        <v>4</v>
      </c>
      <c r="R496" t="s">
        <v>34</v>
      </c>
      <c r="S496" t="s">
        <v>523</v>
      </c>
      <c r="T496">
        <f t="shared" si="91"/>
        <v>0</v>
      </c>
      <c r="U496" t="s">
        <v>129</v>
      </c>
      <c r="V496" t="s">
        <v>77</v>
      </c>
      <c r="W496" t="s">
        <v>45</v>
      </c>
      <c r="X496" t="s">
        <v>38</v>
      </c>
      <c r="Y496">
        <f t="shared" si="92"/>
        <v>0</v>
      </c>
      <c r="Z496" t="s">
        <v>28</v>
      </c>
      <c r="AA496">
        <f t="shared" si="93"/>
        <v>0</v>
      </c>
      <c r="AB496" t="s">
        <v>29</v>
      </c>
      <c r="AC496">
        <f t="shared" si="94"/>
        <v>0</v>
      </c>
      <c r="AD496" t="s">
        <v>30</v>
      </c>
      <c r="AE496">
        <f t="shared" si="95"/>
        <v>0</v>
      </c>
    </row>
    <row r="497" spans="1:31" x14ac:dyDescent="0.25">
      <c r="A497">
        <v>2345320</v>
      </c>
      <c r="B497">
        <v>0</v>
      </c>
      <c r="C497" t="s">
        <v>989</v>
      </c>
      <c r="D497" t="s">
        <v>18</v>
      </c>
      <c r="E497">
        <f t="shared" si="84"/>
        <v>3</v>
      </c>
      <c r="F497" t="s">
        <v>990</v>
      </c>
      <c r="G497" t="str">
        <f t="shared" si="85"/>
        <v>R3T</v>
      </c>
      <c r="H497" t="str">
        <f t="shared" si="86"/>
        <v>Winnipeg</v>
      </c>
      <c r="I497">
        <v>3</v>
      </c>
      <c r="J497">
        <v>2021</v>
      </c>
      <c r="K497" t="s">
        <v>20</v>
      </c>
      <c r="L497">
        <f t="shared" si="87"/>
        <v>3</v>
      </c>
      <c r="M497" t="s">
        <v>62</v>
      </c>
      <c r="N497">
        <f t="shared" si="88"/>
        <v>3</v>
      </c>
      <c r="O497">
        <v>3.09</v>
      </c>
      <c r="P497">
        <f t="shared" si="89"/>
        <v>2</v>
      </c>
      <c r="Q497">
        <f t="shared" si="90"/>
        <v>4</v>
      </c>
      <c r="R497" t="s">
        <v>34</v>
      </c>
      <c r="S497" t="s">
        <v>991</v>
      </c>
      <c r="T497">
        <f t="shared" si="91"/>
        <v>0</v>
      </c>
      <c r="U497" t="s">
        <v>76</v>
      </c>
      <c r="V497" t="s">
        <v>77</v>
      </c>
      <c r="W497" t="s">
        <v>78</v>
      </c>
      <c r="X497" t="s">
        <v>38</v>
      </c>
      <c r="Y497">
        <f t="shared" si="92"/>
        <v>0</v>
      </c>
      <c r="Z497" t="s">
        <v>28</v>
      </c>
      <c r="AA497">
        <f t="shared" si="93"/>
        <v>0</v>
      </c>
      <c r="AB497" t="s">
        <v>29</v>
      </c>
      <c r="AC497">
        <f t="shared" si="94"/>
        <v>0</v>
      </c>
      <c r="AD497" t="s">
        <v>30</v>
      </c>
      <c r="AE497">
        <f t="shared" si="95"/>
        <v>0</v>
      </c>
    </row>
    <row r="498" spans="1:31" x14ac:dyDescent="0.25">
      <c r="A498">
        <v>2104172</v>
      </c>
      <c r="B498">
        <v>1</v>
      </c>
      <c r="C498" t="s">
        <v>992</v>
      </c>
      <c r="D498" t="s">
        <v>40</v>
      </c>
      <c r="E498">
        <f t="shared" si="84"/>
        <v>4</v>
      </c>
      <c r="F498" t="s">
        <v>993</v>
      </c>
      <c r="G498" t="str">
        <f t="shared" si="85"/>
        <v>R3C</v>
      </c>
      <c r="H498" t="str">
        <f t="shared" si="86"/>
        <v>Winnipeg</v>
      </c>
      <c r="I498">
        <v>3</v>
      </c>
      <c r="J498">
        <v>2021</v>
      </c>
      <c r="K498" t="s">
        <v>20</v>
      </c>
      <c r="L498">
        <f t="shared" si="87"/>
        <v>3</v>
      </c>
      <c r="M498" t="s">
        <v>33</v>
      </c>
      <c r="N498">
        <f t="shared" si="88"/>
        <v>2</v>
      </c>
      <c r="O498">
        <v>3.79</v>
      </c>
      <c r="P498">
        <f t="shared" si="89"/>
        <v>2</v>
      </c>
      <c r="Q498">
        <f t="shared" si="90"/>
        <v>4</v>
      </c>
      <c r="R498" t="s">
        <v>34</v>
      </c>
      <c r="S498" t="s">
        <v>974</v>
      </c>
      <c r="T498">
        <f t="shared" si="91"/>
        <v>0</v>
      </c>
      <c r="U498" t="s">
        <v>76</v>
      </c>
      <c r="V498" t="s">
        <v>77</v>
      </c>
      <c r="W498" t="s">
        <v>78</v>
      </c>
      <c r="X498" t="s">
        <v>38</v>
      </c>
      <c r="Y498">
        <f t="shared" si="92"/>
        <v>0</v>
      </c>
      <c r="Z498" t="s">
        <v>28</v>
      </c>
      <c r="AA498">
        <f t="shared" si="93"/>
        <v>0</v>
      </c>
      <c r="AB498" t="s">
        <v>29</v>
      </c>
      <c r="AC498">
        <f t="shared" si="94"/>
        <v>0</v>
      </c>
      <c r="AD498" t="s">
        <v>30</v>
      </c>
      <c r="AE498">
        <f t="shared" si="95"/>
        <v>0</v>
      </c>
    </row>
    <row r="499" spans="1:31" x14ac:dyDescent="0.25">
      <c r="A499">
        <v>2220812</v>
      </c>
      <c r="B499">
        <v>0</v>
      </c>
      <c r="C499" t="s">
        <v>994</v>
      </c>
      <c r="D499" t="s">
        <v>18</v>
      </c>
      <c r="E499">
        <f t="shared" si="84"/>
        <v>3</v>
      </c>
      <c r="F499" t="s">
        <v>995</v>
      </c>
      <c r="G499" t="str">
        <f t="shared" si="85"/>
        <v>R2K</v>
      </c>
      <c r="H499" t="str">
        <f t="shared" si="86"/>
        <v>Winnipeg</v>
      </c>
      <c r="I499">
        <v>3</v>
      </c>
      <c r="J499">
        <v>2021</v>
      </c>
      <c r="K499" t="s">
        <v>20</v>
      </c>
      <c r="L499">
        <f t="shared" si="87"/>
        <v>3</v>
      </c>
      <c r="M499" t="s">
        <v>33</v>
      </c>
      <c r="N499">
        <f t="shared" si="88"/>
        <v>2</v>
      </c>
      <c r="O499">
        <v>1.24</v>
      </c>
      <c r="P499">
        <f t="shared" si="89"/>
        <v>2</v>
      </c>
      <c r="Q499">
        <f t="shared" si="90"/>
        <v>3</v>
      </c>
      <c r="R499" t="s">
        <v>55</v>
      </c>
      <c r="S499" t="s">
        <v>154</v>
      </c>
      <c r="T499">
        <f t="shared" si="91"/>
        <v>0</v>
      </c>
      <c r="U499" t="s">
        <v>57</v>
      </c>
      <c r="V499" t="s">
        <v>58</v>
      </c>
      <c r="W499" t="s">
        <v>59</v>
      </c>
      <c r="X499" t="s">
        <v>27</v>
      </c>
      <c r="Y499">
        <f t="shared" si="92"/>
        <v>1</v>
      </c>
      <c r="Z499" t="s">
        <v>28</v>
      </c>
      <c r="AA499">
        <f t="shared" si="93"/>
        <v>0</v>
      </c>
      <c r="AB499" t="s">
        <v>29</v>
      </c>
      <c r="AC499">
        <f t="shared" si="94"/>
        <v>0</v>
      </c>
      <c r="AD499" t="s">
        <v>30</v>
      </c>
      <c r="AE499">
        <f t="shared" si="95"/>
        <v>0</v>
      </c>
    </row>
    <row r="500" spans="1:31" x14ac:dyDescent="0.25">
      <c r="A500">
        <v>2362879</v>
      </c>
      <c r="B500">
        <v>0</v>
      </c>
      <c r="C500" t="s">
        <v>996</v>
      </c>
      <c r="D500" t="s">
        <v>18</v>
      </c>
      <c r="E500">
        <f t="shared" si="84"/>
        <v>3</v>
      </c>
      <c r="F500" t="s">
        <v>997</v>
      </c>
      <c r="G500" t="str">
        <f t="shared" si="85"/>
        <v>R3G</v>
      </c>
      <c r="H500" t="str">
        <f t="shared" si="86"/>
        <v>Winnipeg</v>
      </c>
      <c r="I500">
        <v>3</v>
      </c>
      <c r="J500">
        <v>2021</v>
      </c>
      <c r="K500" t="s">
        <v>20</v>
      </c>
      <c r="L500">
        <f t="shared" si="87"/>
        <v>3</v>
      </c>
      <c r="M500" t="s">
        <v>62</v>
      </c>
      <c r="N500">
        <f t="shared" si="88"/>
        <v>3</v>
      </c>
      <c r="O500">
        <v>0.38</v>
      </c>
      <c r="P500">
        <f t="shared" si="89"/>
        <v>1</v>
      </c>
      <c r="Q500">
        <f t="shared" si="90"/>
        <v>2</v>
      </c>
      <c r="R500" t="s">
        <v>48</v>
      </c>
      <c r="S500" t="s">
        <v>103</v>
      </c>
      <c r="T500">
        <f t="shared" si="91"/>
        <v>0</v>
      </c>
      <c r="U500" t="s">
        <v>104</v>
      </c>
      <c r="V500" t="s">
        <v>51</v>
      </c>
      <c r="W500" t="s">
        <v>52</v>
      </c>
      <c r="X500" t="s">
        <v>27</v>
      </c>
      <c r="Y500">
        <f t="shared" si="92"/>
        <v>1</v>
      </c>
      <c r="Z500" t="s">
        <v>28</v>
      </c>
      <c r="AA500">
        <f t="shared" si="93"/>
        <v>0</v>
      </c>
      <c r="AB500" t="s">
        <v>29</v>
      </c>
      <c r="AC500">
        <f t="shared" si="94"/>
        <v>0</v>
      </c>
      <c r="AD500" t="s">
        <v>30</v>
      </c>
      <c r="AE500">
        <f t="shared" si="95"/>
        <v>0</v>
      </c>
    </row>
    <row r="501" spans="1:31" x14ac:dyDescent="0.25">
      <c r="A501">
        <v>2470458</v>
      </c>
      <c r="B501">
        <v>0</v>
      </c>
      <c r="C501" t="s">
        <v>998</v>
      </c>
      <c r="D501" t="s">
        <v>18</v>
      </c>
      <c r="E501">
        <f t="shared" si="84"/>
        <v>3</v>
      </c>
      <c r="F501" t="s">
        <v>999</v>
      </c>
      <c r="G501" t="str">
        <f t="shared" si="85"/>
        <v>R2C</v>
      </c>
      <c r="H501" t="str">
        <f t="shared" si="86"/>
        <v>Winnipeg</v>
      </c>
      <c r="I501">
        <v>3</v>
      </c>
      <c r="J501">
        <v>2021</v>
      </c>
      <c r="K501" t="s">
        <v>20</v>
      </c>
      <c r="L501">
        <f t="shared" si="87"/>
        <v>3</v>
      </c>
      <c r="M501" t="s">
        <v>42</v>
      </c>
      <c r="N501">
        <f t="shared" si="88"/>
        <v>4</v>
      </c>
      <c r="O501">
        <v>0.76</v>
      </c>
      <c r="P501">
        <f t="shared" si="89"/>
        <v>1</v>
      </c>
      <c r="Q501">
        <f t="shared" si="90"/>
        <v>2</v>
      </c>
      <c r="R501" t="s">
        <v>48</v>
      </c>
      <c r="S501" t="s">
        <v>378</v>
      </c>
      <c r="T501">
        <f t="shared" si="91"/>
        <v>0</v>
      </c>
      <c r="U501" t="s">
        <v>270</v>
      </c>
      <c r="V501" t="s">
        <v>48</v>
      </c>
      <c r="W501" t="s">
        <v>52</v>
      </c>
      <c r="X501" t="s">
        <v>27</v>
      </c>
      <c r="Y501">
        <f t="shared" si="92"/>
        <v>1</v>
      </c>
      <c r="Z501" t="s">
        <v>202</v>
      </c>
      <c r="AA501">
        <f t="shared" si="93"/>
        <v>1</v>
      </c>
      <c r="AB501" t="s">
        <v>544</v>
      </c>
      <c r="AC501">
        <f t="shared" si="94"/>
        <v>1</v>
      </c>
      <c r="AD501" t="s">
        <v>30</v>
      </c>
      <c r="AE501">
        <f t="shared" si="95"/>
        <v>0</v>
      </c>
    </row>
    <row r="502" spans="1:31" x14ac:dyDescent="0.25">
      <c r="A502">
        <v>2591238</v>
      </c>
      <c r="B502">
        <v>1</v>
      </c>
      <c r="C502" t="s">
        <v>1000</v>
      </c>
      <c r="D502" t="s">
        <v>18</v>
      </c>
      <c r="E502">
        <f t="shared" si="84"/>
        <v>3</v>
      </c>
      <c r="F502" t="s">
        <v>1001</v>
      </c>
      <c r="G502" t="str">
        <f t="shared" si="85"/>
        <v>R1A</v>
      </c>
      <c r="H502" t="str">
        <f t="shared" si="86"/>
        <v>Selkirk and Eastern Manitoba</v>
      </c>
      <c r="I502">
        <v>2</v>
      </c>
      <c r="J502">
        <v>2021</v>
      </c>
      <c r="K502" t="s">
        <v>20</v>
      </c>
      <c r="L502">
        <f t="shared" si="87"/>
        <v>3</v>
      </c>
      <c r="M502" t="s">
        <v>42</v>
      </c>
      <c r="N502">
        <f t="shared" si="88"/>
        <v>4</v>
      </c>
      <c r="O502">
        <v>1.76</v>
      </c>
      <c r="P502">
        <f t="shared" si="89"/>
        <v>2</v>
      </c>
      <c r="Q502">
        <f t="shared" si="90"/>
        <v>3</v>
      </c>
      <c r="R502" t="s">
        <v>34</v>
      </c>
      <c r="S502" t="s">
        <v>1002</v>
      </c>
      <c r="T502">
        <f t="shared" si="91"/>
        <v>0</v>
      </c>
      <c r="U502" t="s">
        <v>265</v>
      </c>
      <c r="V502" t="s">
        <v>25</v>
      </c>
      <c r="W502" t="s">
        <v>37</v>
      </c>
      <c r="X502" t="s">
        <v>27</v>
      </c>
      <c r="Y502">
        <f t="shared" si="92"/>
        <v>1</v>
      </c>
      <c r="Z502" t="s">
        <v>202</v>
      </c>
      <c r="AA502">
        <f t="shared" si="93"/>
        <v>1</v>
      </c>
      <c r="AB502" t="s">
        <v>544</v>
      </c>
      <c r="AC502">
        <f t="shared" si="94"/>
        <v>1</v>
      </c>
      <c r="AD502" t="s">
        <v>30</v>
      </c>
      <c r="AE502">
        <f t="shared" si="95"/>
        <v>0</v>
      </c>
    </row>
    <row r="503" spans="1:31" x14ac:dyDescent="0.25">
      <c r="A503">
        <v>2487940</v>
      </c>
      <c r="B503">
        <v>1</v>
      </c>
      <c r="C503" t="s">
        <v>1003</v>
      </c>
      <c r="D503" t="s">
        <v>18</v>
      </c>
      <c r="E503">
        <f t="shared" si="84"/>
        <v>3</v>
      </c>
      <c r="F503" t="s">
        <v>216</v>
      </c>
      <c r="G503" t="str">
        <f t="shared" si="85"/>
        <v>R7A</v>
      </c>
      <c r="H503" t="str">
        <f t="shared" si="86"/>
        <v>Brandon</v>
      </c>
      <c r="I503">
        <v>1</v>
      </c>
      <c r="J503">
        <v>2021</v>
      </c>
      <c r="K503" t="s">
        <v>20</v>
      </c>
      <c r="L503">
        <f t="shared" si="87"/>
        <v>3</v>
      </c>
      <c r="M503" t="s">
        <v>62</v>
      </c>
      <c r="N503">
        <f t="shared" si="88"/>
        <v>3</v>
      </c>
      <c r="O503">
        <v>0.46</v>
      </c>
      <c r="P503">
        <f t="shared" si="89"/>
        <v>1</v>
      </c>
      <c r="Q503">
        <f t="shared" si="90"/>
        <v>2</v>
      </c>
      <c r="R503" t="s">
        <v>48</v>
      </c>
      <c r="S503" t="s">
        <v>120</v>
      </c>
      <c r="T503">
        <f t="shared" si="91"/>
        <v>0</v>
      </c>
      <c r="U503" t="s">
        <v>84</v>
      </c>
      <c r="V503" t="s">
        <v>51</v>
      </c>
      <c r="W503" t="s">
        <v>52</v>
      </c>
      <c r="X503" t="s">
        <v>27</v>
      </c>
      <c r="Y503">
        <f t="shared" si="92"/>
        <v>1</v>
      </c>
      <c r="Z503" t="s">
        <v>28</v>
      </c>
      <c r="AA503">
        <f t="shared" si="93"/>
        <v>0</v>
      </c>
      <c r="AB503" t="s">
        <v>29</v>
      </c>
      <c r="AC503">
        <f t="shared" si="94"/>
        <v>0</v>
      </c>
      <c r="AD503" t="s">
        <v>30</v>
      </c>
      <c r="AE503">
        <f t="shared" si="95"/>
        <v>0</v>
      </c>
    </row>
    <row r="504" spans="1:31" x14ac:dyDescent="0.25">
      <c r="A504">
        <v>2555571</v>
      </c>
      <c r="B504">
        <v>0</v>
      </c>
      <c r="C504" t="s">
        <v>1004</v>
      </c>
      <c r="D504" t="s">
        <v>18</v>
      </c>
      <c r="E504">
        <f t="shared" si="84"/>
        <v>3</v>
      </c>
      <c r="F504" t="s">
        <v>1005</v>
      </c>
      <c r="G504" t="str">
        <f t="shared" si="85"/>
        <v>L5T</v>
      </c>
      <c r="H504" t="str">
        <f t="shared" si="86"/>
        <v>Winnipeg</v>
      </c>
      <c r="I504">
        <v>3</v>
      </c>
      <c r="J504">
        <v>2021</v>
      </c>
      <c r="K504" t="s">
        <v>20</v>
      </c>
      <c r="L504">
        <f t="shared" si="87"/>
        <v>3</v>
      </c>
      <c r="M504" t="s">
        <v>62</v>
      </c>
      <c r="N504">
        <f t="shared" si="88"/>
        <v>3</v>
      </c>
      <c r="O504">
        <v>0.74</v>
      </c>
      <c r="P504">
        <f t="shared" si="89"/>
        <v>1</v>
      </c>
      <c r="Q504">
        <f t="shared" si="90"/>
        <v>2</v>
      </c>
      <c r="R504" t="s">
        <v>48</v>
      </c>
      <c r="S504" t="s">
        <v>49</v>
      </c>
      <c r="T504">
        <f t="shared" si="91"/>
        <v>0</v>
      </c>
      <c r="U504" t="s">
        <v>50</v>
      </c>
      <c r="V504" t="s">
        <v>51</v>
      </c>
      <c r="W504" t="s">
        <v>52</v>
      </c>
      <c r="X504" t="s">
        <v>38</v>
      </c>
      <c r="Y504">
        <f t="shared" si="92"/>
        <v>0</v>
      </c>
      <c r="Z504" t="s">
        <v>28</v>
      </c>
      <c r="AA504">
        <f t="shared" si="93"/>
        <v>0</v>
      </c>
      <c r="AB504" t="s">
        <v>29</v>
      </c>
      <c r="AC504">
        <f t="shared" si="94"/>
        <v>0</v>
      </c>
      <c r="AD504" t="s">
        <v>30</v>
      </c>
      <c r="AE504">
        <f t="shared" si="95"/>
        <v>0</v>
      </c>
    </row>
    <row r="505" spans="1:31" x14ac:dyDescent="0.25">
      <c r="A505">
        <v>2560480</v>
      </c>
      <c r="B505">
        <v>0</v>
      </c>
      <c r="C505" t="s">
        <v>1006</v>
      </c>
      <c r="D505" t="s">
        <v>755</v>
      </c>
      <c r="E505">
        <f t="shared" si="84"/>
        <v>2</v>
      </c>
      <c r="F505" t="s">
        <v>131</v>
      </c>
      <c r="G505" t="str">
        <f t="shared" si="85"/>
        <v>L4W</v>
      </c>
      <c r="H505" t="str">
        <f t="shared" si="86"/>
        <v>Winnipeg</v>
      </c>
      <c r="I505">
        <v>3</v>
      </c>
      <c r="J505">
        <v>2021</v>
      </c>
      <c r="K505" t="s">
        <v>20</v>
      </c>
      <c r="L505">
        <f t="shared" si="87"/>
        <v>3</v>
      </c>
      <c r="M505" t="s">
        <v>33</v>
      </c>
      <c r="N505">
        <f t="shared" si="88"/>
        <v>2</v>
      </c>
      <c r="O505">
        <v>0.77</v>
      </c>
      <c r="P505">
        <f t="shared" si="89"/>
        <v>1</v>
      </c>
      <c r="Q505">
        <f t="shared" si="90"/>
        <v>2</v>
      </c>
      <c r="R505" t="s">
        <v>22</v>
      </c>
      <c r="S505" t="s">
        <v>90</v>
      </c>
      <c r="T505">
        <f t="shared" si="91"/>
        <v>0</v>
      </c>
      <c r="U505" t="s">
        <v>91</v>
      </c>
      <c r="V505" t="s">
        <v>91</v>
      </c>
      <c r="W505" t="s">
        <v>92</v>
      </c>
      <c r="X505" t="s">
        <v>27</v>
      </c>
      <c r="Y505">
        <f t="shared" si="92"/>
        <v>1</v>
      </c>
      <c r="Z505" t="s">
        <v>28</v>
      </c>
      <c r="AA505">
        <f t="shared" si="93"/>
        <v>0</v>
      </c>
      <c r="AB505" t="s">
        <v>29</v>
      </c>
      <c r="AC505">
        <f t="shared" si="94"/>
        <v>0</v>
      </c>
      <c r="AD505" t="s">
        <v>30</v>
      </c>
      <c r="AE505">
        <f t="shared" si="95"/>
        <v>0</v>
      </c>
    </row>
    <row r="506" spans="1:31" x14ac:dyDescent="0.25">
      <c r="A506">
        <v>3003183</v>
      </c>
      <c r="B506">
        <v>0</v>
      </c>
      <c r="C506" t="s">
        <v>1007</v>
      </c>
      <c r="D506" t="s">
        <v>444</v>
      </c>
      <c r="E506">
        <f t="shared" si="84"/>
        <v>4</v>
      </c>
      <c r="F506" t="s">
        <v>1008</v>
      </c>
      <c r="G506" t="str">
        <f t="shared" si="85"/>
        <v>R3K</v>
      </c>
      <c r="H506" t="str">
        <f t="shared" si="86"/>
        <v>Winnipeg</v>
      </c>
      <c r="I506">
        <v>3</v>
      </c>
      <c r="J506">
        <v>2021</v>
      </c>
      <c r="K506" t="s">
        <v>20</v>
      </c>
      <c r="L506">
        <f t="shared" si="87"/>
        <v>3</v>
      </c>
      <c r="M506" t="s">
        <v>775</v>
      </c>
      <c r="N506">
        <f t="shared" si="88"/>
        <v>1</v>
      </c>
      <c r="O506">
        <v>0.73</v>
      </c>
      <c r="P506">
        <f t="shared" si="89"/>
        <v>1</v>
      </c>
      <c r="Q506">
        <f t="shared" si="90"/>
        <v>2</v>
      </c>
      <c r="R506" t="s">
        <v>22</v>
      </c>
      <c r="S506" t="s">
        <v>741</v>
      </c>
      <c r="T506">
        <f t="shared" si="91"/>
        <v>0</v>
      </c>
      <c r="U506" t="s">
        <v>165</v>
      </c>
      <c r="V506" t="s">
        <v>48</v>
      </c>
      <c r="W506" t="s">
        <v>92</v>
      </c>
      <c r="X506" t="s">
        <v>27</v>
      </c>
      <c r="Y506">
        <f t="shared" si="92"/>
        <v>1</v>
      </c>
      <c r="Z506" t="s">
        <v>69</v>
      </c>
      <c r="AA506">
        <f t="shared" si="93"/>
        <v>0</v>
      </c>
      <c r="AB506" t="s">
        <v>29</v>
      </c>
      <c r="AC506">
        <f t="shared" si="94"/>
        <v>0</v>
      </c>
      <c r="AD506" t="s">
        <v>30</v>
      </c>
      <c r="AE506">
        <f t="shared" si="95"/>
        <v>0</v>
      </c>
    </row>
    <row r="507" spans="1:31" x14ac:dyDescent="0.25">
      <c r="A507">
        <v>2498343</v>
      </c>
      <c r="B507">
        <v>0</v>
      </c>
      <c r="C507" t="s">
        <v>1009</v>
      </c>
      <c r="D507" t="s">
        <v>444</v>
      </c>
      <c r="E507">
        <f t="shared" si="84"/>
        <v>4</v>
      </c>
      <c r="F507" t="s">
        <v>1010</v>
      </c>
      <c r="G507" t="str">
        <f t="shared" si="85"/>
        <v>R0G</v>
      </c>
      <c r="H507" t="str">
        <f t="shared" si="86"/>
        <v>South Central Manitoba, Morden and Winkler</v>
      </c>
      <c r="I507">
        <v>2</v>
      </c>
      <c r="J507">
        <v>2021</v>
      </c>
      <c r="K507" t="s">
        <v>20</v>
      </c>
      <c r="L507">
        <f t="shared" si="87"/>
        <v>3</v>
      </c>
      <c r="M507" t="s">
        <v>42</v>
      </c>
      <c r="N507">
        <f t="shared" si="88"/>
        <v>4</v>
      </c>
      <c r="O507">
        <v>1.76</v>
      </c>
      <c r="P507">
        <f t="shared" si="89"/>
        <v>2</v>
      </c>
      <c r="Q507">
        <f t="shared" si="90"/>
        <v>3</v>
      </c>
      <c r="R507" t="s">
        <v>55</v>
      </c>
      <c r="S507" t="s">
        <v>577</v>
      </c>
      <c r="T507">
        <f t="shared" si="91"/>
        <v>0</v>
      </c>
      <c r="U507" t="s">
        <v>442</v>
      </c>
      <c r="V507" t="s">
        <v>100</v>
      </c>
      <c r="W507" t="s">
        <v>59</v>
      </c>
      <c r="X507" t="s">
        <v>27</v>
      </c>
      <c r="Y507">
        <f t="shared" si="92"/>
        <v>1</v>
      </c>
      <c r="Z507" t="s">
        <v>202</v>
      </c>
      <c r="AA507">
        <f t="shared" si="93"/>
        <v>1</v>
      </c>
      <c r="AB507" t="s">
        <v>544</v>
      </c>
      <c r="AC507">
        <f t="shared" si="94"/>
        <v>1</v>
      </c>
      <c r="AD507" t="s">
        <v>30</v>
      </c>
      <c r="AE507">
        <f t="shared" si="95"/>
        <v>0</v>
      </c>
    </row>
    <row r="508" spans="1:31" x14ac:dyDescent="0.25">
      <c r="A508">
        <v>2533289</v>
      </c>
      <c r="B508">
        <v>0</v>
      </c>
      <c r="C508" t="s">
        <v>1011</v>
      </c>
      <c r="D508" t="s">
        <v>18</v>
      </c>
      <c r="E508">
        <f t="shared" si="84"/>
        <v>3</v>
      </c>
      <c r="F508" t="s">
        <v>1012</v>
      </c>
      <c r="G508" t="str">
        <f t="shared" si="85"/>
        <v>R3T</v>
      </c>
      <c r="H508" t="str">
        <f t="shared" si="86"/>
        <v>Winnipeg</v>
      </c>
      <c r="I508">
        <v>3</v>
      </c>
      <c r="J508">
        <v>2021</v>
      </c>
      <c r="K508" t="s">
        <v>20</v>
      </c>
      <c r="L508">
        <f t="shared" si="87"/>
        <v>3</v>
      </c>
      <c r="M508" t="s">
        <v>42</v>
      </c>
      <c r="N508">
        <f t="shared" si="88"/>
        <v>4</v>
      </c>
      <c r="O508">
        <v>0.87</v>
      </c>
      <c r="P508">
        <f t="shared" si="89"/>
        <v>1</v>
      </c>
      <c r="Q508">
        <f t="shared" si="90"/>
        <v>2</v>
      </c>
      <c r="R508" t="s">
        <v>48</v>
      </c>
      <c r="S508" t="s">
        <v>134</v>
      </c>
      <c r="T508">
        <f t="shared" si="91"/>
        <v>0</v>
      </c>
      <c r="U508" t="s">
        <v>50</v>
      </c>
      <c r="V508" t="s">
        <v>51</v>
      </c>
      <c r="W508" t="s">
        <v>52</v>
      </c>
      <c r="X508" t="s">
        <v>38</v>
      </c>
      <c r="Y508">
        <f t="shared" si="92"/>
        <v>0</v>
      </c>
      <c r="Z508" t="s">
        <v>202</v>
      </c>
      <c r="AA508">
        <f t="shared" si="93"/>
        <v>1</v>
      </c>
      <c r="AB508" t="s">
        <v>29</v>
      </c>
      <c r="AC508">
        <f t="shared" si="94"/>
        <v>0</v>
      </c>
      <c r="AD508" t="s">
        <v>30</v>
      </c>
      <c r="AE508">
        <f t="shared" si="95"/>
        <v>0</v>
      </c>
    </row>
    <row r="509" spans="1:31" x14ac:dyDescent="0.25">
      <c r="A509">
        <v>2720977</v>
      </c>
      <c r="B509">
        <v>1</v>
      </c>
      <c r="C509" t="s">
        <v>1013</v>
      </c>
      <c r="D509" t="s">
        <v>18</v>
      </c>
      <c r="E509">
        <f t="shared" si="84"/>
        <v>3</v>
      </c>
      <c r="F509" t="s">
        <v>1014</v>
      </c>
      <c r="G509" t="str">
        <f t="shared" si="85"/>
        <v>R0L</v>
      </c>
      <c r="H509" t="str">
        <f t="shared" si="86"/>
        <v>Dauphin and Western Manitoba</v>
      </c>
      <c r="I509">
        <v>1</v>
      </c>
      <c r="J509">
        <v>2021</v>
      </c>
      <c r="K509" t="s">
        <v>20</v>
      </c>
      <c r="L509">
        <f t="shared" si="87"/>
        <v>3</v>
      </c>
      <c r="M509" t="s">
        <v>775</v>
      </c>
      <c r="N509">
        <f t="shared" si="88"/>
        <v>1</v>
      </c>
      <c r="O509">
        <v>1.29</v>
      </c>
      <c r="P509">
        <f t="shared" si="89"/>
        <v>2</v>
      </c>
      <c r="Q509">
        <f t="shared" si="90"/>
        <v>3</v>
      </c>
      <c r="R509" t="s">
        <v>34</v>
      </c>
      <c r="S509" t="s">
        <v>151</v>
      </c>
      <c r="T509">
        <f t="shared" si="91"/>
        <v>0</v>
      </c>
      <c r="U509" t="s">
        <v>76</v>
      </c>
      <c r="V509" t="s">
        <v>77</v>
      </c>
      <c r="W509" t="s">
        <v>78</v>
      </c>
      <c r="X509" t="s">
        <v>38</v>
      </c>
      <c r="Y509">
        <f t="shared" si="92"/>
        <v>0</v>
      </c>
      <c r="Z509" t="s">
        <v>202</v>
      </c>
      <c r="AA509">
        <f t="shared" si="93"/>
        <v>1</v>
      </c>
      <c r="AB509" t="s">
        <v>544</v>
      </c>
      <c r="AC509">
        <f t="shared" si="94"/>
        <v>1</v>
      </c>
      <c r="AD509" t="s">
        <v>934</v>
      </c>
      <c r="AE509">
        <f t="shared" si="95"/>
        <v>1</v>
      </c>
    </row>
    <row r="510" spans="1:31" x14ac:dyDescent="0.25">
      <c r="A510">
        <v>2366227</v>
      </c>
      <c r="B510">
        <v>0</v>
      </c>
      <c r="C510" t="s">
        <v>1015</v>
      </c>
      <c r="D510" t="s">
        <v>18</v>
      </c>
      <c r="E510">
        <f t="shared" si="84"/>
        <v>3</v>
      </c>
      <c r="F510" t="s">
        <v>1016</v>
      </c>
      <c r="G510" t="str">
        <f t="shared" si="85"/>
        <v>R3M</v>
      </c>
      <c r="H510" t="str">
        <f t="shared" si="86"/>
        <v>Winnipeg</v>
      </c>
      <c r="I510">
        <v>3</v>
      </c>
      <c r="J510">
        <v>2021</v>
      </c>
      <c r="K510" t="s">
        <v>20</v>
      </c>
      <c r="L510">
        <f t="shared" si="87"/>
        <v>3</v>
      </c>
      <c r="M510" t="s">
        <v>62</v>
      </c>
      <c r="N510">
        <f t="shared" si="88"/>
        <v>3</v>
      </c>
      <c r="O510">
        <v>0.53</v>
      </c>
      <c r="P510">
        <f t="shared" si="89"/>
        <v>1</v>
      </c>
      <c r="Q510">
        <f t="shared" si="90"/>
        <v>2</v>
      </c>
      <c r="R510" t="s">
        <v>48</v>
      </c>
      <c r="S510" t="s">
        <v>103</v>
      </c>
      <c r="T510">
        <f t="shared" si="91"/>
        <v>0</v>
      </c>
      <c r="U510" t="s">
        <v>104</v>
      </c>
      <c r="V510" t="s">
        <v>51</v>
      </c>
      <c r="W510" t="s">
        <v>52</v>
      </c>
      <c r="X510" t="s">
        <v>27</v>
      </c>
      <c r="Y510">
        <f t="shared" si="92"/>
        <v>1</v>
      </c>
      <c r="Z510" t="s">
        <v>28</v>
      </c>
      <c r="AA510">
        <f t="shared" si="93"/>
        <v>0</v>
      </c>
      <c r="AB510" t="s">
        <v>29</v>
      </c>
      <c r="AC510">
        <f t="shared" si="94"/>
        <v>0</v>
      </c>
      <c r="AD510" t="s">
        <v>30</v>
      </c>
      <c r="AE510">
        <f t="shared" si="95"/>
        <v>0</v>
      </c>
    </row>
    <row r="511" spans="1:31" x14ac:dyDescent="0.25">
      <c r="A511">
        <v>2371797</v>
      </c>
      <c r="B511">
        <v>0</v>
      </c>
      <c r="C511" t="s">
        <v>1017</v>
      </c>
      <c r="D511" t="s">
        <v>444</v>
      </c>
      <c r="E511">
        <f t="shared" si="84"/>
        <v>4</v>
      </c>
      <c r="F511" t="s">
        <v>1018</v>
      </c>
      <c r="G511" t="str">
        <f t="shared" si="85"/>
        <v>R5J</v>
      </c>
      <c r="H511" t="str">
        <f t="shared" si="86"/>
        <v>Winnipeg</v>
      </c>
      <c r="I511">
        <v>3</v>
      </c>
      <c r="J511">
        <v>2021</v>
      </c>
      <c r="K511" t="s">
        <v>20</v>
      </c>
      <c r="L511">
        <f t="shared" si="87"/>
        <v>3</v>
      </c>
      <c r="M511" t="s">
        <v>42</v>
      </c>
      <c r="N511">
        <f t="shared" si="88"/>
        <v>4</v>
      </c>
      <c r="O511">
        <v>1.85</v>
      </c>
      <c r="P511">
        <f t="shared" si="89"/>
        <v>2</v>
      </c>
      <c r="Q511">
        <f t="shared" si="90"/>
        <v>3</v>
      </c>
      <c r="R511" t="s">
        <v>34</v>
      </c>
      <c r="S511" t="s">
        <v>76</v>
      </c>
      <c r="T511">
        <f t="shared" si="91"/>
        <v>0</v>
      </c>
      <c r="U511" t="s">
        <v>76</v>
      </c>
      <c r="V511" t="s">
        <v>77</v>
      </c>
      <c r="W511" t="s">
        <v>78</v>
      </c>
      <c r="X511" t="s">
        <v>38</v>
      </c>
      <c r="Y511">
        <f t="shared" si="92"/>
        <v>0</v>
      </c>
      <c r="Z511" t="s">
        <v>547</v>
      </c>
      <c r="AA511">
        <f t="shared" si="93"/>
        <v>1</v>
      </c>
      <c r="AB511" t="s">
        <v>544</v>
      </c>
      <c r="AC511">
        <f t="shared" si="94"/>
        <v>1</v>
      </c>
      <c r="AD511" t="s">
        <v>30</v>
      </c>
      <c r="AE511">
        <f t="shared" si="95"/>
        <v>0</v>
      </c>
    </row>
    <row r="512" spans="1:31" x14ac:dyDescent="0.25">
      <c r="A512">
        <v>2442754</v>
      </c>
      <c r="B512">
        <v>0</v>
      </c>
      <c r="C512" t="s">
        <v>1019</v>
      </c>
      <c r="D512" t="s">
        <v>18</v>
      </c>
      <c r="E512">
        <f t="shared" si="84"/>
        <v>3</v>
      </c>
      <c r="F512" t="s">
        <v>1020</v>
      </c>
      <c r="G512" t="str">
        <f t="shared" si="85"/>
        <v>T0M</v>
      </c>
      <c r="H512" t="str">
        <f t="shared" si="86"/>
        <v>Winnipeg</v>
      </c>
      <c r="I512">
        <v>3</v>
      </c>
      <c r="J512">
        <v>2021</v>
      </c>
      <c r="K512" t="s">
        <v>20</v>
      </c>
      <c r="L512">
        <f t="shared" si="87"/>
        <v>3</v>
      </c>
      <c r="M512" t="s">
        <v>42</v>
      </c>
      <c r="N512">
        <f t="shared" si="88"/>
        <v>4</v>
      </c>
      <c r="O512">
        <v>0.66</v>
      </c>
      <c r="P512">
        <f t="shared" si="89"/>
        <v>1</v>
      </c>
      <c r="Q512">
        <f t="shared" si="90"/>
        <v>2</v>
      </c>
      <c r="R512" t="s">
        <v>55</v>
      </c>
      <c r="S512" t="s">
        <v>1021</v>
      </c>
      <c r="T512">
        <f t="shared" si="91"/>
        <v>0</v>
      </c>
      <c r="U512" t="s">
        <v>442</v>
      </c>
      <c r="V512" t="s">
        <v>100</v>
      </c>
      <c r="W512" t="s">
        <v>52</v>
      </c>
      <c r="X512" t="s">
        <v>27</v>
      </c>
      <c r="Y512">
        <f t="shared" si="92"/>
        <v>1</v>
      </c>
      <c r="Z512" t="s">
        <v>28</v>
      </c>
      <c r="AA512">
        <f t="shared" si="93"/>
        <v>0</v>
      </c>
      <c r="AB512" t="s">
        <v>29</v>
      </c>
      <c r="AC512">
        <f t="shared" si="94"/>
        <v>0</v>
      </c>
      <c r="AD512" t="s">
        <v>30</v>
      </c>
      <c r="AE512">
        <f t="shared" si="95"/>
        <v>0</v>
      </c>
    </row>
    <row r="513" spans="1:31" x14ac:dyDescent="0.25">
      <c r="A513">
        <v>2468536</v>
      </c>
      <c r="B513">
        <v>1</v>
      </c>
      <c r="C513" t="s">
        <v>833</v>
      </c>
      <c r="D513" t="s">
        <v>18</v>
      </c>
      <c r="E513">
        <f t="shared" si="84"/>
        <v>3</v>
      </c>
      <c r="F513" t="s">
        <v>834</v>
      </c>
      <c r="G513" t="str">
        <f t="shared" si="85"/>
        <v>R5G</v>
      </c>
      <c r="H513" t="str">
        <f t="shared" si="86"/>
        <v>Steinbach and South Eastern Manitoba</v>
      </c>
      <c r="I513">
        <v>2</v>
      </c>
      <c r="J513">
        <v>2021</v>
      </c>
      <c r="K513" t="s">
        <v>20</v>
      </c>
      <c r="L513">
        <f t="shared" si="87"/>
        <v>3</v>
      </c>
      <c r="M513" t="s">
        <v>62</v>
      </c>
      <c r="N513">
        <f t="shared" si="88"/>
        <v>3</v>
      </c>
      <c r="O513">
        <v>0.25</v>
      </c>
      <c r="P513">
        <f t="shared" si="89"/>
        <v>1</v>
      </c>
      <c r="Q513">
        <f t="shared" si="90"/>
        <v>2</v>
      </c>
      <c r="R513" t="s">
        <v>34</v>
      </c>
      <c r="S513" t="s">
        <v>87</v>
      </c>
      <c r="T513">
        <f t="shared" si="91"/>
        <v>0</v>
      </c>
      <c r="U513" t="s">
        <v>36</v>
      </c>
      <c r="V513" t="s">
        <v>25</v>
      </c>
      <c r="W513" t="s">
        <v>37</v>
      </c>
      <c r="X513" t="s">
        <v>38</v>
      </c>
      <c r="Y513">
        <f t="shared" si="92"/>
        <v>0</v>
      </c>
      <c r="Z513" t="s">
        <v>28</v>
      </c>
      <c r="AA513">
        <f t="shared" si="93"/>
        <v>0</v>
      </c>
      <c r="AB513" t="s">
        <v>29</v>
      </c>
      <c r="AC513">
        <f t="shared" si="94"/>
        <v>0</v>
      </c>
      <c r="AD513" t="s">
        <v>30</v>
      </c>
      <c r="AE513">
        <f t="shared" si="95"/>
        <v>0</v>
      </c>
    </row>
    <row r="514" spans="1:31" x14ac:dyDescent="0.25">
      <c r="A514">
        <v>2506616</v>
      </c>
      <c r="B514">
        <v>1</v>
      </c>
      <c r="C514" t="s">
        <v>1022</v>
      </c>
      <c r="D514" t="s">
        <v>18</v>
      </c>
      <c r="E514">
        <f t="shared" si="84"/>
        <v>3</v>
      </c>
      <c r="F514" t="s">
        <v>1023</v>
      </c>
      <c r="G514" t="str">
        <f t="shared" si="85"/>
        <v>R3L</v>
      </c>
      <c r="H514" t="str">
        <f t="shared" si="86"/>
        <v>Winnipeg</v>
      </c>
      <c r="I514">
        <v>3</v>
      </c>
      <c r="J514">
        <v>2021</v>
      </c>
      <c r="K514" t="s">
        <v>20</v>
      </c>
      <c r="L514">
        <f t="shared" si="87"/>
        <v>3</v>
      </c>
      <c r="M514" t="s">
        <v>42</v>
      </c>
      <c r="N514">
        <f t="shared" si="88"/>
        <v>4</v>
      </c>
      <c r="O514">
        <v>0.19</v>
      </c>
      <c r="P514">
        <f t="shared" si="89"/>
        <v>1</v>
      </c>
      <c r="Q514">
        <f t="shared" si="90"/>
        <v>2</v>
      </c>
      <c r="R514" t="s">
        <v>48</v>
      </c>
      <c r="S514" t="s">
        <v>1024</v>
      </c>
      <c r="T514">
        <f t="shared" si="91"/>
        <v>0</v>
      </c>
      <c r="U514" t="s">
        <v>467</v>
      </c>
      <c r="V514" t="s">
        <v>48</v>
      </c>
      <c r="W514" t="s">
        <v>52</v>
      </c>
      <c r="X514" t="s">
        <v>27</v>
      </c>
      <c r="Y514">
        <f t="shared" si="92"/>
        <v>1</v>
      </c>
      <c r="Z514" t="s">
        <v>28</v>
      </c>
      <c r="AA514">
        <f t="shared" si="93"/>
        <v>0</v>
      </c>
      <c r="AB514" t="s">
        <v>29</v>
      </c>
      <c r="AC514">
        <f t="shared" si="94"/>
        <v>0</v>
      </c>
      <c r="AD514" t="s">
        <v>30</v>
      </c>
      <c r="AE514">
        <f t="shared" si="95"/>
        <v>0</v>
      </c>
    </row>
    <row r="515" spans="1:31" x14ac:dyDescent="0.25">
      <c r="A515">
        <v>2238830</v>
      </c>
      <c r="B515">
        <v>1</v>
      </c>
      <c r="C515" t="s">
        <v>1025</v>
      </c>
      <c r="D515" t="s">
        <v>18</v>
      </c>
      <c r="E515">
        <f t="shared" ref="E515:E578" si="96">IF(D515="Sole Proprietorship",1,IF(OR(D515="Partnership",D515="Limited Partnership"),2,IF(D515="Corporation",3,4)))</f>
        <v>3</v>
      </c>
      <c r="F515" t="s">
        <v>1026</v>
      </c>
      <c r="G515" t="str">
        <f t="shared" ref="G515:G578" si="97">LEFT(F515,3)</f>
        <v>R3E</v>
      </c>
      <c r="H515" t="str">
        <f t="shared" ref="H515:H578" si="98">IF(OR(G515="R0G",G515="r6m",G515="r6w"),"South Central Manitoba, Morden and Winkler",IF(OR(G515="R0A",G515="r5g",G515="r5h"),"Steinbach and South Eastern Manitoba",IF(OR(G515="R7A",G515="r7b",G515="r7c"),"Brandon",IF(OR(G515="R0E",G515="r1a"),"Selkirk and Eastern Manitoba",IF(G515="R0c","North Interlake",IF(OR(G515="R0h",G515="r1n",G515="r4k",G515="r4l"),"Portage la Prairie, Southern interlake and 
other",IF(G515="R0k","Brandon region",IF(OR(G515="R7n",G515="r0l"),"Dauphin and Western Manitoba",IF(G515="R0j","Riding Mountain",IF(G515="R0m","South Western Manitoba",IF(OR(G515="r4h",G515="r4j"),"Headingly",IF(G515="R0B","Northern Manitoba",IF(G515="R8n","Thompson",IF(G515="R8a","Flin Flon",IF(G515="R9a","The Pas","Winnipeg")))))))))))))))</f>
        <v>Winnipeg</v>
      </c>
      <c r="I515">
        <v>3</v>
      </c>
      <c r="J515">
        <v>2021</v>
      </c>
      <c r="K515" t="s">
        <v>20</v>
      </c>
      <c r="L515">
        <f t="shared" ref="L515:L578" si="99">IF(K515="Mandatory",3,IF(OR(K515="Personal",K515="Family"),2,1))</f>
        <v>3</v>
      </c>
      <c r="M515" t="s">
        <v>42</v>
      </c>
      <c r="N515">
        <f t="shared" ref="N515:N578" si="100">IF(M515="Small",4,IF(M515="Medium",3,IF(M515="Large",2,1)))</f>
        <v>4</v>
      </c>
      <c r="O515">
        <v>0.83</v>
      </c>
      <c r="P515">
        <f t="shared" ref="P515:P578" si="101">IF(O515&lt;0.95,1,2)</f>
        <v>1</v>
      </c>
      <c r="Q515">
        <f t="shared" ref="Q515:Q578" si="102">IF(O515=0,1,IF(O515&lt;0.95,2,IF(O515&lt;1.9,3,4)))</f>
        <v>2</v>
      </c>
      <c r="R515" t="s">
        <v>48</v>
      </c>
      <c r="S515" t="s">
        <v>164</v>
      </c>
      <c r="T515">
        <f t="shared" ref="T515:T578" si="103">IF(S515="Emergency Firefighters",1,0)</f>
        <v>0</v>
      </c>
      <c r="U515" t="s">
        <v>165</v>
      </c>
      <c r="V515" t="s">
        <v>48</v>
      </c>
      <c r="W515" t="s">
        <v>52</v>
      </c>
      <c r="X515" t="s">
        <v>27</v>
      </c>
      <c r="Y515">
        <f t="shared" ref="Y515:Y578" si="104">IF(X515="Levied",0,1)</f>
        <v>1</v>
      </c>
      <c r="Z515" t="s">
        <v>28</v>
      </c>
      <c r="AA515">
        <f t="shared" ref="AA515:AA578" si="105">IF(OR(Z515="Good Standing",Z515="Deemed Worker"),0,1)</f>
        <v>0</v>
      </c>
      <c r="AB515" t="s">
        <v>29</v>
      </c>
      <c r="AC515">
        <f t="shared" ref="AC515:AC578" si="106">IF(AB515="Current",0,1)</f>
        <v>0</v>
      </c>
      <c r="AD515" t="s">
        <v>30</v>
      </c>
      <c r="AE515">
        <f t="shared" ref="AE515:AE578" si="107">IF(AD515="Legal",1,0)</f>
        <v>0</v>
      </c>
    </row>
    <row r="516" spans="1:31" x14ac:dyDescent="0.25">
      <c r="A516">
        <v>2345320</v>
      </c>
      <c r="B516">
        <v>0</v>
      </c>
      <c r="C516" t="s">
        <v>989</v>
      </c>
      <c r="D516" t="s">
        <v>18</v>
      </c>
      <c r="E516">
        <f t="shared" si="96"/>
        <v>3</v>
      </c>
      <c r="F516" t="s">
        <v>990</v>
      </c>
      <c r="G516" t="str">
        <f t="shared" si="97"/>
        <v>R3T</v>
      </c>
      <c r="H516" t="str">
        <f t="shared" si="98"/>
        <v>Winnipeg</v>
      </c>
      <c r="I516">
        <v>3</v>
      </c>
      <c r="J516">
        <v>2021</v>
      </c>
      <c r="K516" t="s">
        <v>20</v>
      </c>
      <c r="L516">
        <f t="shared" si="99"/>
        <v>3</v>
      </c>
      <c r="M516" t="s">
        <v>62</v>
      </c>
      <c r="N516">
        <f t="shared" si="100"/>
        <v>3</v>
      </c>
      <c r="O516">
        <v>1.19</v>
      </c>
      <c r="P516">
        <f t="shared" si="101"/>
        <v>2</v>
      </c>
      <c r="Q516">
        <f t="shared" si="102"/>
        <v>3</v>
      </c>
      <c r="R516" t="s">
        <v>55</v>
      </c>
      <c r="S516" t="s">
        <v>808</v>
      </c>
      <c r="T516">
        <f t="shared" si="103"/>
        <v>0</v>
      </c>
      <c r="U516" t="s">
        <v>125</v>
      </c>
      <c r="V516" t="s">
        <v>58</v>
      </c>
      <c r="W516" t="s">
        <v>59</v>
      </c>
      <c r="X516" t="s">
        <v>38</v>
      </c>
      <c r="Y516">
        <f t="shared" si="104"/>
        <v>0</v>
      </c>
      <c r="Z516" t="s">
        <v>28</v>
      </c>
      <c r="AA516">
        <f t="shared" si="105"/>
        <v>0</v>
      </c>
      <c r="AB516" t="s">
        <v>29</v>
      </c>
      <c r="AC516">
        <f t="shared" si="106"/>
        <v>0</v>
      </c>
      <c r="AD516" t="s">
        <v>30</v>
      </c>
      <c r="AE516">
        <f t="shared" si="107"/>
        <v>0</v>
      </c>
    </row>
    <row r="517" spans="1:31" x14ac:dyDescent="0.25">
      <c r="A517">
        <v>2395895</v>
      </c>
      <c r="B517">
        <v>0</v>
      </c>
      <c r="C517" t="s">
        <v>1027</v>
      </c>
      <c r="D517" t="s">
        <v>18</v>
      </c>
      <c r="E517">
        <f t="shared" si="96"/>
        <v>3</v>
      </c>
      <c r="F517" t="s">
        <v>1028</v>
      </c>
      <c r="G517" t="str">
        <f t="shared" si="97"/>
        <v>R2P</v>
      </c>
      <c r="H517" t="str">
        <f t="shared" si="98"/>
        <v>Winnipeg</v>
      </c>
      <c r="I517">
        <v>3</v>
      </c>
      <c r="J517">
        <v>2021</v>
      </c>
      <c r="K517" t="s">
        <v>20</v>
      </c>
      <c r="L517">
        <f t="shared" si="99"/>
        <v>3</v>
      </c>
      <c r="M517" t="s">
        <v>42</v>
      </c>
      <c r="N517">
        <f t="shared" si="100"/>
        <v>4</v>
      </c>
      <c r="O517">
        <v>2.44</v>
      </c>
      <c r="P517">
        <f t="shared" si="101"/>
        <v>2</v>
      </c>
      <c r="Q517">
        <f t="shared" si="102"/>
        <v>4</v>
      </c>
      <c r="R517" t="s">
        <v>34</v>
      </c>
      <c r="S517" t="s">
        <v>145</v>
      </c>
      <c r="T517">
        <f t="shared" si="103"/>
        <v>0</v>
      </c>
      <c r="U517" t="s">
        <v>36</v>
      </c>
      <c r="V517" t="s">
        <v>25</v>
      </c>
      <c r="W517" t="s">
        <v>37</v>
      </c>
      <c r="X517" t="s">
        <v>38</v>
      </c>
      <c r="Y517">
        <f t="shared" si="104"/>
        <v>0</v>
      </c>
      <c r="Z517" t="s">
        <v>28</v>
      </c>
      <c r="AA517">
        <f t="shared" si="105"/>
        <v>0</v>
      </c>
      <c r="AB517" t="s">
        <v>29</v>
      </c>
      <c r="AC517">
        <f t="shared" si="106"/>
        <v>0</v>
      </c>
      <c r="AD517" t="s">
        <v>30</v>
      </c>
      <c r="AE517">
        <f t="shared" si="107"/>
        <v>0</v>
      </c>
    </row>
    <row r="518" spans="1:31" x14ac:dyDescent="0.25">
      <c r="A518">
        <v>2512564</v>
      </c>
      <c r="B518">
        <v>1</v>
      </c>
      <c r="C518" t="s">
        <v>1029</v>
      </c>
      <c r="D518" t="s">
        <v>18</v>
      </c>
      <c r="E518">
        <f t="shared" si="96"/>
        <v>3</v>
      </c>
      <c r="F518" t="s">
        <v>1030</v>
      </c>
      <c r="G518" t="str">
        <f t="shared" si="97"/>
        <v>R0K</v>
      </c>
      <c r="H518" t="str">
        <f t="shared" si="98"/>
        <v>Brandon region</v>
      </c>
      <c r="I518">
        <v>1</v>
      </c>
      <c r="J518">
        <v>2021</v>
      </c>
      <c r="K518" t="s">
        <v>20</v>
      </c>
      <c r="L518">
        <f t="shared" si="99"/>
        <v>3</v>
      </c>
      <c r="M518" t="s">
        <v>42</v>
      </c>
      <c r="N518">
        <f t="shared" si="100"/>
        <v>4</v>
      </c>
      <c r="O518">
        <v>0.66</v>
      </c>
      <c r="P518">
        <f t="shared" si="101"/>
        <v>1</v>
      </c>
      <c r="Q518">
        <f t="shared" si="102"/>
        <v>2</v>
      </c>
      <c r="R518" t="s">
        <v>48</v>
      </c>
      <c r="S518" t="s">
        <v>325</v>
      </c>
      <c r="T518">
        <f t="shared" si="103"/>
        <v>0</v>
      </c>
      <c r="U518" t="s">
        <v>270</v>
      </c>
      <c r="V518" t="s">
        <v>48</v>
      </c>
      <c r="W518" t="s">
        <v>52</v>
      </c>
      <c r="X518" t="s">
        <v>27</v>
      </c>
      <c r="Y518">
        <f t="shared" si="104"/>
        <v>1</v>
      </c>
      <c r="Z518" t="s">
        <v>28</v>
      </c>
      <c r="AA518">
        <f t="shared" si="105"/>
        <v>0</v>
      </c>
      <c r="AB518" t="s">
        <v>29</v>
      </c>
      <c r="AC518">
        <f t="shared" si="106"/>
        <v>0</v>
      </c>
      <c r="AD518" t="s">
        <v>30</v>
      </c>
      <c r="AE518">
        <f t="shared" si="107"/>
        <v>0</v>
      </c>
    </row>
    <row r="519" spans="1:31" x14ac:dyDescent="0.25">
      <c r="A519">
        <v>2525137</v>
      </c>
      <c r="B519">
        <v>0</v>
      </c>
      <c r="C519" t="s">
        <v>1031</v>
      </c>
      <c r="D519" t="s">
        <v>18</v>
      </c>
      <c r="E519">
        <f t="shared" si="96"/>
        <v>3</v>
      </c>
      <c r="F519" t="s">
        <v>1032</v>
      </c>
      <c r="G519" t="str">
        <f t="shared" si="97"/>
        <v>T1Y</v>
      </c>
      <c r="H519" t="str">
        <f t="shared" si="98"/>
        <v>Winnipeg</v>
      </c>
      <c r="I519">
        <v>3</v>
      </c>
      <c r="J519">
        <v>2021</v>
      </c>
      <c r="K519" t="s">
        <v>20</v>
      </c>
      <c r="L519">
        <f t="shared" si="99"/>
        <v>3</v>
      </c>
      <c r="M519" t="s">
        <v>42</v>
      </c>
      <c r="N519">
        <f t="shared" si="100"/>
        <v>4</v>
      </c>
      <c r="O519">
        <v>2.67</v>
      </c>
      <c r="P519">
        <f t="shared" si="101"/>
        <v>2</v>
      </c>
      <c r="Q519">
        <f t="shared" si="102"/>
        <v>4</v>
      </c>
      <c r="R519" t="s">
        <v>34</v>
      </c>
      <c r="S519" t="s">
        <v>35</v>
      </c>
      <c r="T519">
        <f t="shared" si="103"/>
        <v>0</v>
      </c>
      <c r="U519" t="s">
        <v>36</v>
      </c>
      <c r="V519" t="s">
        <v>25</v>
      </c>
      <c r="W519" t="s">
        <v>37</v>
      </c>
      <c r="X519" t="s">
        <v>38</v>
      </c>
      <c r="Y519">
        <f t="shared" si="104"/>
        <v>0</v>
      </c>
      <c r="Z519" t="s">
        <v>202</v>
      </c>
      <c r="AA519">
        <f t="shared" si="105"/>
        <v>1</v>
      </c>
      <c r="AB519" t="s">
        <v>29</v>
      </c>
      <c r="AC519">
        <f t="shared" si="106"/>
        <v>0</v>
      </c>
      <c r="AD519" t="s">
        <v>30</v>
      </c>
      <c r="AE519">
        <f t="shared" si="107"/>
        <v>0</v>
      </c>
    </row>
    <row r="520" spans="1:31" x14ac:dyDescent="0.25">
      <c r="A520">
        <v>2532661</v>
      </c>
      <c r="B520">
        <v>0</v>
      </c>
      <c r="C520" t="s">
        <v>1033</v>
      </c>
      <c r="D520" t="s">
        <v>755</v>
      </c>
      <c r="E520">
        <f t="shared" si="96"/>
        <v>2</v>
      </c>
      <c r="F520" t="s">
        <v>1034</v>
      </c>
      <c r="G520" t="str">
        <f t="shared" si="97"/>
        <v>S4P</v>
      </c>
      <c r="H520" t="str">
        <f t="shared" si="98"/>
        <v>Winnipeg</v>
      </c>
      <c r="I520">
        <v>3</v>
      </c>
      <c r="J520">
        <v>2021</v>
      </c>
      <c r="K520" t="s">
        <v>20</v>
      </c>
      <c r="L520">
        <f t="shared" si="99"/>
        <v>3</v>
      </c>
      <c r="M520" t="s">
        <v>775</v>
      </c>
      <c r="N520">
        <f t="shared" si="100"/>
        <v>1</v>
      </c>
      <c r="O520">
        <v>3.09</v>
      </c>
      <c r="P520">
        <f t="shared" si="101"/>
        <v>2</v>
      </c>
      <c r="Q520">
        <f t="shared" si="102"/>
        <v>4</v>
      </c>
      <c r="R520" t="s">
        <v>34</v>
      </c>
      <c r="S520" t="s">
        <v>451</v>
      </c>
      <c r="T520">
        <f t="shared" si="103"/>
        <v>0</v>
      </c>
      <c r="U520" t="s">
        <v>76</v>
      </c>
      <c r="V520" t="s">
        <v>77</v>
      </c>
      <c r="W520" t="s">
        <v>78</v>
      </c>
      <c r="X520" t="s">
        <v>38</v>
      </c>
      <c r="Y520">
        <f t="shared" si="104"/>
        <v>0</v>
      </c>
      <c r="Z520" t="s">
        <v>69</v>
      </c>
      <c r="AA520">
        <f t="shared" si="105"/>
        <v>0</v>
      </c>
      <c r="AB520" t="s">
        <v>29</v>
      </c>
      <c r="AC520">
        <f t="shared" si="106"/>
        <v>0</v>
      </c>
      <c r="AD520" t="s">
        <v>30</v>
      </c>
      <c r="AE520">
        <f t="shared" si="107"/>
        <v>0</v>
      </c>
    </row>
    <row r="521" spans="1:31" x14ac:dyDescent="0.25">
      <c r="A521">
        <v>2533107</v>
      </c>
      <c r="B521">
        <v>0</v>
      </c>
      <c r="C521" t="s">
        <v>1035</v>
      </c>
      <c r="D521" t="s">
        <v>40</v>
      </c>
      <c r="E521">
        <f t="shared" si="96"/>
        <v>4</v>
      </c>
      <c r="F521" t="s">
        <v>1036</v>
      </c>
      <c r="G521" t="str">
        <f t="shared" si="97"/>
        <v>L7B</v>
      </c>
      <c r="H521" t="str">
        <f t="shared" si="98"/>
        <v>Winnipeg</v>
      </c>
      <c r="I521">
        <v>3</v>
      </c>
      <c r="J521">
        <v>2021</v>
      </c>
      <c r="K521" t="s">
        <v>20</v>
      </c>
      <c r="L521">
        <f t="shared" si="99"/>
        <v>3</v>
      </c>
      <c r="M521" t="s">
        <v>33</v>
      </c>
      <c r="N521">
        <f t="shared" si="100"/>
        <v>2</v>
      </c>
      <c r="O521">
        <v>0.67</v>
      </c>
      <c r="P521">
        <f t="shared" si="101"/>
        <v>1</v>
      </c>
      <c r="Q521">
        <f t="shared" si="102"/>
        <v>2</v>
      </c>
      <c r="R521" t="s">
        <v>34</v>
      </c>
      <c r="S521" t="s">
        <v>351</v>
      </c>
      <c r="T521">
        <f t="shared" si="103"/>
        <v>0</v>
      </c>
      <c r="U521" t="s">
        <v>129</v>
      </c>
      <c r="V521" t="s">
        <v>77</v>
      </c>
      <c r="W521" t="s">
        <v>45</v>
      </c>
      <c r="X521" t="s">
        <v>38</v>
      </c>
      <c r="Y521">
        <f t="shared" si="104"/>
        <v>0</v>
      </c>
      <c r="Z521" t="s">
        <v>69</v>
      </c>
      <c r="AA521">
        <f t="shared" si="105"/>
        <v>0</v>
      </c>
      <c r="AB521" t="s">
        <v>29</v>
      </c>
      <c r="AC521">
        <f t="shared" si="106"/>
        <v>0</v>
      </c>
      <c r="AD521" t="s">
        <v>30</v>
      </c>
      <c r="AE521">
        <f t="shared" si="107"/>
        <v>0</v>
      </c>
    </row>
    <row r="522" spans="1:31" x14ac:dyDescent="0.25">
      <c r="A522">
        <v>2595395</v>
      </c>
      <c r="B522">
        <v>1</v>
      </c>
      <c r="C522" t="s">
        <v>1037</v>
      </c>
      <c r="D522" t="s">
        <v>18</v>
      </c>
      <c r="E522">
        <f t="shared" si="96"/>
        <v>3</v>
      </c>
      <c r="F522" t="s">
        <v>1038</v>
      </c>
      <c r="G522" t="str">
        <f t="shared" si="97"/>
        <v>R6W</v>
      </c>
      <c r="H522" t="str">
        <f t="shared" si="98"/>
        <v>South Central Manitoba, Morden and Winkler</v>
      </c>
      <c r="I522">
        <v>2</v>
      </c>
      <c r="J522">
        <v>2021</v>
      </c>
      <c r="K522" t="s">
        <v>20</v>
      </c>
      <c r="L522">
        <f t="shared" si="99"/>
        <v>3</v>
      </c>
      <c r="M522" t="s">
        <v>42</v>
      </c>
      <c r="N522">
        <f t="shared" si="100"/>
        <v>4</v>
      </c>
      <c r="O522">
        <v>1.85</v>
      </c>
      <c r="P522">
        <f t="shared" si="101"/>
        <v>2</v>
      </c>
      <c r="Q522">
        <f t="shared" si="102"/>
        <v>3</v>
      </c>
      <c r="R522" t="s">
        <v>55</v>
      </c>
      <c r="S522" t="s">
        <v>414</v>
      </c>
      <c r="T522">
        <f t="shared" si="103"/>
        <v>0</v>
      </c>
      <c r="U522" t="s">
        <v>179</v>
      </c>
      <c r="V522" t="s">
        <v>58</v>
      </c>
      <c r="W522" t="s">
        <v>59</v>
      </c>
      <c r="X522" t="s">
        <v>38</v>
      </c>
      <c r="Y522">
        <f t="shared" si="104"/>
        <v>0</v>
      </c>
      <c r="Z522" t="s">
        <v>28</v>
      </c>
      <c r="AA522">
        <f t="shared" si="105"/>
        <v>0</v>
      </c>
      <c r="AB522" t="s">
        <v>29</v>
      </c>
      <c r="AC522">
        <f t="shared" si="106"/>
        <v>0</v>
      </c>
      <c r="AD522" t="s">
        <v>30</v>
      </c>
      <c r="AE522">
        <f t="shared" si="107"/>
        <v>0</v>
      </c>
    </row>
    <row r="523" spans="1:31" x14ac:dyDescent="0.25">
      <c r="A523">
        <v>500702</v>
      </c>
      <c r="B523">
        <v>0</v>
      </c>
      <c r="C523" t="s">
        <v>234</v>
      </c>
      <c r="D523" t="s">
        <v>18</v>
      </c>
      <c r="E523">
        <f t="shared" si="96"/>
        <v>3</v>
      </c>
      <c r="F523" t="s">
        <v>235</v>
      </c>
      <c r="G523" t="str">
        <f t="shared" si="97"/>
        <v>R0A</v>
      </c>
      <c r="H523" t="str">
        <f t="shared" si="98"/>
        <v>Steinbach and South Eastern Manitoba</v>
      </c>
      <c r="I523">
        <v>2</v>
      </c>
      <c r="J523">
        <v>2021</v>
      </c>
      <c r="K523" t="s">
        <v>20</v>
      </c>
      <c r="L523">
        <f t="shared" si="99"/>
        <v>3</v>
      </c>
      <c r="M523" t="s">
        <v>62</v>
      </c>
      <c r="N523">
        <f t="shared" si="100"/>
        <v>3</v>
      </c>
      <c r="O523">
        <v>1.23</v>
      </c>
      <c r="P523">
        <f t="shared" si="101"/>
        <v>2</v>
      </c>
      <c r="Q523">
        <f t="shared" si="102"/>
        <v>3</v>
      </c>
      <c r="R523" t="s">
        <v>48</v>
      </c>
      <c r="S523" t="s">
        <v>134</v>
      </c>
      <c r="T523">
        <f t="shared" si="103"/>
        <v>0</v>
      </c>
      <c r="U523" t="s">
        <v>50</v>
      </c>
      <c r="V523" t="s">
        <v>51</v>
      </c>
      <c r="W523" t="s">
        <v>52</v>
      </c>
      <c r="X523" t="s">
        <v>38</v>
      </c>
      <c r="Y523">
        <f t="shared" si="104"/>
        <v>0</v>
      </c>
      <c r="Z523" t="s">
        <v>28</v>
      </c>
      <c r="AA523">
        <f t="shared" si="105"/>
        <v>0</v>
      </c>
      <c r="AB523" t="s">
        <v>29</v>
      </c>
      <c r="AC523">
        <f t="shared" si="106"/>
        <v>0</v>
      </c>
      <c r="AD523" t="s">
        <v>30</v>
      </c>
      <c r="AE523">
        <f t="shared" si="107"/>
        <v>0</v>
      </c>
    </row>
    <row r="524" spans="1:31" x14ac:dyDescent="0.25">
      <c r="A524">
        <v>539452</v>
      </c>
      <c r="B524">
        <v>1</v>
      </c>
      <c r="C524" t="s">
        <v>136</v>
      </c>
      <c r="D524" t="s">
        <v>18</v>
      </c>
      <c r="E524">
        <f t="shared" si="96"/>
        <v>3</v>
      </c>
      <c r="F524" t="s">
        <v>137</v>
      </c>
      <c r="G524" t="str">
        <f t="shared" si="97"/>
        <v>R3G</v>
      </c>
      <c r="H524" t="str">
        <f t="shared" si="98"/>
        <v>Winnipeg</v>
      </c>
      <c r="I524">
        <v>3</v>
      </c>
      <c r="J524">
        <v>2021</v>
      </c>
      <c r="K524" t="s">
        <v>20</v>
      </c>
      <c r="L524">
        <f t="shared" si="99"/>
        <v>3</v>
      </c>
      <c r="M524" t="s">
        <v>33</v>
      </c>
      <c r="N524">
        <f t="shared" si="100"/>
        <v>2</v>
      </c>
      <c r="O524">
        <v>2.7</v>
      </c>
      <c r="P524">
        <f t="shared" si="101"/>
        <v>2</v>
      </c>
      <c r="Q524">
        <f t="shared" si="102"/>
        <v>4</v>
      </c>
      <c r="R524" t="s">
        <v>22</v>
      </c>
      <c r="S524" t="s">
        <v>205</v>
      </c>
      <c r="T524">
        <f t="shared" si="103"/>
        <v>0</v>
      </c>
      <c r="U524" t="s">
        <v>91</v>
      </c>
      <c r="V524" t="s">
        <v>91</v>
      </c>
      <c r="W524" t="s">
        <v>92</v>
      </c>
      <c r="X524" t="s">
        <v>27</v>
      </c>
      <c r="Y524">
        <f t="shared" si="104"/>
        <v>1</v>
      </c>
      <c r="Z524" t="s">
        <v>28</v>
      </c>
      <c r="AA524">
        <f t="shared" si="105"/>
        <v>0</v>
      </c>
      <c r="AB524" t="s">
        <v>29</v>
      </c>
      <c r="AC524">
        <f t="shared" si="106"/>
        <v>0</v>
      </c>
      <c r="AD524" t="s">
        <v>30</v>
      </c>
      <c r="AE524">
        <f t="shared" si="107"/>
        <v>0</v>
      </c>
    </row>
    <row r="525" spans="1:31" x14ac:dyDescent="0.25">
      <c r="A525">
        <v>586115</v>
      </c>
      <c r="B525">
        <v>0</v>
      </c>
      <c r="C525" t="s">
        <v>1039</v>
      </c>
      <c r="D525" t="s">
        <v>18</v>
      </c>
      <c r="E525">
        <f t="shared" si="96"/>
        <v>3</v>
      </c>
      <c r="F525" t="s">
        <v>1040</v>
      </c>
      <c r="G525" t="str">
        <f t="shared" si="97"/>
        <v>R2W</v>
      </c>
      <c r="H525" t="str">
        <f t="shared" si="98"/>
        <v>Winnipeg</v>
      </c>
      <c r="I525">
        <v>3</v>
      </c>
      <c r="J525">
        <v>2021</v>
      </c>
      <c r="K525" t="s">
        <v>20</v>
      </c>
      <c r="L525">
        <f t="shared" si="99"/>
        <v>3</v>
      </c>
      <c r="M525" t="s">
        <v>42</v>
      </c>
      <c r="N525">
        <f t="shared" si="100"/>
        <v>4</v>
      </c>
      <c r="O525">
        <v>0.28000000000000003</v>
      </c>
      <c r="P525">
        <f t="shared" si="101"/>
        <v>1</v>
      </c>
      <c r="Q525">
        <f t="shared" si="102"/>
        <v>2</v>
      </c>
      <c r="R525" t="s">
        <v>48</v>
      </c>
      <c r="S525" t="s">
        <v>170</v>
      </c>
      <c r="T525">
        <f t="shared" si="103"/>
        <v>0</v>
      </c>
      <c r="U525" t="s">
        <v>104</v>
      </c>
      <c r="V525" t="s">
        <v>51</v>
      </c>
      <c r="W525" t="s">
        <v>52</v>
      </c>
      <c r="X525" t="s">
        <v>27</v>
      </c>
      <c r="Y525">
        <f t="shared" si="104"/>
        <v>1</v>
      </c>
      <c r="Z525" t="s">
        <v>28</v>
      </c>
      <c r="AA525">
        <f t="shared" si="105"/>
        <v>0</v>
      </c>
      <c r="AB525" t="s">
        <v>29</v>
      </c>
      <c r="AC525">
        <f t="shared" si="106"/>
        <v>0</v>
      </c>
      <c r="AD525" t="s">
        <v>30</v>
      </c>
      <c r="AE525">
        <f t="shared" si="107"/>
        <v>0</v>
      </c>
    </row>
    <row r="526" spans="1:31" x14ac:dyDescent="0.25">
      <c r="A526">
        <v>586115</v>
      </c>
      <c r="B526">
        <v>0</v>
      </c>
      <c r="C526" t="s">
        <v>1039</v>
      </c>
      <c r="D526" t="s">
        <v>18</v>
      </c>
      <c r="E526">
        <f t="shared" si="96"/>
        <v>3</v>
      </c>
      <c r="F526" t="s">
        <v>1040</v>
      </c>
      <c r="G526" t="str">
        <f t="shared" si="97"/>
        <v>R2W</v>
      </c>
      <c r="H526" t="str">
        <f t="shared" si="98"/>
        <v>Winnipeg</v>
      </c>
      <c r="I526">
        <v>3</v>
      </c>
      <c r="J526">
        <v>2021</v>
      </c>
      <c r="K526" t="s">
        <v>121</v>
      </c>
      <c r="L526">
        <f t="shared" si="99"/>
        <v>2</v>
      </c>
      <c r="M526" t="s">
        <v>42</v>
      </c>
      <c r="N526">
        <f t="shared" si="100"/>
        <v>4</v>
      </c>
      <c r="O526">
        <v>0.28000000000000003</v>
      </c>
      <c r="P526">
        <f t="shared" si="101"/>
        <v>1</v>
      </c>
      <c r="Q526">
        <f t="shared" si="102"/>
        <v>2</v>
      </c>
      <c r="R526" t="s">
        <v>48</v>
      </c>
      <c r="S526" t="s">
        <v>170</v>
      </c>
      <c r="T526">
        <f t="shared" si="103"/>
        <v>0</v>
      </c>
      <c r="U526" t="s">
        <v>104</v>
      </c>
      <c r="V526" t="s">
        <v>51</v>
      </c>
      <c r="W526" t="s">
        <v>52</v>
      </c>
      <c r="X526" t="s">
        <v>27</v>
      </c>
      <c r="Y526">
        <f t="shared" si="104"/>
        <v>1</v>
      </c>
      <c r="Z526" t="s">
        <v>28</v>
      </c>
      <c r="AA526">
        <f t="shared" si="105"/>
        <v>0</v>
      </c>
      <c r="AB526" t="s">
        <v>29</v>
      </c>
      <c r="AC526">
        <f t="shared" si="106"/>
        <v>0</v>
      </c>
      <c r="AD526" t="s">
        <v>30</v>
      </c>
      <c r="AE526">
        <f t="shared" si="107"/>
        <v>0</v>
      </c>
    </row>
    <row r="527" spans="1:31" x14ac:dyDescent="0.25">
      <c r="A527">
        <v>625459</v>
      </c>
      <c r="B527">
        <v>0</v>
      </c>
      <c r="C527" t="s">
        <v>1041</v>
      </c>
      <c r="D527" t="s">
        <v>18</v>
      </c>
      <c r="E527">
        <f t="shared" si="96"/>
        <v>3</v>
      </c>
      <c r="F527" t="s">
        <v>1042</v>
      </c>
      <c r="G527" t="str">
        <f t="shared" si="97"/>
        <v>R5G</v>
      </c>
      <c r="H527" t="str">
        <f t="shared" si="98"/>
        <v>Steinbach and South Eastern Manitoba</v>
      </c>
      <c r="I527">
        <v>2</v>
      </c>
      <c r="J527">
        <v>2021</v>
      </c>
      <c r="K527" t="s">
        <v>20</v>
      </c>
      <c r="L527">
        <f t="shared" si="99"/>
        <v>3</v>
      </c>
      <c r="M527" t="s">
        <v>33</v>
      </c>
      <c r="N527">
        <f t="shared" si="100"/>
        <v>2</v>
      </c>
      <c r="O527">
        <v>1.2</v>
      </c>
      <c r="P527">
        <f t="shared" si="101"/>
        <v>2</v>
      </c>
      <c r="Q527">
        <f t="shared" si="102"/>
        <v>3</v>
      </c>
      <c r="R527" t="s">
        <v>55</v>
      </c>
      <c r="S527" t="s">
        <v>808</v>
      </c>
      <c r="T527">
        <f t="shared" si="103"/>
        <v>0</v>
      </c>
      <c r="U527" t="s">
        <v>125</v>
      </c>
      <c r="V527" t="s">
        <v>58</v>
      </c>
      <c r="W527" t="s">
        <v>59</v>
      </c>
      <c r="X527" t="s">
        <v>38</v>
      </c>
      <c r="Y527">
        <f t="shared" si="104"/>
        <v>0</v>
      </c>
      <c r="Z527" t="s">
        <v>28</v>
      </c>
      <c r="AA527">
        <f t="shared" si="105"/>
        <v>0</v>
      </c>
      <c r="AB527" t="s">
        <v>29</v>
      </c>
      <c r="AC527">
        <f t="shared" si="106"/>
        <v>0</v>
      </c>
      <c r="AD527" t="s">
        <v>30</v>
      </c>
      <c r="AE527">
        <f t="shared" si="107"/>
        <v>0</v>
      </c>
    </row>
    <row r="528" spans="1:31" x14ac:dyDescent="0.25">
      <c r="A528">
        <v>625459</v>
      </c>
      <c r="B528">
        <v>0</v>
      </c>
      <c r="C528" t="s">
        <v>1041</v>
      </c>
      <c r="D528" t="s">
        <v>18</v>
      </c>
      <c r="E528">
        <f t="shared" si="96"/>
        <v>3</v>
      </c>
      <c r="F528" t="s">
        <v>1042</v>
      </c>
      <c r="G528" t="str">
        <f t="shared" si="97"/>
        <v>R5G</v>
      </c>
      <c r="H528" t="str">
        <f t="shared" si="98"/>
        <v>Steinbach and South Eastern Manitoba</v>
      </c>
      <c r="I528">
        <v>2</v>
      </c>
      <c r="J528">
        <v>2021</v>
      </c>
      <c r="K528" t="s">
        <v>121</v>
      </c>
      <c r="L528">
        <f t="shared" si="99"/>
        <v>2</v>
      </c>
      <c r="M528" t="s">
        <v>33</v>
      </c>
      <c r="N528">
        <f t="shared" si="100"/>
        <v>2</v>
      </c>
      <c r="O528">
        <v>1.2</v>
      </c>
      <c r="P528">
        <f t="shared" si="101"/>
        <v>2</v>
      </c>
      <c r="Q528">
        <f t="shared" si="102"/>
        <v>3</v>
      </c>
      <c r="R528" t="s">
        <v>55</v>
      </c>
      <c r="S528" t="s">
        <v>808</v>
      </c>
      <c r="T528">
        <f t="shared" si="103"/>
        <v>0</v>
      </c>
      <c r="U528" t="s">
        <v>125</v>
      </c>
      <c r="V528" t="s">
        <v>58</v>
      </c>
      <c r="W528" t="s">
        <v>59</v>
      </c>
      <c r="X528" t="s">
        <v>38</v>
      </c>
      <c r="Y528">
        <f t="shared" si="104"/>
        <v>0</v>
      </c>
      <c r="Z528" t="s">
        <v>28</v>
      </c>
      <c r="AA528">
        <f t="shared" si="105"/>
        <v>0</v>
      </c>
      <c r="AB528" t="s">
        <v>29</v>
      </c>
      <c r="AC528">
        <f t="shared" si="106"/>
        <v>0</v>
      </c>
      <c r="AD528" t="s">
        <v>30</v>
      </c>
      <c r="AE528">
        <f t="shared" si="107"/>
        <v>0</v>
      </c>
    </row>
    <row r="529" spans="1:31" x14ac:dyDescent="0.25">
      <c r="A529">
        <v>646398</v>
      </c>
      <c r="B529">
        <v>0</v>
      </c>
      <c r="C529" t="s">
        <v>1043</v>
      </c>
      <c r="D529" t="s">
        <v>18</v>
      </c>
      <c r="E529">
        <f t="shared" si="96"/>
        <v>3</v>
      </c>
      <c r="F529" t="s">
        <v>1044</v>
      </c>
      <c r="G529" t="str">
        <f t="shared" si="97"/>
        <v>R2J</v>
      </c>
      <c r="H529" t="str">
        <f t="shared" si="98"/>
        <v>Winnipeg</v>
      </c>
      <c r="I529">
        <v>3</v>
      </c>
      <c r="J529">
        <v>2021</v>
      </c>
      <c r="K529" t="s">
        <v>20</v>
      </c>
      <c r="L529">
        <f t="shared" si="99"/>
        <v>3</v>
      </c>
      <c r="M529" t="s">
        <v>62</v>
      </c>
      <c r="N529">
        <f t="shared" si="100"/>
        <v>3</v>
      </c>
      <c r="O529">
        <v>1.55</v>
      </c>
      <c r="P529">
        <f t="shared" si="101"/>
        <v>2</v>
      </c>
      <c r="Q529">
        <f t="shared" si="102"/>
        <v>3</v>
      </c>
      <c r="R529" t="s">
        <v>55</v>
      </c>
      <c r="S529" t="s">
        <v>154</v>
      </c>
      <c r="T529">
        <f t="shared" si="103"/>
        <v>0</v>
      </c>
      <c r="U529" t="s">
        <v>57</v>
      </c>
      <c r="V529" t="s">
        <v>58</v>
      </c>
      <c r="W529" t="s">
        <v>59</v>
      </c>
      <c r="X529" t="s">
        <v>27</v>
      </c>
      <c r="Y529">
        <f t="shared" si="104"/>
        <v>1</v>
      </c>
      <c r="Z529" t="s">
        <v>28</v>
      </c>
      <c r="AA529">
        <f t="shared" si="105"/>
        <v>0</v>
      </c>
      <c r="AB529" t="s">
        <v>29</v>
      </c>
      <c r="AC529">
        <f t="shared" si="106"/>
        <v>0</v>
      </c>
      <c r="AD529" t="s">
        <v>30</v>
      </c>
      <c r="AE529">
        <f t="shared" si="107"/>
        <v>0</v>
      </c>
    </row>
    <row r="530" spans="1:31" x14ac:dyDescent="0.25">
      <c r="A530">
        <v>650986</v>
      </c>
      <c r="B530">
        <v>0</v>
      </c>
      <c r="C530" t="s">
        <v>1045</v>
      </c>
      <c r="D530" t="s">
        <v>18</v>
      </c>
      <c r="E530">
        <f t="shared" si="96"/>
        <v>3</v>
      </c>
      <c r="F530" t="s">
        <v>859</v>
      </c>
      <c r="G530" t="str">
        <f t="shared" si="97"/>
        <v>R2R</v>
      </c>
      <c r="H530" t="str">
        <f t="shared" si="98"/>
        <v>Winnipeg</v>
      </c>
      <c r="I530">
        <v>3</v>
      </c>
      <c r="J530">
        <v>2021</v>
      </c>
      <c r="K530" t="s">
        <v>20</v>
      </c>
      <c r="L530">
        <f t="shared" si="99"/>
        <v>3</v>
      </c>
      <c r="M530" t="s">
        <v>42</v>
      </c>
      <c r="N530">
        <f t="shared" si="100"/>
        <v>4</v>
      </c>
      <c r="O530">
        <v>2.67</v>
      </c>
      <c r="P530">
        <f t="shared" si="101"/>
        <v>2</v>
      </c>
      <c r="Q530">
        <f t="shared" si="102"/>
        <v>4</v>
      </c>
      <c r="R530" t="s">
        <v>55</v>
      </c>
      <c r="S530" t="s">
        <v>414</v>
      </c>
      <c r="T530">
        <f t="shared" si="103"/>
        <v>0</v>
      </c>
      <c r="U530" t="s">
        <v>179</v>
      </c>
      <c r="V530" t="s">
        <v>58</v>
      </c>
      <c r="W530" t="s">
        <v>59</v>
      </c>
      <c r="X530" t="s">
        <v>38</v>
      </c>
      <c r="Y530">
        <f t="shared" si="104"/>
        <v>0</v>
      </c>
      <c r="Z530" t="s">
        <v>28</v>
      </c>
      <c r="AA530">
        <f t="shared" si="105"/>
        <v>0</v>
      </c>
      <c r="AB530" t="s">
        <v>29</v>
      </c>
      <c r="AC530">
        <f t="shared" si="106"/>
        <v>0</v>
      </c>
      <c r="AD530" t="s">
        <v>30</v>
      </c>
      <c r="AE530">
        <f t="shared" si="107"/>
        <v>0</v>
      </c>
    </row>
    <row r="531" spans="1:31" x14ac:dyDescent="0.25">
      <c r="A531">
        <v>669366</v>
      </c>
      <c r="B531">
        <v>0</v>
      </c>
      <c r="C531" t="s">
        <v>246</v>
      </c>
      <c r="D531" t="s">
        <v>18</v>
      </c>
      <c r="E531">
        <f t="shared" si="96"/>
        <v>3</v>
      </c>
      <c r="F531" t="s">
        <v>247</v>
      </c>
      <c r="G531" t="str">
        <f t="shared" si="97"/>
        <v>R3E</v>
      </c>
      <c r="H531" t="str">
        <f t="shared" si="98"/>
        <v>Winnipeg</v>
      </c>
      <c r="I531">
        <v>3</v>
      </c>
      <c r="J531">
        <v>2021</v>
      </c>
      <c r="K531" t="s">
        <v>20</v>
      </c>
      <c r="L531">
        <f t="shared" si="99"/>
        <v>3</v>
      </c>
      <c r="M531" t="s">
        <v>62</v>
      </c>
      <c r="N531">
        <f t="shared" si="100"/>
        <v>3</v>
      </c>
      <c r="O531">
        <v>1.65</v>
      </c>
      <c r="P531">
        <f t="shared" si="101"/>
        <v>2</v>
      </c>
      <c r="Q531">
        <f t="shared" si="102"/>
        <v>3</v>
      </c>
      <c r="R531" t="s">
        <v>34</v>
      </c>
      <c r="S531" t="s">
        <v>186</v>
      </c>
      <c r="T531">
        <f t="shared" si="103"/>
        <v>0</v>
      </c>
      <c r="U531" t="s">
        <v>76</v>
      </c>
      <c r="V531" t="s">
        <v>77</v>
      </c>
      <c r="W531" t="s">
        <v>78</v>
      </c>
      <c r="X531" t="s">
        <v>38</v>
      </c>
      <c r="Y531">
        <f t="shared" si="104"/>
        <v>0</v>
      </c>
      <c r="Z531" t="s">
        <v>28</v>
      </c>
      <c r="AA531">
        <f t="shared" si="105"/>
        <v>0</v>
      </c>
      <c r="AB531" t="s">
        <v>29</v>
      </c>
      <c r="AC531">
        <f t="shared" si="106"/>
        <v>0</v>
      </c>
      <c r="AD531" t="s">
        <v>30</v>
      </c>
      <c r="AE531">
        <f t="shared" si="107"/>
        <v>0</v>
      </c>
    </row>
    <row r="532" spans="1:31" x14ac:dyDescent="0.25">
      <c r="A532">
        <v>678771</v>
      </c>
      <c r="B532">
        <v>0</v>
      </c>
      <c r="C532" t="s">
        <v>1046</v>
      </c>
      <c r="D532" t="s">
        <v>18</v>
      </c>
      <c r="E532">
        <f t="shared" si="96"/>
        <v>3</v>
      </c>
      <c r="F532" t="s">
        <v>1047</v>
      </c>
      <c r="G532" t="str">
        <f t="shared" si="97"/>
        <v>R3C</v>
      </c>
      <c r="H532" t="str">
        <f t="shared" si="98"/>
        <v>Winnipeg</v>
      </c>
      <c r="I532">
        <v>3</v>
      </c>
      <c r="J532">
        <v>2021</v>
      </c>
      <c r="K532" t="s">
        <v>20</v>
      </c>
      <c r="L532">
        <f t="shared" si="99"/>
        <v>3</v>
      </c>
      <c r="M532" t="s">
        <v>33</v>
      </c>
      <c r="N532">
        <f t="shared" si="100"/>
        <v>2</v>
      </c>
      <c r="O532">
        <v>1.36</v>
      </c>
      <c r="P532">
        <f t="shared" si="101"/>
        <v>2</v>
      </c>
      <c r="Q532">
        <f t="shared" si="102"/>
        <v>3</v>
      </c>
      <c r="R532" t="s">
        <v>48</v>
      </c>
      <c r="S532" t="s">
        <v>164</v>
      </c>
      <c r="T532">
        <f t="shared" si="103"/>
        <v>0</v>
      </c>
      <c r="U532" t="s">
        <v>165</v>
      </c>
      <c r="V532" t="s">
        <v>48</v>
      </c>
      <c r="W532" t="s">
        <v>52</v>
      </c>
      <c r="X532" t="s">
        <v>27</v>
      </c>
      <c r="Y532">
        <f t="shared" si="104"/>
        <v>1</v>
      </c>
      <c r="Z532" t="s">
        <v>28</v>
      </c>
      <c r="AA532">
        <f t="shared" si="105"/>
        <v>0</v>
      </c>
      <c r="AB532" t="s">
        <v>29</v>
      </c>
      <c r="AC532">
        <f t="shared" si="106"/>
        <v>0</v>
      </c>
      <c r="AD532" t="s">
        <v>30</v>
      </c>
      <c r="AE532">
        <f t="shared" si="107"/>
        <v>0</v>
      </c>
    </row>
    <row r="533" spans="1:31" x14ac:dyDescent="0.25">
      <c r="A533">
        <v>780809</v>
      </c>
      <c r="B533">
        <v>0</v>
      </c>
      <c r="C533" t="s">
        <v>1048</v>
      </c>
      <c r="D533" t="s">
        <v>18</v>
      </c>
      <c r="E533">
        <f t="shared" si="96"/>
        <v>3</v>
      </c>
      <c r="F533" t="s">
        <v>1049</v>
      </c>
      <c r="G533" t="str">
        <f t="shared" si="97"/>
        <v>R7A</v>
      </c>
      <c r="H533" t="str">
        <f t="shared" si="98"/>
        <v>Brandon</v>
      </c>
      <c r="I533">
        <v>1</v>
      </c>
      <c r="J533">
        <v>2021</v>
      </c>
      <c r="K533" t="s">
        <v>20</v>
      </c>
      <c r="L533">
        <f t="shared" si="99"/>
        <v>3</v>
      </c>
      <c r="M533" t="s">
        <v>62</v>
      </c>
      <c r="N533">
        <f t="shared" si="100"/>
        <v>3</v>
      </c>
      <c r="O533">
        <v>0.61</v>
      </c>
      <c r="P533">
        <f t="shared" si="101"/>
        <v>1</v>
      </c>
      <c r="Q533">
        <f t="shared" si="102"/>
        <v>2</v>
      </c>
      <c r="R533" t="s">
        <v>48</v>
      </c>
      <c r="S533" t="s">
        <v>103</v>
      </c>
      <c r="T533">
        <f t="shared" si="103"/>
        <v>0</v>
      </c>
      <c r="U533" t="s">
        <v>104</v>
      </c>
      <c r="V533" t="s">
        <v>51</v>
      </c>
      <c r="W533" t="s">
        <v>52</v>
      </c>
      <c r="X533" t="s">
        <v>27</v>
      </c>
      <c r="Y533">
        <f t="shared" si="104"/>
        <v>1</v>
      </c>
      <c r="Z533" t="s">
        <v>28</v>
      </c>
      <c r="AA533">
        <f t="shared" si="105"/>
        <v>0</v>
      </c>
      <c r="AB533" t="s">
        <v>29</v>
      </c>
      <c r="AC533">
        <f t="shared" si="106"/>
        <v>0</v>
      </c>
      <c r="AD533" t="s">
        <v>30</v>
      </c>
      <c r="AE533">
        <f t="shared" si="107"/>
        <v>0</v>
      </c>
    </row>
    <row r="534" spans="1:31" x14ac:dyDescent="0.25">
      <c r="A534">
        <v>783035</v>
      </c>
      <c r="B534">
        <v>0</v>
      </c>
      <c r="C534" t="s">
        <v>1050</v>
      </c>
      <c r="D534" t="s">
        <v>18</v>
      </c>
      <c r="E534">
        <f t="shared" si="96"/>
        <v>3</v>
      </c>
      <c r="F534" t="s">
        <v>1051</v>
      </c>
      <c r="G534" t="str">
        <f t="shared" si="97"/>
        <v>R2R</v>
      </c>
      <c r="H534" t="str">
        <f t="shared" si="98"/>
        <v>Winnipeg</v>
      </c>
      <c r="I534">
        <v>3</v>
      </c>
      <c r="J534">
        <v>2021</v>
      </c>
      <c r="K534" t="s">
        <v>20</v>
      </c>
      <c r="L534">
        <f t="shared" si="99"/>
        <v>3</v>
      </c>
      <c r="M534" t="s">
        <v>62</v>
      </c>
      <c r="N534">
        <f t="shared" si="100"/>
        <v>3</v>
      </c>
      <c r="O534">
        <v>3.19</v>
      </c>
      <c r="P534">
        <f t="shared" si="101"/>
        <v>2</v>
      </c>
      <c r="Q534">
        <f t="shared" si="102"/>
        <v>4</v>
      </c>
      <c r="R534" t="s">
        <v>34</v>
      </c>
      <c r="S534" t="s">
        <v>186</v>
      </c>
      <c r="T534">
        <f t="shared" si="103"/>
        <v>0</v>
      </c>
      <c r="U534" t="s">
        <v>76</v>
      </c>
      <c r="V534" t="s">
        <v>77</v>
      </c>
      <c r="W534" t="s">
        <v>78</v>
      </c>
      <c r="X534" t="s">
        <v>38</v>
      </c>
      <c r="Y534">
        <f t="shared" si="104"/>
        <v>0</v>
      </c>
      <c r="Z534" t="s">
        <v>28</v>
      </c>
      <c r="AA534">
        <f t="shared" si="105"/>
        <v>0</v>
      </c>
      <c r="AB534" t="s">
        <v>29</v>
      </c>
      <c r="AC534">
        <f t="shared" si="106"/>
        <v>0</v>
      </c>
      <c r="AD534" t="s">
        <v>30</v>
      </c>
      <c r="AE534">
        <f t="shared" si="107"/>
        <v>0</v>
      </c>
    </row>
    <row r="535" spans="1:31" x14ac:dyDescent="0.25">
      <c r="A535">
        <v>783035</v>
      </c>
      <c r="B535">
        <v>0</v>
      </c>
      <c r="C535" t="s">
        <v>1050</v>
      </c>
      <c r="D535" t="s">
        <v>18</v>
      </c>
      <c r="E535">
        <f t="shared" si="96"/>
        <v>3</v>
      </c>
      <c r="F535" t="s">
        <v>1051</v>
      </c>
      <c r="G535" t="str">
        <f t="shared" si="97"/>
        <v>R2R</v>
      </c>
      <c r="H535" t="str">
        <f t="shared" si="98"/>
        <v>Winnipeg</v>
      </c>
      <c r="I535">
        <v>3</v>
      </c>
      <c r="J535">
        <v>2021</v>
      </c>
      <c r="K535" t="s">
        <v>121</v>
      </c>
      <c r="L535">
        <f t="shared" si="99"/>
        <v>2</v>
      </c>
      <c r="M535" t="s">
        <v>62</v>
      </c>
      <c r="N535">
        <f t="shared" si="100"/>
        <v>3</v>
      </c>
      <c r="O535">
        <v>3.19</v>
      </c>
      <c r="P535">
        <f t="shared" si="101"/>
        <v>2</v>
      </c>
      <c r="Q535">
        <f t="shared" si="102"/>
        <v>4</v>
      </c>
      <c r="R535" t="s">
        <v>34</v>
      </c>
      <c r="S535" t="s">
        <v>186</v>
      </c>
      <c r="T535">
        <f t="shared" si="103"/>
        <v>0</v>
      </c>
      <c r="U535" t="s">
        <v>76</v>
      </c>
      <c r="V535" t="s">
        <v>77</v>
      </c>
      <c r="W535" t="s">
        <v>78</v>
      </c>
      <c r="X535" t="s">
        <v>38</v>
      </c>
      <c r="Y535">
        <f t="shared" si="104"/>
        <v>0</v>
      </c>
      <c r="Z535" t="s">
        <v>28</v>
      </c>
      <c r="AA535">
        <f t="shared" si="105"/>
        <v>0</v>
      </c>
      <c r="AB535" t="s">
        <v>29</v>
      </c>
      <c r="AC535">
        <f t="shared" si="106"/>
        <v>0</v>
      </c>
      <c r="AD535" t="s">
        <v>30</v>
      </c>
      <c r="AE535">
        <f t="shared" si="107"/>
        <v>0</v>
      </c>
    </row>
    <row r="536" spans="1:31" x14ac:dyDescent="0.25">
      <c r="A536">
        <v>812800</v>
      </c>
      <c r="B536">
        <v>0</v>
      </c>
      <c r="C536" t="s">
        <v>221</v>
      </c>
      <c r="D536" t="s">
        <v>18</v>
      </c>
      <c r="E536">
        <f t="shared" si="96"/>
        <v>3</v>
      </c>
      <c r="F536" t="s">
        <v>222</v>
      </c>
      <c r="G536" t="str">
        <f t="shared" si="97"/>
        <v>R2H</v>
      </c>
      <c r="H536" t="str">
        <f t="shared" si="98"/>
        <v>Winnipeg</v>
      </c>
      <c r="I536">
        <v>3</v>
      </c>
      <c r="J536">
        <v>2021</v>
      </c>
      <c r="K536" t="s">
        <v>20</v>
      </c>
      <c r="L536">
        <f t="shared" si="99"/>
        <v>3</v>
      </c>
      <c r="M536" t="s">
        <v>42</v>
      </c>
      <c r="N536">
        <f t="shared" si="100"/>
        <v>4</v>
      </c>
      <c r="O536">
        <v>0.19</v>
      </c>
      <c r="P536">
        <f t="shared" si="101"/>
        <v>1</v>
      </c>
      <c r="Q536">
        <f t="shared" si="102"/>
        <v>2</v>
      </c>
      <c r="R536" t="s">
        <v>55</v>
      </c>
      <c r="S536" t="s">
        <v>1052</v>
      </c>
      <c r="T536">
        <f t="shared" si="103"/>
        <v>0</v>
      </c>
      <c r="U536" t="s">
        <v>532</v>
      </c>
      <c r="V536" t="s">
        <v>58</v>
      </c>
      <c r="W536" t="s">
        <v>59</v>
      </c>
      <c r="X536" t="s">
        <v>27</v>
      </c>
      <c r="Y536">
        <f t="shared" si="104"/>
        <v>1</v>
      </c>
      <c r="Z536" t="s">
        <v>28</v>
      </c>
      <c r="AA536">
        <f t="shared" si="105"/>
        <v>0</v>
      </c>
      <c r="AB536" t="s">
        <v>29</v>
      </c>
      <c r="AC536">
        <f t="shared" si="106"/>
        <v>0</v>
      </c>
      <c r="AD536" t="s">
        <v>30</v>
      </c>
      <c r="AE536">
        <f t="shared" si="107"/>
        <v>0</v>
      </c>
    </row>
    <row r="537" spans="1:31" x14ac:dyDescent="0.25">
      <c r="A537">
        <v>841767</v>
      </c>
      <c r="B537">
        <v>1</v>
      </c>
      <c r="C537" t="s">
        <v>356</v>
      </c>
      <c r="D537" t="s">
        <v>18</v>
      </c>
      <c r="E537">
        <f t="shared" si="96"/>
        <v>3</v>
      </c>
      <c r="F537" t="s">
        <v>86</v>
      </c>
      <c r="G537" t="str">
        <f t="shared" si="97"/>
        <v>R3C</v>
      </c>
      <c r="H537" t="str">
        <f t="shared" si="98"/>
        <v>Winnipeg</v>
      </c>
      <c r="I537">
        <v>3</v>
      </c>
      <c r="J537">
        <v>2021</v>
      </c>
      <c r="K537" t="s">
        <v>20</v>
      </c>
      <c r="L537">
        <f t="shared" si="99"/>
        <v>3</v>
      </c>
      <c r="M537" t="s">
        <v>33</v>
      </c>
      <c r="N537">
        <f t="shared" si="100"/>
        <v>2</v>
      </c>
      <c r="O537">
        <v>0.9</v>
      </c>
      <c r="P537">
        <f t="shared" si="101"/>
        <v>1</v>
      </c>
      <c r="Q537">
        <f t="shared" si="102"/>
        <v>2</v>
      </c>
      <c r="R537" t="s">
        <v>48</v>
      </c>
      <c r="S537" t="s">
        <v>49</v>
      </c>
      <c r="T537">
        <f t="shared" si="103"/>
        <v>0</v>
      </c>
      <c r="U537" t="s">
        <v>50</v>
      </c>
      <c r="V537" t="s">
        <v>51</v>
      </c>
      <c r="W537" t="s">
        <v>52</v>
      </c>
      <c r="X537" t="s">
        <v>38</v>
      </c>
      <c r="Y537">
        <f t="shared" si="104"/>
        <v>0</v>
      </c>
      <c r="Z537" t="s">
        <v>28</v>
      </c>
      <c r="AA537">
        <f t="shared" si="105"/>
        <v>0</v>
      </c>
      <c r="AB537" t="s">
        <v>29</v>
      </c>
      <c r="AC537">
        <f t="shared" si="106"/>
        <v>0</v>
      </c>
      <c r="AD537" t="s">
        <v>30</v>
      </c>
      <c r="AE537">
        <f t="shared" si="107"/>
        <v>0</v>
      </c>
    </row>
    <row r="538" spans="1:31" x14ac:dyDescent="0.25">
      <c r="A538">
        <v>882563</v>
      </c>
      <c r="B538">
        <v>1</v>
      </c>
      <c r="C538" t="s">
        <v>1053</v>
      </c>
      <c r="D538" t="s">
        <v>18</v>
      </c>
      <c r="E538">
        <f t="shared" si="96"/>
        <v>3</v>
      </c>
      <c r="F538" t="s">
        <v>1054</v>
      </c>
      <c r="G538" t="str">
        <f t="shared" si="97"/>
        <v>R3G</v>
      </c>
      <c r="H538" t="str">
        <f t="shared" si="98"/>
        <v>Winnipeg</v>
      </c>
      <c r="I538">
        <v>3</v>
      </c>
      <c r="J538">
        <v>2021</v>
      </c>
      <c r="K538" t="s">
        <v>20</v>
      </c>
      <c r="L538">
        <f t="shared" si="99"/>
        <v>3</v>
      </c>
      <c r="M538" t="s">
        <v>62</v>
      </c>
      <c r="N538">
        <f t="shared" si="100"/>
        <v>3</v>
      </c>
      <c r="O538">
        <v>1.02</v>
      </c>
      <c r="P538">
        <f t="shared" si="101"/>
        <v>2</v>
      </c>
      <c r="Q538">
        <f t="shared" si="102"/>
        <v>3</v>
      </c>
      <c r="R538" t="s">
        <v>48</v>
      </c>
      <c r="S538" t="s">
        <v>164</v>
      </c>
      <c r="T538">
        <f t="shared" si="103"/>
        <v>0</v>
      </c>
      <c r="U538" t="s">
        <v>165</v>
      </c>
      <c r="V538" t="s">
        <v>48</v>
      </c>
      <c r="W538" t="s">
        <v>52</v>
      </c>
      <c r="X538" t="s">
        <v>27</v>
      </c>
      <c r="Y538">
        <f t="shared" si="104"/>
        <v>1</v>
      </c>
      <c r="Z538" t="s">
        <v>28</v>
      </c>
      <c r="AA538">
        <f t="shared" si="105"/>
        <v>0</v>
      </c>
      <c r="AB538" t="s">
        <v>29</v>
      </c>
      <c r="AC538">
        <f t="shared" si="106"/>
        <v>0</v>
      </c>
      <c r="AD538" t="s">
        <v>30</v>
      </c>
      <c r="AE538">
        <f t="shared" si="107"/>
        <v>0</v>
      </c>
    </row>
    <row r="539" spans="1:31" x14ac:dyDescent="0.25">
      <c r="A539">
        <v>885269</v>
      </c>
      <c r="B539">
        <v>0</v>
      </c>
      <c r="C539" t="s">
        <v>1055</v>
      </c>
      <c r="D539" t="s">
        <v>18</v>
      </c>
      <c r="E539">
        <f t="shared" si="96"/>
        <v>3</v>
      </c>
      <c r="F539" t="s">
        <v>1056</v>
      </c>
      <c r="G539" t="str">
        <f t="shared" si="97"/>
        <v>R0G</v>
      </c>
      <c r="H539" t="str">
        <f t="shared" si="98"/>
        <v>South Central Manitoba, Morden and Winkler</v>
      </c>
      <c r="I539">
        <v>2</v>
      </c>
      <c r="J539">
        <v>2021</v>
      </c>
      <c r="K539" t="s">
        <v>20</v>
      </c>
      <c r="L539">
        <f t="shared" si="99"/>
        <v>3</v>
      </c>
      <c r="M539" t="s">
        <v>42</v>
      </c>
      <c r="N539">
        <f t="shared" si="100"/>
        <v>4</v>
      </c>
      <c r="O539">
        <v>0.35</v>
      </c>
      <c r="P539">
        <f t="shared" si="101"/>
        <v>1</v>
      </c>
      <c r="Q539">
        <f t="shared" si="102"/>
        <v>2</v>
      </c>
      <c r="R539" t="s">
        <v>55</v>
      </c>
      <c r="S539" t="s">
        <v>56</v>
      </c>
      <c r="T539">
        <f t="shared" si="103"/>
        <v>0</v>
      </c>
      <c r="U539" t="s">
        <v>57</v>
      </c>
      <c r="V539" t="s">
        <v>58</v>
      </c>
      <c r="W539" t="s">
        <v>59</v>
      </c>
      <c r="X539" t="s">
        <v>27</v>
      </c>
      <c r="Y539">
        <f t="shared" si="104"/>
        <v>1</v>
      </c>
      <c r="Z539" t="s">
        <v>28</v>
      </c>
      <c r="AA539">
        <f t="shared" si="105"/>
        <v>0</v>
      </c>
      <c r="AB539" t="s">
        <v>29</v>
      </c>
      <c r="AC539">
        <f t="shared" si="106"/>
        <v>0</v>
      </c>
      <c r="AD539" t="s">
        <v>30</v>
      </c>
      <c r="AE539">
        <f t="shared" si="107"/>
        <v>0</v>
      </c>
    </row>
    <row r="540" spans="1:31" x14ac:dyDescent="0.25">
      <c r="A540">
        <v>887547</v>
      </c>
      <c r="B540">
        <v>1</v>
      </c>
      <c r="C540" t="s">
        <v>1057</v>
      </c>
      <c r="D540" t="s">
        <v>18</v>
      </c>
      <c r="E540">
        <f t="shared" si="96"/>
        <v>3</v>
      </c>
      <c r="F540">
        <v>37013</v>
      </c>
      <c r="G540" t="str">
        <f t="shared" si="97"/>
        <v>370</v>
      </c>
      <c r="H540" t="s">
        <v>1147</v>
      </c>
      <c r="I540">
        <v>4</v>
      </c>
      <c r="J540">
        <v>2021</v>
      </c>
      <c r="K540" t="s">
        <v>20</v>
      </c>
      <c r="L540">
        <f t="shared" si="99"/>
        <v>3</v>
      </c>
      <c r="M540" t="s">
        <v>62</v>
      </c>
      <c r="N540">
        <f t="shared" si="100"/>
        <v>3</v>
      </c>
      <c r="O540">
        <v>2.11</v>
      </c>
      <c r="P540">
        <f t="shared" si="101"/>
        <v>2</v>
      </c>
      <c r="Q540">
        <f t="shared" si="102"/>
        <v>4</v>
      </c>
      <c r="R540" t="s">
        <v>55</v>
      </c>
      <c r="S540" t="s">
        <v>419</v>
      </c>
      <c r="T540">
        <f t="shared" si="103"/>
        <v>0</v>
      </c>
      <c r="U540" t="s">
        <v>284</v>
      </c>
      <c r="V540" t="s">
        <v>58</v>
      </c>
      <c r="W540" t="s">
        <v>59</v>
      </c>
      <c r="X540" t="s">
        <v>38</v>
      </c>
      <c r="Y540">
        <f t="shared" si="104"/>
        <v>0</v>
      </c>
      <c r="Z540" t="s">
        <v>202</v>
      </c>
      <c r="AA540">
        <f t="shared" si="105"/>
        <v>1</v>
      </c>
      <c r="AB540" t="s">
        <v>29</v>
      </c>
      <c r="AC540">
        <f t="shared" si="106"/>
        <v>0</v>
      </c>
      <c r="AD540" t="s">
        <v>30</v>
      </c>
      <c r="AE540">
        <f t="shared" si="107"/>
        <v>0</v>
      </c>
    </row>
    <row r="541" spans="1:31" x14ac:dyDescent="0.25">
      <c r="A541">
        <v>896464</v>
      </c>
      <c r="B541">
        <v>0</v>
      </c>
      <c r="C541" t="s">
        <v>1058</v>
      </c>
      <c r="D541" t="s">
        <v>18</v>
      </c>
      <c r="E541">
        <f t="shared" si="96"/>
        <v>3</v>
      </c>
      <c r="F541" t="s">
        <v>791</v>
      </c>
      <c r="G541" t="str">
        <f t="shared" si="97"/>
        <v>R0C</v>
      </c>
      <c r="H541" t="str">
        <f t="shared" si="98"/>
        <v>North Interlake</v>
      </c>
      <c r="I541">
        <v>2</v>
      </c>
      <c r="J541">
        <v>2021</v>
      </c>
      <c r="K541" t="s">
        <v>20</v>
      </c>
      <c r="L541">
        <f t="shared" si="99"/>
        <v>3</v>
      </c>
      <c r="M541" t="s">
        <v>62</v>
      </c>
      <c r="N541">
        <f t="shared" si="100"/>
        <v>3</v>
      </c>
      <c r="O541">
        <v>2.2599999999999998</v>
      </c>
      <c r="P541">
        <f t="shared" si="101"/>
        <v>2</v>
      </c>
      <c r="Q541">
        <f t="shared" si="102"/>
        <v>4</v>
      </c>
      <c r="R541" t="s">
        <v>55</v>
      </c>
      <c r="S541" t="s">
        <v>419</v>
      </c>
      <c r="T541">
        <f t="shared" si="103"/>
        <v>0</v>
      </c>
      <c r="U541" t="s">
        <v>284</v>
      </c>
      <c r="V541" t="s">
        <v>58</v>
      </c>
      <c r="W541" t="s">
        <v>59</v>
      </c>
      <c r="X541" t="s">
        <v>38</v>
      </c>
      <c r="Y541">
        <f t="shared" si="104"/>
        <v>0</v>
      </c>
      <c r="Z541" t="s">
        <v>28</v>
      </c>
      <c r="AA541">
        <f t="shared" si="105"/>
        <v>0</v>
      </c>
      <c r="AB541" t="s">
        <v>29</v>
      </c>
      <c r="AC541">
        <f t="shared" si="106"/>
        <v>0</v>
      </c>
      <c r="AD541" t="s">
        <v>30</v>
      </c>
      <c r="AE541">
        <f t="shared" si="107"/>
        <v>0</v>
      </c>
    </row>
    <row r="542" spans="1:31" x14ac:dyDescent="0.25">
      <c r="A542">
        <v>896464</v>
      </c>
      <c r="B542">
        <v>0</v>
      </c>
      <c r="C542" t="s">
        <v>1058</v>
      </c>
      <c r="D542" t="s">
        <v>18</v>
      </c>
      <c r="E542">
        <f t="shared" si="96"/>
        <v>3</v>
      </c>
      <c r="F542" t="s">
        <v>791</v>
      </c>
      <c r="G542" t="str">
        <f t="shared" si="97"/>
        <v>R0C</v>
      </c>
      <c r="H542" t="str">
        <f t="shared" si="98"/>
        <v>North Interlake</v>
      </c>
      <c r="I542">
        <v>2</v>
      </c>
      <c r="J542">
        <v>2021</v>
      </c>
      <c r="K542" t="s">
        <v>121</v>
      </c>
      <c r="L542">
        <f t="shared" si="99"/>
        <v>2</v>
      </c>
      <c r="M542" t="s">
        <v>62</v>
      </c>
      <c r="N542">
        <f t="shared" si="100"/>
        <v>3</v>
      </c>
      <c r="O542">
        <v>2.2599999999999998</v>
      </c>
      <c r="P542">
        <f t="shared" si="101"/>
        <v>2</v>
      </c>
      <c r="Q542">
        <f t="shared" si="102"/>
        <v>4</v>
      </c>
      <c r="R542" t="s">
        <v>55</v>
      </c>
      <c r="S542" t="s">
        <v>419</v>
      </c>
      <c r="T542">
        <f t="shared" si="103"/>
        <v>0</v>
      </c>
      <c r="U542" t="s">
        <v>284</v>
      </c>
      <c r="V542" t="s">
        <v>58</v>
      </c>
      <c r="W542" t="s">
        <v>59</v>
      </c>
      <c r="X542" t="s">
        <v>38</v>
      </c>
      <c r="Y542">
        <f t="shared" si="104"/>
        <v>0</v>
      </c>
      <c r="Z542" t="s">
        <v>28</v>
      </c>
      <c r="AA542">
        <f t="shared" si="105"/>
        <v>0</v>
      </c>
      <c r="AB542" t="s">
        <v>29</v>
      </c>
      <c r="AC542">
        <f t="shared" si="106"/>
        <v>0</v>
      </c>
      <c r="AD542" t="s">
        <v>30</v>
      </c>
      <c r="AE542">
        <f t="shared" si="107"/>
        <v>0</v>
      </c>
    </row>
    <row r="543" spans="1:31" x14ac:dyDescent="0.25">
      <c r="A543">
        <v>999813</v>
      </c>
      <c r="B543">
        <v>0</v>
      </c>
      <c r="C543" t="s">
        <v>1059</v>
      </c>
      <c r="D543" t="s">
        <v>18</v>
      </c>
      <c r="E543">
        <f t="shared" si="96"/>
        <v>3</v>
      </c>
      <c r="F543" t="s">
        <v>1060</v>
      </c>
      <c r="G543" t="str">
        <f t="shared" si="97"/>
        <v>M9N</v>
      </c>
      <c r="H543" t="str">
        <f t="shared" si="98"/>
        <v>Winnipeg</v>
      </c>
      <c r="I543">
        <v>3</v>
      </c>
      <c r="J543">
        <v>2021</v>
      </c>
      <c r="K543" t="s">
        <v>20</v>
      </c>
      <c r="L543">
        <f t="shared" si="99"/>
        <v>3</v>
      </c>
      <c r="M543" t="s">
        <v>62</v>
      </c>
      <c r="N543">
        <f t="shared" si="100"/>
        <v>3</v>
      </c>
      <c r="O543">
        <v>0.46</v>
      </c>
      <c r="P543">
        <f t="shared" si="101"/>
        <v>1</v>
      </c>
      <c r="Q543">
        <f t="shared" si="102"/>
        <v>2</v>
      </c>
      <c r="R543" t="s">
        <v>48</v>
      </c>
      <c r="S543" t="s">
        <v>103</v>
      </c>
      <c r="T543">
        <f t="shared" si="103"/>
        <v>0</v>
      </c>
      <c r="U543" t="s">
        <v>104</v>
      </c>
      <c r="V543" t="s">
        <v>51</v>
      </c>
      <c r="W543" t="s">
        <v>52</v>
      </c>
      <c r="X543" t="s">
        <v>27</v>
      </c>
      <c r="Y543">
        <f t="shared" si="104"/>
        <v>1</v>
      </c>
      <c r="Z543" t="s">
        <v>28</v>
      </c>
      <c r="AA543">
        <f t="shared" si="105"/>
        <v>0</v>
      </c>
      <c r="AB543" t="s">
        <v>29</v>
      </c>
      <c r="AC543">
        <f t="shared" si="106"/>
        <v>0</v>
      </c>
      <c r="AD543" t="s">
        <v>30</v>
      </c>
      <c r="AE543">
        <f t="shared" si="107"/>
        <v>0</v>
      </c>
    </row>
    <row r="544" spans="1:31" x14ac:dyDescent="0.25">
      <c r="A544">
        <v>1010206</v>
      </c>
      <c r="B544">
        <v>1</v>
      </c>
      <c r="C544" t="s">
        <v>1061</v>
      </c>
      <c r="D544" t="s">
        <v>18</v>
      </c>
      <c r="E544">
        <f t="shared" si="96"/>
        <v>3</v>
      </c>
      <c r="F544" t="s">
        <v>1062</v>
      </c>
      <c r="G544" t="str">
        <f t="shared" si="97"/>
        <v>R0J</v>
      </c>
      <c r="H544" t="str">
        <f t="shared" si="98"/>
        <v>Riding Mountain</v>
      </c>
      <c r="I544">
        <v>1</v>
      </c>
      <c r="J544">
        <v>2021</v>
      </c>
      <c r="K544" t="s">
        <v>20</v>
      </c>
      <c r="L544">
        <f t="shared" si="99"/>
        <v>3</v>
      </c>
      <c r="M544" t="s">
        <v>62</v>
      </c>
      <c r="N544">
        <f t="shared" si="100"/>
        <v>3</v>
      </c>
      <c r="O544">
        <v>3.58</v>
      </c>
      <c r="P544">
        <f t="shared" si="101"/>
        <v>2</v>
      </c>
      <c r="Q544">
        <f t="shared" si="102"/>
        <v>4</v>
      </c>
      <c r="R544" t="s">
        <v>34</v>
      </c>
      <c r="S544" t="s">
        <v>662</v>
      </c>
      <c r="T544">
        <f t="shared" si="103"/>
        <v>0</v>
      </c>
      <c r="U544" t="s">
        <v>76</v>
      </c>
      <c r="V544" t="s">
        <v>77</v>
      </c>
      <c r="W544" t="s">
        <v>78</v>
      </c>
      <c r="X544" t="s">
        <v>38</v>
      </c>
      <c r="Y544">
        <f t="shared" si="104"/>
        <v>0</v>
      </c>
      <c r="Z544" t="s">
        <v>28</v>
      </c>
      <c r="AA544">
        <f t="shared" si="105"/>
        <v>0</v>
      </c>
      <c r="AB544" t="s">
        <v>29</v>
      </c>
      <c r="AC544">
        <f t="shared" si="106"/>
        <v>0</v>
      </c>
      <c r="AD544" t="s">
        <v>30</v>
      </c>
      <c r="AE544">
        <f t="shared" si="107"/>
        <v>0</v>
      </c>
    </row>
    <row r="545" spans="1:31" x14ac:dyDescent="0.25">
      <c r="A545">
        <v>1010206</v>
      </c>
      <c r="B545">
        <v>1</v>
      </c>
      <c r="C545" t="s">
        <v>1061</v>
      </c>
      <c r="D545" t="s">
        <v>18</v>
      </c>
      <c r="E545">
        <f t="shared" si="96"/>
        <v>3</v>
      </c>
      <c r="F545" t="s">
        <v>1062</v>
      </c>
      <c r="G545" t="str">
        <f t="shared" si="97"/>
        <v>R0J</v>
      </c>
      <c r="H545" t="str">
        <f t="shared" si="98"/>
        <v>Riding Mountain</v>
      </c>
      <c r="I545">
        <v>1</v>
      </c>
      <c r="J545">
        <v>2021</v>
      </c>
      <c r="K545" t="s">
        <v>121</v>
      </c>
      <c r="L545">
        <f t="shared" si="99"/>
        <v>2</v>
      </c>
      <c r="M545" t="s">
        <v>62</v>
      </c>
      <c r="N545">
        <f t="shared" si="100"/>
        <v>3</v>
      </c>
      <c r="O545">
        <v>3.58</v>
      </c>
      <c r="P545">
        <f t="shared" si="101"/>
        <v>2</v>
      </c>
      <c r="Q545">
        <f t="shared" si="102"/>
        <v>4</v>
      </c>
      <c r="R545" t="s">
        <v>34</v>
      </c>
      <c r="S545" t="s">
        <v>662</v>
      </c>
      <c r="T545">
        <f t="shared" si="103"/>
        <v>0</v>
      </c>
      <c r="U545" t="s">
        <v>76</v>
      </c>
      <c r="V545" t="s">
        <v>77</v>
      </c>
      <c r="W545" t="s">
        <v>78</v>
      </c>
      <c r="X545" t="s">
        <v>38</v>
      </c>
      <c r="Y545">
        <f t="shared" si="104"/>
        <v>0</v>
      </c>
      <c r="Z545" t="s">
        <v>28</v>
      </c>
      <c r="AA545">
        <f t="shared" si="105"/>
        <v>0</v>
      </c>
      <c r="AB545" t="s">
        <v>29</v>
      </c>
      <c r="AC545">
        <f t="shared" si="106"/>
        <v>0</v>
      </c>
      <c r="AD545" t="s">
        <v>30</v>
      </c>
      <c r="AE545">
        <f t="shared" si="107"/>
        <v>0</v>
      </c>
    </row>
    <row r="546" spans="1:31" x14ac:dyDescent="0.25">
      <c r="A546">
        <v>1036086</v>
      </c>
      <c r="B546">
        <v>0</v>
      </c>
      <c r="C546" t="s">
        <v>1063</v>
      </c>
      <c r="D546" t="s">
        <v>18</v>
      </c>
      <c r="E546">
        <f t="shared" si="96"/>
        <v>3</v>
      </c>
      <c r="F546" t="s">
        <v>1064</v>
      </c>
      <c r="G546" t="str">
        <f t="shared" si="97"/>
        <v>R3G</v>
      </c>
      <c r="H546" t="str">
        <f t="shared" si="98"/>
        <v>Winnipeg</v>
      </c>
      <c r="I546">
        <v>3</v>
      </c>
      <c r="J546">
        <v>2021</v>
      </c>
      <c r="K546" t="s">
        <v>20</v>
      </c>
      <c r="L546">
        <f t="shared" si="99"/>
        <v>3</v>
      </c>
      <c r="M546" t="s">
        <v>62</v>
      </c>
      <c r="N546">
        <f t="shared" si="100"/>
        <v>3</v>
      </c>
      <c r="O546">
        <v>2.21</v>
      </c>
      <c r="P546">
        <f t="shared" si="101"/>
        <v>2</v>
      </c>
      <c r="Q546">
        <f t="shared" si="102"/>
        <v>4</v>
      </c>
      <c r="R546" t="s">
        <v>34</v>
      </c>
      <c r="S546" t="s">
        <v>320</v>
      </c>
      <c r="T546">
        <f t="shared" si="103"/>
        <v>0</v>
      </c>
      <c r="U546" t="s">
        <v>76</v>
      </c>
      <c r="V546" t="s">
        <v>77</v>
      </c>
      <c r="W546" t="s">
        <v>78</v>
      </c>
      <c r="X546" t="s">
        <v>38</v>
      </c>
      <c r="Y546">
        <f t="shared" si="104"/>
        <v>0</v>
      </c>
      <c r="Z546" t="s">
        <v>28</v>
      </c>
      <c r="AA546">
        <f t="shared" si="105"/>
        <v>0</v>
      </c>
      <c r="AB546" t="s">
        <v>29</v>
      </c>
      <c r="AC546">
        <f t="shared" si="106"/>
        <v>0</v>
      </c>
      <c r="AD546" t="s">
        <v>30</v>
      </c>
      <c r="AE546">
        <f t="shared" si="107"/>
        <v>0</v>
      </c>
    </row>
    <row r="547" spans="1:31" x14ac:dyDescent="0.25">
      <c r="A547">
        <v>1091990</v>
      </c>
      <c r="B547">
        <v>0</v>
      </c>
      <c r="C547" t="s">
        <v>1065</v>
      </c>
      <c r="D547" t="s">
        <v>18</v>
      </c>
      <c r="E547">
        <f t="shared" si="96"/>
        <v>3</v>
      </c>
      <c r="F547" t="s">
        <v>1066</v>
      </c>
      <c r="G547" t="str">
        <f t="shared" si="97"/>
        <v>R4G</v>
      </c>
      <c r="H547" t="str">
        <f t="shared" si="98"/>
        <v>Winnipeg</v>
      </c>
      <c r="I547">
        <v>3</v>
      </c>
      <c r="J547">
        <v>2021</v>
      </c>
      <c r="K547" t="s">
        <v>20</v>
      </c>
      <c r="L547">
        <f t="shared" si="99"/>
        <v>3</v>
      </c>
      <c r="M547" t="s">
        <v>62</v>
      </c>
      <c r="N547">
        <f t="shared" si="100"/>
        <v>3</v>
      </c>
      <c r="O547">
        <v>3.27</v>
      </c>
      <c r="P547">
        <f t="shared" si="101"/>
        <v>2</v>
      </c>
      <c r="Q547">
        <f t="shared" si="102"/>
        <v>4</v>
      </c>
      <c r="R547" t="s">
        <v>34</v>
      </c>
      <c r="S547" t="s">
        <v>35</v>
      </c>
      <c r="T547">
        <f t="shared" si="103"/>
        <v>0</v>
      </c>
      <c r="U547" t="s">
        <v>36</v>
      </c>
      <c r="V547" t="s">
        <v>25</v>
      </c>
      <c r="W547" t="s">
        <v>37</v>
      </c>
      <c r="X547" t="s">
        <v>38</v>
      </c>
      <c r="Y547">
        <f t="shared" si="104"/>
        <v>0</v>
      </c>
      <c r="Z547" t="s">
        <v>28</v>
      </c>
      <c r="AA547">
        <f t="shared" si="105"/>
        <v>0</v>
      </c>
      <c r="AB547" t="s">
        <v>29</v>
      </c>
      <c r="AC547">
        <f t="shared" si="106"/>
        <v>0</v>
      </c>
      <c r="AD547" t="s">
        <v>30</v>
      </c>
      <c r="AE547">
        <f t="shared" si="107"/>
        <v>0</v>
      </c>
    </row>
    <row r="548" spans="1:31" x14ac:dyDescent="0.25">
      <c r="A548">
        <v>1110709</v>
      </c>
      <c r="B548">
        <v>0</v>
      </c>
      <c r="C548" t="s">
        <v>316</v>
      </c>
      <c r="D548" t="s">
        <v>18</v>
      </c>
      <c r="E548">
        <f t="shared" si="96"/>
        <v>3</v>
      </c>
      <c r="F548" t="s">
        <v>317</v>
      </c>
      <c r="G548" t="str">
        <f t="shared" si="97"/>
        <v>R4G</v>
      </c>
      <c r="H548" t="str">
        <f t="shared" si="98"/>
        <v>Winnipeg</v>
      </c>
      <c r="I548">
        <v>3</v>
      </c>
      <c r="J548">
        <v>2021</v>
      </c>
      <c r="K548" t="s">
        <v>20</v>
      </c>
      <c r="L548">
        <f t="shared" si="99"/>
        <v>3</v>
      </c>
      <c r="M548" t="s">
        <v>62</v>
      </c>
      <c r="N548">
        <f t="shared" si="100"/>
        <v>3</v>
      </c>
      <c r="O548">
        <v>2.06</v>
      </c>
      <c r="P548">
        <f t="shared" si="101"/>
        <v>2</v>
      </c>
      <c r="Q548">
        <f t="shared" si="102"/>
        <v>4</v>
      </c>
      <c r="R548" t="s">
        <v>34</v>
      </c>
      <c r="S548" t="s">
        <v>128</v>
      </c>
      <c r="T548">
        <f t="shared" si="103"/>
        <v>0</v>
      </c>
      <c r="U548" t="s">
        <v>129</v>
      </c>
      <c r="V548" t="s">
        <v>77</v>
      </c>
      <c r="W548" t="s">
        <v>45</v>
      </c>
      <c r="X548" t="s">
        <v>38</v>
      </c>
      <c r="Y548">
        <f t="shared" si="104"/>
        <v>0</v>
      </c>
      <c r="Z548" t="s">
        <v>28</v>
      </c>
      <c r="AA548">
        <f t="shared" si="105"/>
        <v>0</v>
      </c>
      <c r="AB548" t="s">
        <v>29</v>
      </c>
      <c r="AC548">
        <f t="shared" si="106"/>
        <v>0</v>
      </c>
      <c r="AD548" t="s">
        <v>30</v>
      </c>
      <c r="AE548">
        <f t="shared" si="107"/>
        <v>0</v>
      </c>
    </row>
    <row r="549" spans="1:31" x14ac:dyDescent="0.25">
      <c r="A549">
        <v>1126572</v>
      </c>
      <c r="B549">
        <v>0</v>
      </c>
      <c r="C549" t="s">
        <v>1067</v>
      </c>
      <c r="D549" t="s">
        <v>444</v>
      </c>
      <c r="E549">
        <f t="shared" si="96"/>
        <v>4</v>
      </c>
      <c r="F549" t="s">
        <v>1068</v>
      </c>
      <c r="G549" t="str">
        <f t="shared" si="97"/>
        <v>R5G</v>
      </c>
      <c r="H549" t="str">
        <f t="shared" si="98"/>
        <v>Steinbach and South Eastern Manitoba</v>
      </c>
      <c r="I549">
        <v>2</v>
      </c>
      <c r="J549">
        <v>2021</v>
      </c>
      <c r="K549" t="s">
        <v>20</v>
      </c>
      <c r="L549">
        <f t="shared" si="99"/>
        <v>3</v>
      </c>
      <c r="M549" t="s">
        <v>42</v>
      </c>
      <c r="N549">
        <f t="shared" si="100"/>
        <v>4</v>
      </c>
      <c r="O549">
        <v>2.78</v>
      </c>
      <c r="P549">
        <f t="shared" si="101"/>
        <v>2</v>
      </c>
      <c r="Q549">
        <f t="shared" si="102"/>
        <v>4</v>
      </c>
      <c r="R549" t="s">
        <v>34</v>
      </c>
      <c r="S549" t="s">
        <v>208</v>
      </c>
      <c r="T549">
        <f t="shared" si="103"/>
        <v>0</v>
      </c>
      <c r="U549" t="s">
        <v>76</v>
      </c>
      <c r="V549" t="s">
        <v>77</v>
      </c>
      <c r="W549" t="s">
        <v>78</v>
      </c>
      <c r="X549" t="s">
        <v>38</v>
      </c>
      <c r="Y549">
        <f t="shared" si="104"/>
        <v>0</v>
      </c>
      <c r="Z549" t="s">
        <v>28</v>
      </c>
      <c r="AA549">
        <f t="shared" si="105"/>
        <v>0</v>
      </c>
      <c r="AB549" t="s">
        <v>29</v>
      </c>
      <c r="AC549">
        <f t="shared" si="106"/>
        <v>0</v>
      </c>
      <c r="AD549" t="s">
        <v>30</v>
      </c>
      <c r="AE549">
        <f t="shared" si="107"/>
        <v>0</v>
      </c>
    </row>
    <row r="550" spans="1:31" x14ac:dyDescent="0.25">
      <c r="A550">
        <v>1139757</v>
      </c>
      <c r="B550">
        <v>0</v>
      </c>
      <c r="C550" t="s">
        <v>1069</v>
      </c>
      <c r="D550" t="s">
        <v>18</v>
      </c>
      <c r="E550">
        <f t="shared" si="96"/>
        <v>3</v>
      </c>
      <c r="F550" t="s">
        <v>1070</v>
      </c>
      <c r="G550" t="str">
        <f t="shared" si="97"/>
        <v>R2C</v>
      </c>
      <c r="H550" t="str">
        <f t="shared" si="98"/>
        <v>Winnipeg</v>
      </c>
      <c r="I550">
        <v>3</v>
      </c>
      <c r="J550">
        <v>2021</v>
      </c>
      <c r="K550" t="s">
        <v>20</v>
      </c>
      <c r="L550">
        <f t="shared" si="99"/>
        <v>3</v>
      </c>
      <c r="M550" t="s">
        <v>62</v>
      </c>
      <c r="N550">
        <f t="shared" si="100"/>
        <v>3</v>
      </c>
      <c r="O550">
        <v>1.97</v>
      </c>
      <c r="P550">
        <f t="shared" si="101"/>
        <v>2</v>
      </c>
      <c r="Q550">
        <f t="shared" si="102"/>
        <v>4</v>
      </c>
      <c r="R550" t="s">
        <v>55</v>
      </c>
      <c r="S550" t="s">
        <v>419</v>
      </c>
      <c r="T550">
        <f t="shared" si="103"/>
        <v>0</v>
      </c>
      <c r="U550" t="s">
        <v>284</v>
      </c>
      <c r="V550" t="s">
        <v>58</v>
      </c>
      <c r="W550" t="s">
        <v>59</v>
      </c>
      <c r="X550" t="s">
        <v>38</v>
      </c>
      <c r="Y550">
        <f t="shared" si="104"/>
        <v>0</v>
      </c>
      <c r="Z550" t="s">
        <v>28</v>
      </c>
      <c r="AA550">
        <f t="shared" si="105"/>
        <v>0</v>
      </c>
      <c r="AB550" t="s">
        <v>29</v>
      </c>
      <c r="AC550">
        <f t="shared" si="106"/>
        <v>0</v>
      </c>
      <c r="AD550" t="s">
        <v>30</v>
      </c>
      <c r="AE550">
        <f t="shared" si="107"/>
        <v>0</v>
      </c>
    </row>
    <row r="551" spans="1:31" x14ac:dyDescent="0.25">
      <c r="A551">
        <v>1155944</v>
      </c>
      <c r="B551">
        <v>0</v>
      </c>
      <c r="C551" t="s">
        <v>1071</v>
      </c>
      <c r="D551" t="s">
        <v>18</v>
      </c>
      <c r="E551">
        <f t="shared" si="96"/>
        <v>3</v>
      </c>
      <c r="F551" t="s">
        <v>1072</v>
      </c>
      <c r="G551" t="str">
        <f t="shared" si="97"/>
        <v>R2N</v>
      </c>
      <c r="H551" t="str">
        <f t="shared" si="98"/>
        <v>Winnipeg</v>
      </c>
      <c r="I551">
        <v>3</v>
      </c>
      <c r="J551">
        <v>2021</v>
      </c>
      <c r="K551" t="s">
        <v>20</v>
      </c>
      <c r="L551">
        <f t="shared" si="99"/>
        <v>3</v>
      </c>
      <c r="M551" t="s">
        <v>62</v>
      </c>
      <c r="N551">
        <f t="shared" si="100"/>
        <v>3</v>
      </c>
      <c r="O551">
        <v>1.32</v>
      </c>
      <c r="P551">
        <f t="shared" si="101"/>
        <v>2</v>
      </c>
      <c r="Q551">
        <f t="shared" si="102"/>
        <v>3</v>
      </c>
      <c r="R551" t="s">
        <v>34</v>
      </c>
      <c r="S551" t="s">
        <v>592</v>
      </c>
      <c r="T551">
        <f t="shared" si="103"/>
        <v>0</v>
      </c>
      <c r="U551" t="s">
        <v>76</v>
      </c>
      <c r="V551" t="s">
        <v>77</v>
      </c>
      <c r="W551" t="s">
        <v>78</v>
      </c>
      <c r="X551" t="s">
        <v>38</v>
      </c>
      <c r="Y551">
        <f t="shared" si="104"/>
        <v>0</v>
      </c>
      <c r="Z551" t="s">
        <v>28</v>
      </c>
      <c r="AA551">
        <f t="shared" si="105"/>
        <v>0</v>
      </c>
      <c r="AB551" t="s">
        <v>29</v>
      </c>
      <c r="AC551">
        <f t="shared" si="106"/>
        <v>0</v>
      </c>
      <c r="AD551" t="s">
        <v>30</v>
      </c>
      <c r="AE551">
        <f t="shared" si="107"/>
        <v>0</v>
      </c>
    </row>
    <row r="552" spans="1:31" x14ac:dyDescent="0.25">
      <c r="A552">
        <v>1170075</v>
      </c>
      <c r="B552">
        <v>0</v>
      </c>
      <c r="C552" t="s">
        <v>1073</v>
      </c>
      <c r="D552" t="s">
        <v>18</v>
      </c>
      <c r="E552">
        <f t="shared" si="96"/>
        <v>3</v>
      </c>
      <c r="F552" t="s">
        <v>1074</v>
      </c>
      <c r="G552" t="str">
        <f t="shared" si="97"/>
        <v>R2J</v>
      </c>
      <c r="H552" t="str">
        <f t="shared" si="98"/>
        <v>Winnipeg</v>
      </c>
      <c r="I552">
        <v>3</v>
      </c>
      <c r="J552">
        <v>2021</v>
      </c>
      <c r="K552" t="s">
        <v>20</v>
      </c>
      <c r="L552">
        <f t="shared" si="99"/>
        <v>3</v>
      </c>
      <c r="M552" t="s">
        <v>62</v>
      </c>
      <c r="N552">
        <f t="shared" si="100"/>
        <v>3</v>
      </c>
      <c r="O552">
        <v>4.1100000000000003</v>
      </c>
      <c r="P552">
        <f t="shared" si="101"/>
        <v>2</v>
      </c>
      <c r="Q552">
        <f t="shared" si="102"/>
        <v>4</v>
      </c>
      <c r="R552" t="s">
        <v>34</v>
      </c>
      <c r="S552" t="s">
        <v>191</v>
      </c>
      <c r="T552">
        <f t="shared" si="103"/>
        <v>0</v>
      </c>
      <c r="U552" t="s">
        <v>76</v>
      </c>
      <c r="V552" t="s">
        <v>77</v>
      </c>
      <c r="W552" t="s">
        <v>78</v>
      </c>
      <c r="X552" t="s">
        <v>38</v>
      </c>
      <c r="Y552">
        <f t="shared" si="104"/>
        <v>0</v>
      </c>
      <c r="Z552" t="s">
        <v>28</v>
      </c>
      <c r="AA552">
        <f t="shared" si="105"/>
        <v>0</v>
      </c>
      <c r="AB552" t="s">
        <v>29</v>
      </c>
      <c r="AC552">
        <f t="shared" si="106"/>
        <v>0</v>
      </c>
      <c r="AD552" t="s">
        <v>30</v>
      </c>
      <c r="AE552">
        <f t="shared" si="107"/>
        <v>0</v>
      </c>
    </row>
    <row r="553" spans="1:31" x14ac:dyDescent="0.25">
      <c r="A553">
        <v>1178680</v>
      </c>
      <c r="B553">
        <v>0</v>
      </c>
      <c r="C553" t="s">
        <v>1075</v>
      </c>
      <c r="D553" t="s">
        <v>18</v>
      </c>
      <c r="E553">
        <f t="shared" si="96"/>
        <v>3</v>
      </c>
      <c r="F553" t="s">
        <v>1076</v>
      </c>
      <c r="G553" t="str">
        <f t="shared" si="97"/>
        <v>R5G</v>
      </c>
      <c r="H553" t="str">
        <f t="shared" si="98"/>
        <v>Steinbach and South Eastern Manitoba</v>
      </c>
      <c r="I553">
        <v>2</v>
      </c>
      <c r="J553">
        <v>2021</v>
      </c>
      <c r="K553" t="s">
        <v>20</v>
      </c>
      <c r="L553">
        <f t="shared" si="99"/>
        <v>3</v>
      </c>
      <c r="M553" t="s">
        <v>33</v>
      </c>
      <c r="N553">
        <f t="shared" si="100"/>
        <v>2</v>
      </c>
      <c r="O553">
        <v>2.63</v>
      </c>
      <c r="P553">
        <f t="shared" si="101"/>
        <v>2</v>
      </c>
      <c r="Q553">
        <f t="shared" si="102"/>
        <v>4</v>
      </c>
      <c r="R553" t="s">
        <v>55</v>
      </c>
      <c r="S553" t="s">
        <v>414</v>
      </c>
      <c r="T553">
        <f t="shared" si="103"/>
        <v>0</v>
      </c>
      <c r="U553" t="s">
        <v>179</v>
      </c>
      <c r="V553" t="s">
        <v>58</v>
      </c>
      <c r="W553" t="s">
        <v>59</v>
      </c>
      <c r="X553" t="s">
        <v>38</v>
      </c>
      <c r="Y553">
        <f t="shared" si="104"/>
        <v>0</v>
      </c>
      <c r="Z553" t="s">
        <v>28</v>
      </c>
      <c r="AA553">
        <f t="shared" si="105"/>
        <v>0</v>
      </c>
      <c r="AB553" t="s">
        <v>29</v>
      </c>
      <c r="AC553">
        <f t="shared" si="106"/>
        <v>0</v>
      </c>
      <c r="AD553" t="s">
        <v>30</v>
      </c>
      <c r="AE553">
        <f t="shared" si="107"/>
        <v>0</v>
      </c>
    </row>
    <row r="554" spans="1:31" x14ac:dyDescent="0.25">
      <c r="A554">
        <v>1187145</v>
      </c>
      <c r="B554">
        <v>0</v>
      </c>
      <c r="C554" t="s">
        <v>1077</v>
      </c>
      <c r="D554" t="s">
        <v>18</v>
      </c>
      <c r="E554">
        <f t="shared" si="96"/>
        <v>3</v>
      </c>
      <c r="F554" t="s">
        <v>1078</v>
      </c>
      <c r="G554" t="str">
        <f t="shared" si="97"/>
        <v>R3G</v>
      </c>
      <c r="H554" t="str">
        <f t="shared" si="98"/>
        <v>Winnipeg</v>
      </c>
      <c r="I554">
        <v>3</v>
      </c>
      <c r="J554">
        <v>2021</v>
      </c>
      <c r="K554" t="s">
        <v>20</v>
      </c>
      <c r="L554">
        <f t="shared" si="99"/>
        <v>3</v>
      </c>
      <c r="M554" t="s">
        <v>42</v>
      </c>
      <c r="N554">
        <f t="shared" si="100"/>
        <v>4</v>
      </c>
      <c r="O554">
        <v>0.28000000000000003</v>
      </c>
      <c r="P554">
        <f t="shared" si="101"/>
        <v>1</v>
      </c>
      <c r="Q554">
        <f t="shared" si="102"/>
        <v>2</v>
      </c>
      <c r="R554" t="s">
        <v>48</v>
      </c>
      <c r="S554" t="s">
        <v>170</v>
      </c>
      <c r="T554">
        <f t="shared" si="103"/>
        <v>0</v>
      </c>
      <c r="U554" t="s">
        <v>104</v>
      </c>
      <c r="V554" t="s">
        <v>51</v>
      </c>
      <c r="W554" t="s">
        <v>52</v>
      </c>
      <c r="X554" t="s">
        <v>27</v>
      </c>
      <c r="Y554">
        <f t="shared" si="104"/>
        <v>1</v>
      </c>
      <c r="Z554" t="s">
        <v>28</v>
      </c>
      <c r="AA554">
        <f t="shared" si="105"/>
        <v>0</v>
      </c>
      <c r="AB554" t="s">
        <v>29</v>
      </c>
      <c r="AC554">
        <f t="shared" si="106"/>
        <v>0</v>
      </c>
      <c r="AD554" t="s">
        <v>30</v>
      </c>
      <c r="AE554">
        <f t="shared" si="107"/>
        <v>0</v>
      </c>
    </row>
    <row r="555" spans="1:31" x14ac:dyDescent="0.25">
      <c r="A555">
        <v>1194539</v>
      </c>
      <c r="B555">
        <v>0</v>
      </c>
      <c r="C555" t="s">
        <v>501</v>
      </c>
      <c r="D555" t="s">
        <v>18</v>
      </c>
      <c r="E555">
        <f t="shared" si="96"/>
        <v>3</v>
      </c>
      <c r="F555" t="s">
        <v>502</v>
      </c>
      <c r="G555" t="str">
        <f t="shared" si="97"/>
        <v>L4K</v>
      </c>
      <c r="H555" t="str">
        <f t="shared" si="98"/>
        <v>Winnipeg</v>
      </c>
      <c r="I555">
        <v>3</v>
      </c>
      <c r="J555">
        <v>2021</v>
      </c>
      <c r="K555" t="s">
        <v>20</v>
      </c>
      <c r="L555">
        <f t="shared" si="99"/>
        <v>3</v>
      </c>
      <c r="M555" t="s">
        <v>62</v>
      </c>
      <c r="N555">
        <f t="shared" si="100"/>
        <v>3</v>
      </c>
      <c r="O555">
        <v>1.72</v>
      </c>
      <c r="P555">
        <f t="shared" si="101"/>
        <v>2</v>
      </c>
      <c r="Q555">
        <f t="shared" si="102"/>
        <v>3</v>
      </c>
      <c r="R555" t="s">
        <v>34</v>
      </c>
      <c r="S555" t="s">
        <v>388</v>
      </c>
      <c r="T555">
        <f t="shared" si="103"/>
        <v>0</v>
      </c>
      <c r="U555" t="s">
        <v>129</v>
      </c>
      <c r="V555" t="s">
        <v>77</v>
      </c>
      <c r="W555" t="s">
        <v>45</v>
      </c>
      <c r="X555" t="s">
        <v>38</v>
      </c>
      <c r="Y555">
        <f t="shared" si="104"/>
        <v>0</v>
      </c>
      <c r="Z555" t="s">
        <v>28</v>
      </c>
      <c r="AA555">
        <f t="shared" si="105"/>
        <v>0</v>
      </c>
      <c r="AB555" t="s">
        <v>29</v>
      </c>
      <c r="AC555">
        <f t="shared" si="106"/>
        <v>0</v>
      </c>
      <c r="AD555" t="s">
        <v>30</v>
      </c>
      <c r="AE555">
        <f t="shared" si="107"/>
        <v>0</v>
      </c>
    </row>
    <row r="556" spans="1:31" x14ac:dyDescent="0.25">
      <c r="A556">
        <v>1209808</v>
      </c>
      <c r="B556">
        <v>0</v>
      </c>
      <c r="C556" t="s">
        <v>503</v>
      </c>
      <c r="D556" t="s">
        <v>18</v>
      </c>
      <c r="E556">
        <f t="shared" si="96"/>
        <v>3</v>
      </c>
      <c r="F556" t="s">
        <v>504</v>
      </c>
      <c r="G556" t="str">
        <f t="shared" si="97"/>
        <v>R2W</v>
      </c>
      <c r="H556" t="str">
        <f t="shared" si="98"/>
        <v>Winnipeg</v>
      </c>
      <c r="I556">
        <v>3</v>
      </c>
      <c r="J556">
        <v>2021</v>
      </c>
      <c r="K556" t="s">
        <v>20</v>
      </c>
      <c r="L556">
        <f t="shared" si="99"/>
        <v>3</v>
      </c>
      <c r="M556" t="s">
        <v>42</v>
      </c>
      <c r="N556">
        <f t="shared" si="100"/>
        <v>4</v>
      </c>
      <c r="O556">
        <v>0.41</v>
      </c>
      <c r="P556">
        <f t="shared" si="101"/>
        <v>1</v>
      </c>
      <c r="Q556">
        <f t="shared" si="102"/>
        <v>2</v>
      </c>
      <c r="R556" t="s">
        <v>48</v>
      </c>
      <c r="S556" t="s">
        <v>340</v>
      </c>
      <c r="T556">
        <f t="shared" si="103"/>
        <v>0</v>
      </c>
      <c r="U556" t="s">
        <v>341</v>
      </c>
      <c r="V556" t="s">
        <v>48</v>
      </c>
      <c r="W556" t="s">
        <v>92</v>
      </c>
      <c r="X556" t="s">
        <v>27</v>
      </c>
      <c r="Y556">
        <f t="shared" si="104"/>
        <v>1</v>
      </c>
      <c r="Z556" t="s">
        <v>28</v>
      </c>
      <c r="AA556">
        <f t="shared" si="105"/>
        <v>0</v>
      </c>
      <c r="AB556" t="s">
        <v>29</v>
      </c>
      <c r="AC556">
        <f t="shared" si="106"/>
        <v>0</v>
      </c>
      <c r="AD556" t="s">
        <v>30</v>
      </c>
      <c r="AE556">
        <f t="shared" si="107"/>
        <v>0</v>
      </c>
    </row>
    <row r="557" spans="1:31" x14ac:dyDescent="0.25">
      <c r="A557">
        <v>1230903</v>
      </c>
      <c r="B557">
        <v>1</v>
      </c>
      <c r="C557" t="s">
        <v>1079</v>
      </c>
      <c r="D557" t="s">
        <v>18</v>
      </c>
      <c r="E557">
        <f t="shared" si="96"/>
        <v>3</v>
      </c>
      <c r="F557" t="s">
        <v>86</v>
      </c>
      <c r="G557" t="str">
        <f t="shared" si="97"/>
        <v>R3C</v>
      </c>
      <c r="H557" t="str">
        <f t="shared" si="98"/>
        <v>Winnipeg</v>
      </c>
      <c r="I557">
        <v>3</v>
      </c>
      <c r="J557">
        <v>2021</v>
      </c>
      <c r="K557" t="s">
        <v>20</v>
      </c>
      <c r="L557">
        <f t="shared" si="99"/>
        <v>3</v>
      </c>
      <c r="M557" t="s">
        <v>62</v>
      </c>
      <c r="N557">
        <f t="shared" si="100"/>
        <v>3</v>
      </c>
      <c r="O557">
        <v>1.1200000000000001</v>
      </c>
      <c r="P557">
        <f t="shared" si="101"/>
        <v>2</v>
      </c>
      <c r="Q557">
        <f t="shared" si="102"/>
        <v>3</v>
      </c>
      <c r="R557" t="s">
        <v>48</v>
      </c>
      <c r="S557" t="s">
        <v>49</v>
      </c>
      <c r="T557">
        <f t="shared" si="103"/>
        <v>0</v>
      </c>
      <c r="U557" t="s">
        <v>50</v>
      </c>
      <c r="V557" t="s">
        <v>51</v>
      </c>
      <c r="W557" t="s">
        <v>52</v>
      </c>
      <c r="X557" t="s">
        <v>38</v>
      </c>
      <c r="Y557">
        <f t="shared" si="104"/>
        <v>0</v>
      </c>
      <c r="Z557" t="s">
        <v>28</v>
      </c>
      <c r="AA557">
        <f t="shared" si="105"/>
        <v>0</v>
      </c>
      <c r="AB557" t="s">
        <v>29</v>
      </c>
      <c r="AC557">
        <f t="shared" si="106"/>
        <v>0</v>
      </c>
      <c r="AD557" t="s">
        <v>30</v>
      </c>
      <c r="AE557">
        <f t="shared" si="107"/>
        <v>0</v>
      </c>
    </row>
    <row r="558" spans="1:31" x14ac:dyDescent="0.25">
      <c r="A558">
        <v>1263383</v>
      </c>
      <c r="B558">
        <v>0</v>
      </c>
      <c r="C558" t="s">
        <v>1080</v>
      </c>
      <c r="D558" t="s">
        <v>40</v>
      </c>
      <c r="E558">
        <f t="shared" si="96"/>
        <v>4</v>
      </c>
      <c r="F558" t="s">
        <v>1081</v>
      </c>
      <c r="G558" t="str">
        <f t="shared" si="97"/>
        <v>V1T</v>
      </c>
      <c r="H558" t="str">
        <f t="shared" si="98"/>
        <v>Winnipeg</v>
      </c>
      <c r="I558">
        <v>3</v>
      </c>
      <c r="J558">
        <v>2021</v>
      </c>
      <c r="K558" t="s">
        <v>20</v>
      </c>
      <c r="L558">
        <f t="shared" si="99"/>
        <v>3</v>
      </c>
      <c r="M558" t="s">
        <v>62</v>
      </c>
      <c r="N558">
        <f t="shared" si="100"/>
        <v>3</v>
      </c>
      <c r="O558">
        <v>1.23</v>
      </c>
      <c r="P558">
        <f t="shared" si="101"/>
        <v>2</v>
      </c>
      <c r="Q558">
        <f t="shared" si="102"/>
        <v>3</v>
      </c>
      <c r="R558" t="s">
        <v>48</v>
      </c>
      <c r="S558" t="s">
        <v>134</v>
      </c>
      <c r="T558">
        <f t="shared" si="103"/>
        <v>0</v>
      </c>
      <c r="U558" t="s">
        <v>50</v>
      </c>
      <c r="V558" t="s">
        <v>51</v>
      </c>
      <c r="W558" t="s">
        <v>52</v>
      </c>
      <c r="X558" t="s">
        <v>38</v>
      </c>
      <c r="Y558">
        <f t="shared" si="104"/>
        <v>0</v>
      </c>
      <c r="Z558" t="s">
        <v>28</v>
      </c>
      <c r="AA558">
        <f t="shared" si="105"/>
        <v>0</v>
      </c>
      <c r="AB558" t="s">
        <v>29</v>
      </c>
      <c r="AC558">
        <f t="shared" si="106"/>
        <v>0</v>
      </c>
      <c r="AD558" t="s">
        <v>30</v>
      </c>
      <c r="AE558">
        <f t="shared" si="107"/>
        <v>0</v>
      </c>
    </row>
    <row r="559" spans="1:31" x14ac:dyDescent="0.25">
      <c r="A559">
        <v>1311810</v>
      </c>
      <c r="B559">
        <v>1</v>
      </c>
      <c r="C559" t="s">
        <v>539</v>
      </c>
      <c r="D559" t="s">
        <v>18</v>
      </c>
      <c r="E559">
        <f t="shared" si="96"/>
        <v>3</v>
      </c>
      <c r="F559" t="s">
        <v>865</v>
      </c>
      <c r="G559" t="str">
        <f t="shared" si="97"/>
        <v>L5N</v>
      </c>
      <c r="H559" t="str">
        <f t="shared" si="98"/>
        <v>Winnipeg</v>
      </c>
      <c r="I559">
        <v>3</v>
      </c>
      <c r="J559">
        <v>2021</v>
      </c>
      <c r="K559" t="s">
        <v>20</v>
      </c>
      <c r="L559">
        <f t="shared" si="99"/>
        <v>3</v>
      </c>
      <c r="M559" t="s">
        <v>33</v>
      </c>
      <c r="N559">
        <f t="shared" si="100"/>
        <v>2</v>
      </c>
      <c r="O559">
        <v>0.69</v>
      </c>
      <c r="P559">
        <f t="shared" si="101"/>
        <v>1</v>
      </c>
      <c r="Q559">
        <f t="shared" si="102"/>
        <v>2</v>
      </c>
      <c r="R559" t="s">
        <v>55</v>
      </c>
      <c r="S559" t="s">
        <v>730</v>
      </c>
      <c r="T559">
        <f t="shared" si="103"/>
        <v>0</v>
      </c>
      <c r="U559" t="s">
        <v>731</v>
      </c>
      <c r="V559" t="s">
        <v>58</v>
      </c>
      <c r="W559" t="s">
        <v>59</v>
      </c>
      <c r="X559" t="s">
        <v>27</v>
      </c>
      <c r="Y559">
        <f t="shared" si="104"/>
        <v>1</v>
      </c>
      <c r="Z559" t="s">
        <v>28</v>
      </c>
      <c r="AA559">
        <f t="shared" si="105"/>
        <v>0</v>
      </c>
      <c r="AB559" t="s">
        <v>29</v>
      </c>
      <c r="AC559">
        <f t="shared" si="106"/>
        <v>0</v>
      </c>
      <c r="AD559" t="s">
        <v>30</v>
      </c>
      <c r="AE559">
        <f t="shared" si="107"/>
        <v>0</v>
      </c>
    </row>
    <row r="560" spans="1:31" x14ac:dyDescent="0.25">
      <c r="A560">
        <v>1350735</v>
      </c>
      <c r="B560">
        <v>0</v>
      </c>
      <c r="C560" t="s">
        <v>1082</v>
      </c>
      <c r="D560" t="s">
        <v>444</v>
      </c>
      <c r="E560">
        <f t="shared" si="96"/>
        <v>4</v>
      </c>
      <c r="F560" t="s">
        <v>1083</v>
      </c>
      <c r="G560" t="str">
        <f t="shared" si="97"/>
        <v>R3P</v>
      </c>
      <c r="H560" t="str">
        <f t="shared" si="98"/>
        <v>Winnipeg</v>
      </c>
      <c r="I560">
        <v>3</v>
      </c>
      <c r="J560">
        <v>2021</v>
      </c>
      <c r="K560" t="s">
        <v>20</v>
      </c>
      <c r="L560">
        <f t="shared" si="99"/>
        <v>3</v>
      </c>
      <c r="M560" t="s">
        <v>42</v>
      </c>
      <c r="N560">
        <f t="shared" si="100"/>
        <v>4</v>
      </c>
      <c r="O560">
        <v>1.36</v>
      </c>
      <c r="P560">
        <f t="shared" si="101"/>
        <v>2</v>
      </c>
      <c r="Q560">
        <f t="shared" si="102"/>
        <v>3</v>
      </c>
      <c r="R560" t="s">
        <v>48</v>
      </c>
      <c r="S560" t="s">
        <v>498</v>
      </c>
      <c r="T560">
        <f t="shared" si="103"/>
        <v>0</v>
      </c>
      <c r="U560" t="s">
        <v>341</v>
      </c>
      <c r="V560" t="s">
        <v>48</v>
      </c>
      <c r="W560" t="s">
        <v>78</v>
      </c>
      <c r="X560" t="s">
        <v>27</v>
      </c>
      <c r="Y560">
        <f t="shared" si="104"/>
        <v>1</v>
      </c>
      <c r="Z560" t="s">
        <v>202</v>
      </c>
      <c r="AA560">
        <f t="shared" si="105"/>
        <v>1</v>
      </c>
      <c r="AB560" t="s">
        <v>29</v>
      </c>
      <c r="AC560">
        <f t="shared" si="106"/>
        <v>0</v>
      </c>
      <c r="AD560" t="s">
        <v>30</v>
      </c>
      <c r="AE560">
        <f t="shared" si="107"/>
        <v>0</v>
      </c>
    </row>
    <row r="561" spans="1:31" x14ac:dyDescent="0.25">
      <c r="A561">
        <v>1359777</v>
      </c>
      <c r="B561">
        <v>1</v>
      </c>
      <c r="C561" t="s">
        <v>1084</v>
      </c>
      <c r="D561" t="s">
        <v>18</v>
      </c>
      <c r="E561">
        <f t="shared" si="96"/>
        <v>3</v>
      </c>
      <c r="F561" t="s">
        <v>1085</v>
      </c>
      <c r="G561" t="str">
        <f t="shared" si="97"/>
        <v>R3L</v>
      </c>
      <c r="H561" t="str">
        <f t="shared" si="98"/>
        <v>Winnipeg</v>
      </c>
      <c r="I561">
        <v>3</v>
      </c>
      <c r="J561">
        <v>2021</v>
      </c>
      <c r="K561" t="s">
        <v>20</v>
      </c>
      <c r="L561">
        <f t="shared" si="99"/>
        <v>3</v>
      </c>
      <c r="M561" t="s">
        <v>62</v>
      </c>
      <c r="N561">
        <f t="shared" si="100"/>
        <v>3</v>
      </c>
      <c r="O561">
        <v>6.16</v>
      </c>
      <c r="P561">
        <f t="shared" si="101"/>
        <v>2</v>
      </c>
      <c r="Q561">
        <f t="shared" si="102"/>
        <v>4</v>
      </c>
      <c r="R561" t="s">
        <v>34</v>
      </c>
      <c r="S561" t="s">
        <v>191</v>
      </c>
      <c r="T561">
        <f t="shared" si="103"/>
        <v>0</v>
      </c>
      <c r="U561" t="s">
        <v>76</v>
      </c>
      <c r="V561" t="s">
        <v>77</v>
      </c>
      <c r="W561" t="s">
        <v>78</v>
      </c>
      <c r="X561" t="s">
        <v>38</v>
      </c>
      <c r="Y561">
        <f t="shared" si="104"/>
        <v>0</v>
      </c>
      <c r="Z561" t="s">
        <v>28</v>
      </c>
      <c r="AA561">
        <f t="shared" si="105"/>
        <v>0</v>
      </c>
      <c r="AB561" t="s">
        <v>29</v>
      </c>
      <c r="AC561">
        <f t="shared" si="106"/>
        <v>0</v>
      </c>
      <c r="AD561" t="s">
        <v>30</v>
      </c>
      <c r="AE561">
        <f t="shared" si="107"/>
        <v>0</v>
      </c>
    </row>
    <row r="562" spans="1:31" x14ac:dyDescent="0.25">
      <c r="A562">
        <v>1371475</v>
      </c>
      <c r="B562">
        <v>0</v>
      </c>
      <c r="C562" t="s">
        <v>735</v>
      </c>
      <c r="D562" t="s">
        <v>18</v>
      </c>
      <c r="E562">
        <f t="shared" si="96"/>
        <v>3</v>
      </c>
      <c r="F562" t="s">
        <v>736</v>
      </c>
      <c r="G562" t="str">
        <f t="shared" si="97"/>
        <v>R2J</v>
      </c>
      <c r="H562" t="str">
        <f t="shared" si="98"/>
        <v>Winnipeg</v>
      </c>
      <c r="I562">
        <v>3</v>
      </c>
      <c r="J562">
        <v>2021</v>
      </c>
      <c r="K562" t="s">
        <v>20</v>
      </c>
      <c r="L562">
        <f t="shared" si="99"/>
        <v>3</v>
      </c>
      <c r="M562" t="s">
        <v>33</v>
      </c>
      <c r="N562">
        <f t="shared" si="100"/>
        <v>2</v>
      </c>
      <c r="O562">
        <v>1.21</v>
      </c>
      <c r="P562">
        <f t="shared" si="101"/>
        <v>2</v>
      </c>
      <c r="Q562">
        <f t="shared" si="102"/>
        <v>3</v>
      </c>
      <c r="R562" t="s">
        <v>34</v>
      </c>
      <c r="S562" t="s">
        <v>128</v>
      </c>
      <c r="T562">
        <f t="shared" si="103"/>
        <v>0</v>
      </c>
      <c r="U562" t="s">
        <v>129</v>
      </c>
      <c r="V562" t="s">
        <v>77</v>
      </c>
      <c r="W562" t="s">
        <v>45</v>
      </c>
      <c r="X562" t="s">
        <v>38</v>
      </c>
      <c r="Y562">
        <f t="shared" si="104"/>
        <v>0</v>
      </c>
      <c r="Z562" t="s">
        <v>28</v>
      </c>
      <c r="AA562">
        <f t="shared" si="105"/>
        <v>0</v>
      </c>
      <c r="AB562" t="s">
        <v>29</v>
      </c>
      <c r="AC562">
        <f t="shared" si="106"/>
        <v>0</v>
      </c>
      <c r="AD562" t="s">
        <v>30</v>
      </c>
      <c r="AE562">
        <f t="shared" si="107"/>
        <v>0</v>
      </c>
    </row>
    <row r="563" spans="1:31" x14ac:dyDescent="0.25">
      <c r="A563">
        <v>1378728</v>
      </c>
      <c r="B563">
        <v>0</v>
      </c>
      <c r="C563" t="s">
        <v>737</v>
      </c>
      <c r="D563" t="s">
        <v>18</v>
      </c>
      <c r="E563">
        <f t="shared" si="96"/>
        <v>3</v>
      </c>
      <c r="F563" t="s">
        <v>738</v>
      </c>
      <c r="G563" t="str">
        <f t="shared" si="97"/>
        <v>R2J</v>
      </c>
      <c r="H563" t="str">
        <f t="shared" si="98"/>
        <v>Winnipeg</v>
      </c>
      <c r="I563">
        <v>3</v>
      </c>
      <c r="J563">
        <v>2021</v>
      </c>
      <c r="K563" t="s">
        <v>20</v>
      </c>
      <c r="L563">
        <f t="shared" si="99"/>
        <v>3</v>
      </c>
      <c r="M563" t="s">
        <v>62</v>
      </c>
      <c r="N563">
        <f t="shared" si="100"/>
        <v>3</v>
      </c>
      <c r="O563">
        <v>2.97</v>
      </c>
      <c r="P563">
        <f t="shared" si="101"/>
        <v>2</v>
      </c>
      <c r="Q563">
        <f t="shared" si="102"/>
        <v>4</v>
      </c>
      <c r="R563" t="s">
        <v>55</v>
      </c>
      <c r="S563" t="s">
        <v>414</v>
      </c>
      <c r="T563">
        <f t="shared" si="103"/>
        <v>0</v>
      </c>
      <c r="U563" t="s">
        <v>179</v>
      </c>
      <c r="V563" t="s">
        <v>58</v>
      </c>
      <c r="W563" t="s">
        <v>59</v>
      </c>
      <c r="X563" t="s">
        <v>38</v>
      </c>
      <c r="Y563">
        <f t="shared" si="104"/>
        <v>0</v>
      </c>
      <c r="Z563" t="s">
        <v>28</v>
      </c>
      <c r="AA563">
        <f t="shared" si="105"/>
        <v>0</v>
      </c>
      <c r="AB563" t="s">
        <v>29</v>
      </c>
      <c r="AC563">
        <f t="shared" si="106"/>
        <v>0</v>
      </c>
      <c r="AD563" t="s">
        <v>30</v>
      </c>
      <c r="AE563">
        <f t="shared" si="107"/>
        <v>0</v>
      </c>
    </row>
    <row r="564" spans="1:31" x14ac:dyDescent="0.25">
      <c r="A564">
        <v>1408301</v>
      </c>
      <c r="B564">
        <v>0</v>
      </c>
      <c r="C564" t="s">
        <v>1086</v>
      </c>
      <c r="D564" t="s">
        <v>18</v>
      </c>
      <c r="E564">
        <f t="shared" si="96"/>
        <v>3</v>
      </c>
      <c r="F564" t="s">
        <v>798</v>
      </c>
      <c r="G564" t="str">
        <f t="shared" si="97"/>
        <v>R1A</v>
      </c>
      <c r="H564" t="str">
        <f t="shared" si="98"/>
        <v>Selkirk and Eastern Manitoba</v>
      </c>
      <c r="I564">
        <v>2</v>
      </c>
      <c r="J564">
        <v>2021</v>
      </c>
      <c r="K564" t="s">
        <v>20</v>
      </c>
      <c r="L564">
        <f t="shared" si="99"/>
        <v>3</v>
      </c>
      <c r="M564" t="s">
        <v>42</v>
      </c>
      <c r="N564">
        <f t="shared" si="100"/>
        <v>4</v>
      </c>
      <c r="O564">
        <v>1.85</v>
      </c>
      <c r="P564">
        <f t="shared" si="101"/>
        <v>2</v>
      </c>
      <c r="Q564">
        <f t="shared" si="102"/>
        <v>3</v>
      </c>
      <c r="R564" t="s">
        <v>34</v>
      </c>
      <c r="S564" t="s">
        <v>76</v>
      </c>
      <c r="T564">
        <f t="shared" si="103"/>
        <v>0</v>
      </c>
      <c r="U564" t="s">
        <v>76</v>
      </c>
      <c r="V564" t="s">
        <v>77</v>
      </c>
      <c r="W564" t="s">
        <v>78</v>
      </c>
      <c r="X564" t="s">
        <v>38</v>
      </c>
      <c r="Y564">
        <f t="shared" si="104"/>
        <v>0</v>
      </c>
      <c r="Z564" t="s">
        <v>28</v>
      </c>
      <c r="AA564">
        <f t="shared" si="105"/>
        <v>0</v>
      </c>
      <c r="AB564" t="s">
        <v>29</v>
      </c>
      <c r="AC564">
        <f t="shared" si="106"/>
        <v>0</v>
      </c>
      <c r="AD564" t="s">
        <v>30</v>
      </c>
      <c r="AE564">
        <f t="shared" si="107"/>
        <v>0</v>
      </c>
    </row>
    <row r="565" spans="1:31" x14ac:dyDescent="0.25">
      <c r="A565">
        <v>1424381</v>
      </c>
      <c r="B565">
        <v>0</v>
      </c>
      <c r="C565" t="s">
        <v>1087</v>
      </c>
      <c r="D565" t="s">
        <v>18</v>
      </c>
      <c r="E565">
        <f t="shared" si="96"/>
        <v>3</v>
      </c>
      <c r="F565" t="s">
        <v>1088</v>
      </c>
      <c r="G565" t="str">
        <f t="shared" si="97"/>
        <v>R5R</v>
      </c>
      <c r="H565" t="str">
        <f t="shared" si="98"/>
        <v>Winnipeg</v>
      </c>
      <c r="I565">
        <v>3</v>
      </c>
      <c r="J565">
        <v>2021</v>
      </c>
      <c r="K565" t="s">
        <v>20</v>
      </c>
      <c r="L565">
        <f t="shared" si="99"/>
        <v>3</v>
      </c>
      <c r="M565" t="s">
        <v>62</v>
      </c>
      <c r="N565">
        <f t="shared" si="100"/>
        <v>3</v>
      </c>
      <c r="O565">
        <v>2.57</v>
      </c>
      <c r="P565">
        <f t="shared" si="101"/>
        <v>2</v>
      </c>
      <c r="Q565">
        <f t="shared" si="102"/>
        <v>4</v>
      </c>
      <c r="R565" t="s">
        <v>55</v>
      </c>
      <c r="S565" t="s">
        <v>414</v>
      </c>
      <c r="T565">
        <f t="shared" si="103"/>
        <v>0</v>
      </c>
      <c r="U565" t="s">
        <v>179</v>
      </c>
      <c r="V565" t="s">
        <v>58</v>
      </c>
      <c r="W565" t="s">
        <v>59</v>
      </c>
      <c r="X565" t="s">
        <v>38</v>
      </c>
      <c r="Y565">
        <f t="shared" si="104"/>
        <v>0</v>
      </c>
      <c r="Z565" t="s">
        <v>28</v>
      </c>
      <c r="AA565">
        <f t="shared" si="105"/>
        <v>0</v>
      </c>
      <c r="AB565" t="s">
        <v>29</v>
      </c>
      <c r="AC565">
        <f t="shared" si="106"/>
        <v>0</v>
      </c>
      <c r="AD565" t="s">
        <v>30</v>
      </c>
      <c r="AE565">
        <f t="shared" si="107"/>
        <v>0</v>
      </c>
    </row>
    <row r="566" spans="1:31" x14ac:dyDescent="0.25">
      <c r="A566">
        <v>1433994</v>
      </c>
      <c r="B566">
        <v>0</v>
      </c>
      <c r="C566" t="s">
        <v>1089</v>
      </c>
      <c r="D566" t="s">
        <v>18</v>
      </c>
      <c r="E566">
        <f t="shared" si="96"/>
        <v>3</v>
      </c>
      <c r="F566" t="s">
        <v>1090</v>
      </c>
      <c r="G566" t="str">
        <f t="shared" si="97"/>
        <v>R7A</v>
      </c>
      <c r="H566" t="str">
        <f t="shared" si="98"/>
        <v>Brandon</v>
      </c>
      <c r="I566">
        <v>1</v>
      </c>
      <c r="J566">
        <v>2021</v>
      </c>
      <c r="K566" t="s">
        <v>20</v>
      </c>
      <c r="L566">
        <f t="shared" si="99"/>
        <v>3</v>
      </c>
      <c r="M566" t="s">
        <v>42</v>
      </c>
      <c r="N566">
        <f t="shared" si="100"/>
        <v>4</v>
      </c>
      <c r="O566">
        <v>1.85</v>
      </c>
      <c r="P566">
        <f t="shared" si="101"/>
        <v>2</v>
      </c>
      <c r="Q566">
        <f t="shared" si="102"/>
        <v>3</v>
      </c>
      <c r="R566" t="s">
        <v>34</v>
      </c>
      <c r="S566" t="s">
        <v>186</v>
      </c>
      <c r="T566">
        <f t="shared" si="103"/>
        <v>0</v>
      </c>
      <c r="U566" t="s">
        <v>76</v>
      </c>
      <c r="V566" t="s">
        <v>77</v>
      </c>
      <c r="W566" t="s">
        <v>78</v>
      </c>
      <c r="X566" t="s">
        <v>38</v>
      </c>
      <c r="Y566">
        <f t="shared" si="104"/>
        <v>0</v>
      </c>
      <c r="Z566" t="s">
        <v>28</v>
      </c>
      <c r="AA566">
        <f t="shared" si="105"/>
        <v>0</v>
      </c>
      <c r="AB566" t="s">
        <v>29</v>
      </c>
      <c r="AC566">
        <f t="shared" si="106"/>
        <v>0</v>
      </c>
      <c r="AD566" t="s">
        <v>30</v>
      </c>
      <c r="AE566">
        <f t="shared" si="107"/>
        <v>0</v>
      </c>
    </row>
    <row r="567" spans="1:31" x14ac:dyDescent="0.25">
      <c r="A567">
        <v>1464502</v>
      </c>
      <c r="B567">
        <v>1</v>
      </c>
      <c r="C567" t="s">
        <v>1091</v>
      </c>
      <c r="D567" t="s">
        <v>18</v>
      </c>
      <c r="E567">
        <f t="shared" si="96"/>
        <v>3</v>
      </c>
      <c r="F567" t="s">
        <v>1092</v>
      </c>
      <c r="G567" t="str">
        <f t="shared" si="97"/>
        <v>M3C</v>
      </c>
      <c r="H567" t="str">
        <f t="shared" si="98"/>
        <v>Winnipeg</v>
      </c>
      <c r="I567">
        <v>3</v>
      </c>
      <c r="J567">
        <v>2021</v>
      </c>
      <c r="K567" t="s">
        <v>20</v>
      </c>
      <c r="L567">
        <f t="shared" si="99"/>
        <v>3</v>
      </c>
      <c r="M567" t="s">
        <v>62</v>
      </c>
      <c r="N567">
        <f t="shared" si="100"/>
        <v>3</v>
      </c>
      <c r="O567">
        <v>0.5</v>
      </c>
      <c r="P567">
        <f t="shared" si="101"/>
        <v>1</v>
      </c>
      <c r="Q567">
        <f t="shared" si="102"/>
        <v>2</v>
      </c>
      <c r="R567" t="s">
        <v>48</v>
      </c>
      <c r="S567" t="s">
        <v>857</v>
      </c>
      <c r="T567">
        <f t="shared" si="103"/>
        <v>0</v>
      </c>
      <c r="U567" t="s">
        <v>467</v>
      </c>
      <c r="V567" t="s">
        <v>48</v>
      </c>
      <c r="W567" t="s">
        <v>52</v>
      </c>
      <c r="X567" t="s">
        <v>27</v>
      </c>
      <c r="Y567">
        <f t="shared" si="104"/>
        <v>1</v>
      </c>
      <c r="Z567" t="s">
        <v>28</v>
      </c>
      <c r="AA567">
        <f t="shared" si="105"/>
        <v>0</v>
      </c>
      <c r="AB567" t="s">
        <v>29</v>
      </c>
      <c r="AC567">
        <f t="shared" si="106"/>
        <v>0</v>
      </c>
      <c r="AD567" t="s">
        <v>30</v>
      </c>
      <c r="AE567">
        <f t="shared" si="107"/>
        <v>0</v>
      </c>
    </row>
    <row r="568" spans="1:31" x14ac:dyDescent="0.25">
      <c r="A568">
        <v>1467380</v>
      </c>
      <c r="B568">
        <v>0</v>
      </c>
      <c r="C568" t="s">
        <v>1093</v>
      </c>
      <c r="D568" t="s">
        <v>18</v>
      </c>
      <c r="E568">
        <f t="shared" si="96"/>
        <v>3</v>
      </c>
      <c r="F568" t="s">
        <v>1094</v>
      </c>
      <c r="G568" t="str">
        <f t="shared" si="97"/>
        <v>R2G</v>
      </c>
      <c r="H568" t="str">
        <f t="shared" si="98"/>
        <v>Winnipeg</v>
      </c>
      <c r="I568">
        <v>3</v>
      </c>
      <c r="J568">
        <v>2021</v>
      </c>
      <c r="K568" t="s">
        <v>20</v>
      </c>
      <c r="L568">
        <f t="shared" si="99"/>
        <v>3</v>
      </c>
      <c r="M568" t="s">
        <v>42</v>
      </c>
      <c r="N568">
        <f t="shared" si="100"/>
        <v>4</v>
      </c>
      <c r="O568">
        <v>2.1800000000000002</v>
      </c>
      <c r="P568">
        <f t="shared" si="101"/>
        <v>2</v>
      </c>
      <c r="Q568">
        <f t="shared" si="102"/>
        <v>4</v>
      </c>
      <c r="R568" t="s">
        <v>34</v>
      </c>
      <c r="S568" t="s">
        <v>523</v>
      </c>
      <c r="T568">
        <f t="shared" si="103"/>
        <v>0</v>
      </c>
      <c r="U568" t="s">
        <v>129</v>
      </c>
      <c r="V568" t="s">
        <v>77</v>
      </c>
      <c r="W568" t="s">
        <v>45</v>
      </c>
      <c r="X568" t="s">
        <v>38</v>
      </c>
      <c r="Y568">
        <f t="shared" si="104"/>
        <v>0</v>
      </c>
      <c r="Z568" t="s">
        <v>28</v>
      </c>
      <c r="AA568">
        <f t="shared" si="105"/>
        <v>0</v>
      </c>
      <c r="AB568" t="s">
        <v>29</v>
      </c>
      <c r="AC568">
        <f t="shared" si="106"/>
        <v>0</v>
      </c>
      <c r="AD568" t="s">
        <v>30</v>
      </c>
      <c r="AE568">
        <f t="shared" si="107"/>
        <v>0</v>
      </c>
    </row>
    <row r="569" spans="1:31" x14ac:dyDescent="0.25">
      <c r="A569">
        <v>1480326</v>
      </c>
      <c r="B569">
        <v>0</v>
      </c>
      <c r="C569" t="s">
        <v>1095</v>
      </c>
      <c r="D569" t="s">
        <v>18</v>
      </c>
      <c r="E569">
        <f t="shared" si="96"/>
        <v>3</v>
      </c>
      <c r="F569" t="s">
        <v>1096</v>
      </c>
      <c r="G569" t="str">
        <f t="shared" si="97"/>
        <v>R7A</v>
      </c>
      <c r="H569" t="str">
        <f t="shared" si="98"/>
        <v>Brandon</v>
      </c>
      <c r="I569">
        <v>1</v>
      </c>
      <c r="J569">
        <v>2021</v>
      </c>
      <c r="K569" t="s">
        <v>20</v>
      </c>
      <c r="L569">
        <f t="shared" si="99"/>
        <v>3</v>
      </c>
      <c r="M569" t="s">
        <v>42</v>
      </c>
      <c r="N569">
        <f t="shared" si="100"/>
        <v>4</v>
      </c>
      <c r="O569">
        <v>3.51</v>
      </c>
      <c r="P569">
        <f t="shared" si="101"/>
        <v>2</v>
      </c>
      <c r="Q569">
        <f t="shared" si="102"/>
        <v>4</v>
      </c>
      <c r="R569" t="s">
        <v>34</v>
      </c>
      <c r="S569" t="s">
        <v>208</v>
      </c>
      <c r="T569">
        <f t="shared" si="103"/>
        <v>0</v>
      </c>
      <c r="U569" t="s">
        <v>76</v>
      </c>
      <c r="V569" t="s">
        <v>77</v>
      </c>
      <c r="W569" t="s">
        <v>78</v>
      </c>
      <c r="X569" t="s">
        <v>38</v>
      </c>
      <c r="Y569">
        <f t="shared" si="104"/>
        <v>0</v>
      </c>
      <c r="Z569" t="s">
        <v>28</v>
      </c>
      <c r="AA569">
        <f t="shared" si="105"/>
        <v>0</v>
      </c>
      <c r="AB569" t="s">
        <v>29</v>
      </c>
      <c r="AC569">
        <f t="shared" si="106"/>
        <v>0</v>
      </c>
      <c r="AD569" t="s">
        <v>30</v>
      </c>
      <c r="AE569">
        <f t="shared" si="107"/>
        <v>0</v>
      </c>
    </row>
    <row r="570" spans="1:31" x14ac:dyDescent="0.25">
      <c r="A570">
        <v>1499326</v>
      </c>
      <c r="B570">
        <v>1</v>
      </c>
      <c r="C570" t="s">
        <v>1097</v>
      </c>
      <c r="D570" t="s">
        <v>18</v>
      </c>
      <c r="E570">
        <f t="shared" si="96"/>
        <v>3</v>
      </c>
      <c r="F570" t="s">
        <v>1098</v>
      </c>
      <c r="G570" t="str">
        <f t="shared" si="97"/>
        <v>R3T</v>
      </c>
      <c r="H570" t="str">
        <f t="shared" si="98"/>
        <v>Winnipeg</v>
      </c>
      <c r="I570">
        <v>3</v>
      </c>
      <c r="J570">
        <v>2021</v>
      </c>
      <c r="K570" t="s">
        <v>20</v>
      </c>
      <c r="L570">
        <f t="shared" si="99"/>
        <v>3</v>
      </c>
      <c r="M570" t="s">
        <v>42</v>
      </c>
      <c r="N570">
        <f t="shared" si="100"/>
        <v>4</v>
      </c>
      <c r="O570">
        <v>0.81</v>
      </c>
      <c r="P570">
        <f t="shared" si="101"/>
        <v>1</v>
      </c>
      <c r="Q570">
        <f t="shared" si="102"/>
        <v>2</v>
      </c>
      <c r="R570" t="s">
        <v>55</v>
      </c>
      <c r="S570" t="s">
        <v>283</v>
      </c>
      <c r="T570">
        <f t="shared" si="103"/>
        <v>0</v>
      </c>
      <c r="U570" t="s">
        <v>284</v>
      </c>
      <c r="V570" t="s">
        <v>58</v>
      </c>
      <c r="W570" t="s">
        <v>59</v>
      </c>
      <c r="X570" t="s">
        <v>38</v>
      </c>
      <c r="Y570">
        <f t="shared" si="104"/>
        <v>0</v>
      </c>
      <c r="Z570" t="s">
        <v>28</v>
      </c>
      <c r="AA570">
        <f t="shared" si="105"/>
        <v>0</v>
      </c>
      <c r="AB570" t="s">
        <v>29</v>
      </c>
      <c r="AC570">
        <f t="shared" si="106"/>
        <v>0</v>
      </c>
      <c r="AD570" t="s">
        <v>30</v>
      </c>
      <c r="AE570">
        <f t="shared" si="107"/>
        <v>0</v>
      </c>
    </row>
    <row r="571" spans="1:31" x14ac:dyDescent="0.25">
      <c r="A571">
        <v>1506955</v>
      </c>
      <c r="B571">
        <v>0</v>
      </c>
      <c r="C571" t="s">
        <v>1099</v>
      </c>
      <c r="D571" t="s">
        <v>18</v>
      </c>
      <c r="E571">
        <f t="shared" si="96"/>
        <v>3</v>
      </c>
      <c r="F571" t="s">
        <v>1100</v>
      </c>
      <c r="G571" t="str">
        <f t="shared" si="97"/>
        <v>R5G</v>
      </c>
      <c r="H571" t="str">
        <f t="shared" si="98"/>
        <v>Steinbach and South Eastern Manitoba</v>
      </c>
      <c r="I571">
        <v>2</v>
      </c>
      <c r="J571">
        <v>2021</v>
      </c>
      <c r="K571" t="s">
        <v>20</v>
      </c>
      <c r="L571">
        <f t="shared" si="99"/>
        <v>3</v>
      </c>
      <c r="M571" t="s">
        <v>42</v>
      </c>
      <c r="N571">
        <f t="shared" si="100"/>
        <v>4</v>
      </c>
      <c r="O571">
        <v>2.67</v>
      </c>
      <c r="P571">
        <f t="shared" si="101"/>
        <v>2</v>
      </c>
      <c r="Q571">
        <f t="shared" si="102"/>
        <v>4</v>
      </c>
      <c r="R571" t="s">
        <v>34</v>
      </c>
      <c r="S571" t="s">
        <v>76</v>
      </c>
      <c r="T571">
        <f t="shared" si="103"/>
        <v>0</v>
      </c>
      <c r="U571" t="s">
        <v>76</v>
      </c>
      <c r="V571" t="s">
        <v>77</v>
      </c>
      <c r="W571" t="s">
        <v>78</v>
      </c>
      <c r="X571" t="s">
        <v>38</v>
      </c>
      <c r="Y571">
        <f t="shared" si="104"/>
        <v>0</v>
      </c>
      <c r="Z571" t="s">
        <v>28</v>
      </c>
      <c r="AA571">
        <f t="shared" si="105"/>
        <v>0</v>
      </c>
      <c r="AB571" t="s">
        <v>29</v>
      </c>
      <c r="AC571">
        <f t="shared" si="106"/>
        <v>0</v>
      </c>
      <c r="AD571" t="s">
        <v>30</v>
      </c>
      <c r="AE571">
        <f t="shared" si="107"/>
        <v>0</v>
      </c>
    </row>
    <row r="572" spans="1:31" x14ac:dyDescent="0.25">
      <c r="A572">
        <v>1554542</v>
      </c>
      <c r="B572">
        <v>0</v>
      </c>
      <c r="C572" t="s">
        <v>1101</v>
      </c>
      <c r="D572" t="s">
        <v>444</v>
      </c>
      <c r="E572">
        <f t="shared" si="96"/>
        <v>4</v>
      </c>
      <c r="F572" t="s">
        <v>1102</v>
      </c>
      <c r="G572" t="str">
        <f t="shared" si="97"/>
        <v>R2R</v>
      </c>
      <c r="H572" t="str">
        <f t="shared" si="98"/>
        <v>Winnipeg</v>
      </c>
      <c r="I572">
        <v>3</v>
      </c>
      <c r="J572">
        <v>2021</v>
      </c>
      <c r="K572" t="s">
        <v>20</v>
      </c>
      <c r="L572">
        <f t="shared" si="99"/>
        <v>3</v>
      </c>
      <c r="M572" t="s">
        <v>42</v>
      </c>
      <c r="N572">
        <f t="shared" si="100"/>
        <v>4</v>
      </c>
      <c r="O572">
        <v>1.27</v>
      </c>
      <c r="P572">
        <f t="shared" si="101"/>
        <v>2</v>
      </c>
      <c r="Q572">
        <f t="shared" si="102"/>
        <v>3</v>
      </c>
      <c r="R572" t="s">
        <v>34</v>
      </c>
      <c r="S572" t="s">
        <v>75</v>
      </c>
      <c r="T572">
        <f t="shared" si="103"/>
        <v>0</v>
      </c>
      <c r="U572" t="s">
        <v>76</v>
      </c>
      <c r="V572" t="s">
        <v>77</v>
      </c>
      <c r="W572" t="s">
        <v>78</v>
      </c>
      <c r="X572" t="s">
        <v>38</v>
      </c>
      <c r="Y572">
        <f t="shared" si="104"/>
        <v>0</v>
      </c>
      <c r="Z572" t="s">
        <v>547</v>
      </c>
      <c r="AA572">
        <f t="shared" si="105"/>
        <v>1</v>
      </c>
      <c r="AB572" t="s">
        <v>544</v>
      </c>
      <c r="AC572">
        <f t="shared" si="106"/>
        <v>1</v>
      </c>
      <c r="AD572" t="s">
        <v>30</v>
      </c>
      <c r="AE572">
        <f t="shared" si="107"/>
        <v>0</v>
      </c>
    </row>
    <row r="573" spans="1:31" x14ac:dyDescent="0.25">
      <c r="A573">
        <v>1584895</v>
      </c>
      <c r="B573">
        <v>1</v>
      </c>
      <c r="C573" t="s">
        <v>1103</v>
      </c>
      <c r="D573" t="s">
        <v>18</v>
      </c>
      <c r="E573">
        <f t="shared" si="96"/>
        <v>3</v>
      </c>
      <c r="F573" t="s">
        <v>1104</v>
      </c>
      <c r="G573" t="str">
        <f t="shared" si="97"/>
        <v>S4X</v>
      </c>
      <c r="H573" t="str">
        <f t="shared" si="98"/>
        <v>Winnipeg</v>
      </c>
      <c r="I573">
        <v>3</v>
      </c>
      <c r="J573">
        <v>2021</v>
      </c>
      <c r="K573" t="s">
        <v>20</v>
      </c>
      <c r="L573">
        <f t="shared" si="99"/>
        <v>3</v>
      </c>
      <c r="M573" t="s">
        <v>62</v>
      </c>
      <c r="N573">
        <f t="shared" si="100"/>
        <v>3</v>
      </c>
      <c r="O573">
        <v>0.71</v>
      </c>
      <c r="P573">
        <f t="shared" si="101"/>
        <v>1</v>
      </c>
      <c r="Q573">
        <f t="shared" si="102"/>
        <v>2</v>
      </c>
      <c r="R573" t="s">
        <v>48</v>
      </c>
      <c r="S573" t="s">
        <v>134</v>
      </c>
      <c r="T573">
        <f t="shared" si="103"/>
        <v>0</v>
      </c>
      <c r="U573" t="s">
        <v>50</v>
      </c>
      <c r="V573" t="s">
        <v>51</v>
      </c>
      <c r="W573" t="s">
        <v>52</v>
      </c>
      <c r="X573" t="s">
        <v>38</v>
      </c>
      <c r="Y573">
        <f t="shared" si="104"/>
        <v>0</v>
      </c>
      <c r="Z573" t="s">
        <v>28</v>
      </c>
      <c r="AA573">
        <f t="shared" si="105"/>
        <v>0</v>
      </c>
      <c r="AB573" t="s">
        <v>29</v>
      </c>
      <c r="AC573">
        <f t="shared" si="106"/>
        <v>0</v>
      </c>
      <c r="AD573" t="s">
        <v>30</v>
      </c>
      <c r="AE573">
        <f t="shared" si="107"/>
        <v>0</v>
      </c>
    </row>
    <row r="574" spans="1:31" x14ac:dyDescent="0.25">
      <c r="A574">
        <v>1612522</v>
      </c>
      <c r="B574">
        <v>1</v>
      </c>
      <c r="C574" t="s">
        <v>1105</v>
      </c>
      <c r="D574" t="s">
        <v>239</v>
      </c>
      <c r="E574">
        <f t="shared" si="96"/>
        <v>2</v>
      </c>
      <c r="F574" t="s">
        <v>1106</v>
      </c>
      <c r="G574" t="str">
        <f t="shared" si="97"/>
        <v>V4N</v>
      </c>
      <c r="H574" t="str">
        <f t="shared" si="98"/>
        <v>Winnipeg</v>
      </c>
      <c r="I574">
        <v>3</v>
      </c>
      <c r="J574">
        <v>2021</v>
      </c>
      <c r="K574" t="s">
        <v>20</v>
      </c>
      <c r="L574">
        <f t="shared" si="99"/>
        <v>3</v>
      </c>
      <c r="M574" t="s">
        <v>62</v>
      </c>
      <c r="N574">
        <f t="shared" si="100"/>
        <v>3</v>
      </c>
      <c r="O574">
        <v>0.8</v>
      </c>
      <c r="P574">
        <f t="shared" si="101"/>
        <v>1</v>
      </c>
      <c r="Q574">
        <f t="shared" si="102"/>
        <v>2</v>
      </c>
      <c r="R574" t="s">
        <v>48</v>
      </c>
      <c r="S574" t="s">
        <v>49</v>
      </c>
      <c r="T574">
        <f t="shared" si="103"/>
        <v>0</v>
      </c>
      <c r="U574" t="s">
        <v>50</v>
      </c>
      <c r="V574" t="s">
        <v>51</v>
      </c>
      <c r="W574" t="s">
        <v>52</v>
      </c>
      <c r="X574" t="s">
        <v>38</v>
      </c>
      <c r="Y574">
        <f t="shared" si="104"/>
        <v>0</v>
      </c>
      <c r="Z574" t="s">
        <v>28</v>
      </c>
      <c r="AA574">
        <f t="shared" si="105"/>
        <v>0</v>
      </c>
      <c r="AB574" t="s">
        <v>29</v>
      </c>
      <c r="AC574">
        <f t="shared" si="106"/>
        <v>0</v>
      </c>
      <c r="AD574" t="s">
        <v>30</v>
      </c>
      <c r="AE574">
        <f t="shared" si="107"/>
        <v>0</v>
      </c>
    </row>
    <row r="575" spans="1:31" x14ac:dyDescent="0.25">
      <c r="A575">
        <v>1614072</v>
      </c>
      <c r="B575">
        <v>0</v>
      </c>
      <c r="C575" t="s">
        <v>1107</v>
      </c>
      <c r="D575" t="s">
        <v>18</v>
      </c>
      <c r="E575">
        <f t="shared" si="96"/>
        <v>3</v>
      </c>
      <c r="F575" t="s">
        <v>1108</v>
      </c>
      <c r="G575" t="str">
        <f t="shared" si="97"/>
        <v>L7E</v>
      </c>
      <c r="H575" t="str">
        <f t="shared" si="98"/>
        <v>Winnipeg</v>
      </c>
      <c r="I575">
        <v>3</v>
      </c>
      <c r="J575">
        <v>2021</v>
      </c>
      <c r="K575" t="s">
        <v>20</v>
      </c>
      <c r="L575">
        <f t="shared" si="99"/>
        <v>3</v>
      </c>
      <c r="M575" t="s">
        <v>42</v>
      </c>
      <c r="N575">
        <f t="shared" si="100"/>
        <v>4</v>
      </c>
      <c r="O575">
        <v>1.86</v>
      </c>
      <c r="P575">
        <f t="shared" si="101"/>
        <v>2</v>
      </c>
      <c r="Q575">
        <f t="shared" si="102"/>
        <v>3</v>
      </c>
      <c r="R575" t="s">
        <v>34</v>
      </c>
      <c r="S575" t="s">
        <v>35</v>
      </c>
      <c r="T575">
        <f t="shared" si="103"/>
        <v>0</v>
      </c>
      <c r="U575" t="s">
        <v>36</v>
      </c>
      <c r="V575" t="s">
        <v>25</v>
      </c>
      <c r="W575" t="s">
        <v>37</v>
      </c>
      <c r="X575" t="s">
        <v>38</v>
      </c>
      <c r="Y575">
        <f t="shared" si="104"/>
        <v>0</v>
      </c>
      <c r="Z575" t="s">
        <v>28</v>
      </c>
      <c r="AA575">
        <f t="shared" si="105"/>
        <v>0</v>
      </c>
      <c r="AB575" t="s">
        <v>29</v>
      </c>
      <c r="AC575">
        <f t="shared" si="106"/>
        <v>0</v>
      </c>
      <c r="AD575" t="s">
        <v>30</v>
      </c>
      <c r="AE575">
        <f t="shared" si="107"/>
        <v>0</v>
      </c>
    </row>
    <row r="576" spans="1:31" x14ac:dyDescent="0.25">
      <c r="A576">
        <v>1636364</v>
      </c>
      <c r="B576">
        <v>0</v>
      </c>
      <c r="C576" t="s">
        <v>1109</v>
      </c>
      <c r="D576" t="s">
        <v>18</v>
      </c>
      <c r="E576">
        <f t="shared" si="96"/>
        <v>3</v>
      </c>
      <c r="F576" t="s">
        <v>1110</v>
      </c>
      <c r="G576" t="str">
        <f t="shared" si="97"/>
        <v>R4A</v>
      </c>
      <c r="H576" t="str">
        <f t="shared" si="98"/>
        <v>Winnipeg</v>
      </c>
      <c r="I576">
        <v>3</v>
      </c>
      <c r="J576">
        <v>2021</v>
      </c>
      <c r="K576" t="s">
        <v>20</v>
      </c>
      <c r="L576">
        <f t="shared" si="99"/>
        <v>3</v>
      </c>
      <c r="M576" t="s">
        <v>62</v>
      </c>
      <c r="N576">
        <f t="shared" si="100"/>
        <v>3</v>
      </c>
      <c r="O576">
        <v>1.68</v>
      </c>
      <c r="P576">
        <f t="shared" si="101"/>
        <v>2</v>
      </c>
      <c r="Q576">
        <f t="shared" si="102"/>
        <v>3</v>
      </c>
      <c r="R576" t="s">
        <v>34</v>
      </c>
      <c r="S576" t="s">
        <v>389</v>
      </c>
      <c r="T576">
        <f t="shared" si="103"/>
        <v>0</v>
      </c>
      <c r="U576" t="s">
        <v>95</v>
      </c>
      <c r="V576" t="s">
        <v>25</v>
      </c>
      <c r="W576" t="s">
        <v>37</v>
      </c>
      <c r="X576" t="s">
        <v>27</v>
      </c>
      <c r="Y576">
        <f t="shared" si="104"/>
        <v>1</v>
      </c>
      <c r="Z576" t="s">
        <v>28</v>
      </c>
      <c r="AA576">
        <f t="shared" si="105"/>
        <v>0</v>
      </c>
      <c r="AB576" t="s">
        <v>29</v>
      </c>
      <c r="AC576">
        <f t="shared" si="106"/>
        <v>0</v>
      </c>
      <c r="AD576" t="s">
        <v>30</v>
      </c>
      <c r="AE576">
        <f t="shared" si="107"/>
        <v>0</v>
      </c>
    </row>
    <row r="577" spans="1:31" x14ac:dyDescent="0.25">
      <c r="A577">
        <v>1683085</v>
      </c>
      <c r="B577">
        <v>1</v>
      </c>
      <c r="C577" t="s">
        <v>1111</v>
      </c>
      <c r="D577" t="s">
        <v>18</v>
      </c>
      <c r="E577">
        <f t="shared" si="96"/>
        <v>3</v>
      </c>
      <c r="F577" t="s">
        <v>1112</v>
      </c>
      <c r="G577" t="str">
        <f t="shared" si="97"/>
        <v>R2V</v>
      </c>
      <c r="H577" t="str">
        <f t="shared" si="98"/>
        <v>Winnipeg</v>
      </c>
      <c r="I577">
        <v>3</v>
      </c>
      <c r="J577">
        <v>2021</v>
      </c>
      <c r="K577" t="s">
        <v>20</v>
      </c>
      <c r="L577">
        <f t="shared" si="99"/>
        <v>3</v>
      </c>
      <c r="M577" t="s">
        <v>42</v>
      </c>
      <c r="N577">
        <f t="shared" si="100"/>
        <v>4</v>
      </c>
      <c r="O577">
        <v>2.08</v>
      </c>
      <c r="P577">
        <f t="shared" si="101"/>
        <v>2</v>
      </c>
      <c r="Q577">
        <f t="shared" si="102"/>
        <v>4</v>
      </c>
      <c r="R577" t="s">
        <v>34</v>
      </c>
      <c r="S577" t="s">
        <v>186</v>
      </c>
      <c r="T577">
        <f t="shared" si="103"/>
        <v>0</v>
      </c>
      <c r="U577" t="s">
        <v>76</v>
      </c>
      <c r="V577" t="s">
        <v>77</v>
      </c>
      <c r="W577" t="s">
        <v>78</v>
      </c>
      <c r="X577" t="s">
        <v>38</v>
      </c>
      <c r="Y577">
        <f t="shared" si="104"/>
        <v>0</v>
      </c>
      <c r="Z577" t="s">
        <v>202</v>
      </c>
      <c r="AA577">
        <f t="shared" si="105"/>
        <v>1</v>
      </c>
      <c r="AB577" t="s">
        <v>544</v>
      </c>
      <c r="AC577">
        <f t="shared" si="106"/>
        <v>1</v>
      </c>
      <c r="AD577" t="s">
        <v>30</v>
      </c>
      <c r="AE577">
        <f t="shared" si="107"/>
        <v>0</v>
      </c>
    </row>
    <row r="578" spans="1:31" x14ac:dyDescent="0.25">
      <c r="A578">
        <v>1687748</v>
      </c>
      <c r="B578">
        <v>0</v>
      </c>
      <c r="C578" t="s">
        <v>1113</v>
      </c>
      <c r="D578" t="s">
        <v>18</v>
      </c>
      <c r="E578">
        <f t="shared" si="96"/>
        <v>3</v>
      </c>
      <c r="F578" t="s">
        <v>1114</v>
      </c>
      <c r="G578" t="str">
        <f t="shared" si="97"/>
        <v>V6V</v>
      </c>
      <c r="H578" t="str">
        <f t="shared" si="98"/>
        <v>Winnipeg</v>
      </c>
      <c r="I578">
        <v>3</v>
      </c>
      <c r="J578">
        <v>2021</v>
      </c>
      <c r="K578" t="s">
        <v>20</v>
      </c>
      <c r="L578">
        <f t="shared" si="99"/>
        <v>3</v>
      </c>
      <c r="M578" t="s">
        <v>62</v>
      </c>
      <c r="N578">
        <f t="shared" si="100"/>
        <v>3</v>
      </c>
      <c r="O578">
        <v>2.4700000000000002</v>
      </c>
      <c r="P578">
        <f t="shared" si="101"/>
        <v>2</v>
      </c>
      <c r="Q578">
        <f t="shared" si="102"/>
        <v>4</v>
      </c>
      <c r="R578" t="s">
        <v>34</v>
      </c>
      <c r="S578" t="s">
        <v>662</v>
      </c>
      <c r="T578">
        <f t="shared" si="103"/>
        <v>0</v>
      </c>
      <c r="U578" t="s">
        <v>76</v>
      </c>
      <c r="V578" t="s">
        <v>77</v>
      </c>
      <c r="W578" t="s">
        <v>78</v>
      </c>
      <c r="X578" t="s">
        <v>38</v>
      </c>
      <c r="Y578">
        <f t="shared" si="104"/>
        <v>0</v>
      </c>
      <c r="Z578" t="s">
        <v>28</v>
      </c>
      <c r="AA578">
        <f t="shared" si="105"/>
        <v>0</v>
      </c>
      <c r="AB578" t="s">
        <v>29</v>
      </c>
      <c r="AC578">
        <f t="shared" si="106"/>
        <v>0</v>
      </c>
      <c r="AD578" t="s">
        <v>30</v>
      </c>
      <c r="AE578">
        <f t="shared" si="107"/>
        <v>0</v>
      </c>
    </row>
    <row r="579" spans="1:31" x14ac:dyDescent="0.25">
      <c r="A579">
        <v>1707017</v>
      </c>
      <c r="B579">
        <v>0</v>
      </c>
      <c r="C579" t="s">
        <v>1115</v>
      </c>
      <c r="D579" t="s">
        <v>239</v>
      </c>
      <c r="E579">
        <f t="shared" ref="E579:E590" si="108">IF(D579="Sole Proprietorship",1,IF(OR(D579="Partnership",D579="Limited Partnership"),2,IF(D579="Corporation",3,4)))</f>
        <v>2</v>
      </c>
      <c r="F579" t="s">
        <v>1116</v>
      </c>
      <c r="G579" t="str">
        <f t="shared" ref="G579:G590" si="109">LEFT(F579,3)</f>
        <v>L6T</v>
      </c>
      <c r="H579" t="str">
        <f t="shared" ref="H579:H590" si="110">IF(OR(G579="R0G",G579="r6m",G579="r6w"),"South Central Manitoba, Morden and Winkler",IF(OR(G579="R0A",G579="r5g",G579="r5h"),"Steinbach and South Eastern Manitoba",IF(OR(G579="R7A",G579="r7b",G579="r7c"),"Brandon",IF(OR(G579="R0E",G579="r1a"),"Selkirk and Eastern Manitoba",IF(G579="R0c","North Interlake",IF(OR(G579="R0h",G579="r1n",G579="r4k",G579="r4l"),"Portage la Prairie, Southern interlake and 
other",IF(G579="R0k","Brandon region",IF(OR(G579="R7n",G579="r0l"),"Dauphin and Western Manitoba",IF(G579="R0j","Riding Mountain",IF(G579="R0m","South Western Manitoba",IF(OR(G579="r4h",G579="r4j"),"Headingly",IF(G579="R0B","Northern Manitoba",IF(G579="R8n","Thompson",IF(G579="R8a","Flin Flon",IF(G579="R9a","The Pas","Winnipeg")))))))))))))))</f>
        <v>Winnipeg</v>
      </c>
      <c r="I579">
        <v>3</v>
      </c>
      <c r="J579">
        <v>2021</v>
      </c>
      <c r="K579" t="s">
        <v>20</v>
      </c>
      <c r="L579">
        <f t="shared" ref="L579:L590" si="111">IF(K579="Mandatory",3,IF(OR(K579="Personal",K579="Family"),2,1))</f>
        <v>3</v>
      </c>
      <c r="M579" t="s">
        <v>62</v>
      </c>
      <c r="N579">
        <f t="shared" ref="N579:N590" si="112">IF(M579="Small",4,IF(M579="Medium",3,IF(M579="Large",2,1)))</f>
        <v>3</v>
      </c>
      <c r="O579">
        <v>1.29</v>
      </c>
      <c r="P579">
        <f t="shared" ref="P579:P590" si="113">IF(O579&lt;0.95,1,2)</f>
        <v>2</v>
      </c>
      <c r="Q579">
        <f t="shared" ref="Q579:Q590" si="114">IF(O579=0,1,IF(O579&lt;0.95,2,IF(O579&lt;1.9,3,4)))</f>
        <v>3</v>
      </c>
      <c r="R579" t="s">
        <v>34</v>
      </c>
      <c r="S579" t="s">
        <v>389</v>
      </c>
      <c r="T579">
        <f t="shared" ref="T579:T590" si="115">IF(S579="Emergency Firefighters",1,0)</f>
        <v>0</v>
      </c>
      <c r="U579" t="s">
        <v>95</v>
      </c>
      <c r="V579" t="s">
        <v>25</v>
      </c>
      <c r="W579" t="s">
        <v>37</v>
      </c>
      <c r="X579" t="s">
        <v>27</v>
      </c>
      <c r="Y579">
        <f t="shared" ref="Y579:Y590" si="116">IF(X579="Levied",0,1)</f>
        <v>1</v>
      </c>
      <c r="Z579" t="s">
        <v>202</v>
      </c>
      <c r="AA579">
        <f t="shared" ref="AA579:AA590" si="117">IF(OR(Z579="Good Standing",Z579="Deemed Worker"),0,1)</f>
        <v>1</v>
      </c>
      <c r="AB579" t="s">
        <v>29</v>
      </c>
      <c r="AC579">
        <f t="shared" ref="AC579:AC590" si="118">IF(AB579="Current",0,1)</f>
        <v>0</v>
      </c>
      <c r="AD579" t="s">
        <v>30</v>
      </c>
      <c r="AE579">
        <f t="shared" ref="AE579:AE590" si="119">IF(AD579="Legal",1,0)</f>
        <v>0</v>
      </c>
    </row>
    <row r="580" spans="1:31" x14ac:dyDescent="0.25">
      <c r="A580">
        <v>1808369</v>
      </c>
      <c r="B580">
        <v>0</v>
      </c>
      <c r="C580" t="s">
        <v>1117</v>
      </c>
      <c r="D580" t="s">
        <v>18</v>
      </c>
      <c r="E580">
        <f t="shared" si="108"/>
        <v>3</v>
      </c>
      <c r="F580" t="s">
        <v>1118</v>
      </c>
      <c r="G580" t="str">
        <f t="shared" si="109"/>
        <v>R3B</v>
      </c>
      <c r="H580" t="str">
        <f t="shared" si="110"/>
        <v>Winnipeg</v>
      </c>
      <c r="I580">
        <v>3</v>
      </c>
      <c r="J580">
        <v>2021</v>
      </c>
      <c r="K580" t="s">
        <v>20</v>
      </c>
      <c r="L580">
        <f t="shared" si="111"/>
        <v>3</v>
      </c>
      <c r="M580" t="s">
        <v>62</v>
      </c>
      <c r="N580">
        <f t="shared" si="112"/>
        <v>3</v>
      </c>
      <c r="O580">
        <v>0.97</v>
      </c>
      <c r="P580">
        <f t="shared" si="113"/>
        <v>2</v>
      </c>
      <c r="Q580">
        <f t="shared" si="114"/>
        <v>3</v>
      </c>
      <c r="R580" t="s">
        <v>34</v>
      </c>
      <c r="S580" t="s">
        <v>779</v>
      </c>
      <c r="T580">
        <f t="shared" si="115"/>
        <v>0</v>
      </c>
      <c r="U580" t="s">
        <v>265</v>
      </c>
      <c r="V580" t="s">
        <v>25</v>
      </c>
      <c r="W580" t="s">
        <v>37</v>
      </c>
      <c r="X580" t="s">
        <v>27</v>
      </c>
      <c r="Y580">
        <f t="shared" si="116"/>
        <v>1</v>
      </c>
      <c r="Z580" t="s">
        <v>28</v>
      </c>
      <c r="AA580">
        <f t="shared" si="117"/>
        <v>0</v>
      </c>
      <c r="AB580" t="s">
        <v>29</v>
      </c>
      <c r="AC580">
        <f t="shared" si="118"/>
        <v>0</v>
      </c>
      <c r="AD580" t="s">
        <v>30</v>
      </c>
      <c r="AE580">
        <f t="shared" si="119"/>
        <v>0</v>
      </c>
    </row>
    <row r="581" spans="1:31" x14ac:dyDescent="0.25">
      <c r="A581">
        <v>1951979</v>
      </c>
      <c r="B581">
        <v>1</v>
      </c>
      <c r="C581" t="s">
        <v>637</v>
      </c>
      <c r="D581" t="s">
        <v>18</v>
      </c>
      <c r="E581">
        <f t="shared" si="108"/>
        <v>3</v>
      </c>
      <c r="F581" t="s">
        <v>638</v>
      </c>
      <c r="G581" t="str">
        <f t="shared" si="109"/>
        <v>R0C</v>
      </c>
      <c r="H581" t="str">
        <f t="shared" si="110"/>
        <v>North Interlake</v>
      </c>
      <c r="I581">
        <v>2</v>
      </c>
      <c r="J581">
        <v>2021</v>
      </c>
      <c r="K581" t="s">
        <v>20</v>
      </c>
      <c r="L581">
        <f t="shared" si="111"/>
        <v>3</v>
      </c>
      <c r="M581" t="s">
        <v>42</v>
      </c>
      <c r="N581">
        <f t="shared" si="112"/>
        <v>4</v>
      </c>
      <c r="O581">
        <v>0.53</v>
      </c>
      <c r="P581">
        <f t="shared" si="113"/>
        <v>1</v>
      </c>
      <c r="Q581">
        <f t="shared" si="114"/>
        <v>2</v>
      </c>
      <c r="R581" t="s">
        <v>48</v>
      </c>
      <c r="S581" t="s">
        <v>378</v>
      </c>
      <c r="T581">
        <f t="shared" si="115"/>
        <v>0</v>
      </c>
      <c r="U581" t="s">
        <v>270</v>
      </c>
      <c r="V581" t="s">
        <v>48</v>
      </c>
      <c r="W581" t="s">
        <v>52</v>
      </c>
      <c r="X581" t="s">
        <v>27</v>
      </c>
      <c r="Y581">
        <f t="shared" si="116"/>
        <v>1</v>
      </c>
      <c r="Z581" t="s">
        <v>28</v>
      </c>
      <c r="AA581">
        <f t="shared" si="117"/>
        <v>0</v>
      </c>
      <c r="AB581" t="s">
        <v>29</v>
      </c>
      <c r="AC581">
        <f t="shared" si="118"/>
        <v>0</v>
      </c>
      <c r="AD581" t="s">
        <v>30</v>
      </c>
      <c r="AE581">
        <f t="shared" si="119"/>
        <v>0</v>
      </c>
    </row>
    <row r="582" spans="1:31" x14ac:dyDescent="0.25">
      <c r="A582">
        <v>1985571</v>
      </c>
      <c r="B582">
        <v>1</v>
      </c>
      <c r="C582" t="s">
        <v>1119</v>
      </c>
      <c r="D582" t="s">
        <v>18</v>
      </c>
      <c r="E582">
        <f t="shared" si="108"/>
        <v>3</v>
      </c>
      <c r="F582" t="s">
        <v>47</v>
      </c>
      <c r="G582" t="str">
        <f t="shared" si="109"/>
        <v>R4G</v>
      </c>
      <c r="H582" t="str">
        <f t="shared" si="110"/>
        <v>Winnipeg</v>
      </c>
      <c r="I582">
        <v>3</v>
      </c>
      <c r="J582">
        <v>2021</v>
      </c>
      <c r="K582" t="s">
        <v>20</v>
      </c>
      <c r="L582">
        <f t="shared" si="111"/>
        <v>3</v>
      </c>
      <c r="M582" t="s">
        <v>42</v>
      </c>
      <c r="N582">
        <f t="shared" si="112"/>
        <v>4</v>
      </c>
      <c r="O582">
        <v>1.1599999999999999</v>
      </c>
      <c r="P582">
        <f t="shared" si="113"/>
        <v>2</v>
      </c>
      <c r="Q582">
        <f t="shared" si="114"/>
        <v>3</v>
      </c>
      <c r="R582" t="s">
        <v>34</v>
      </c>
      <c r="S582" t="s">
        <v>151</v>
      </c>
      <c r="T582">
        <f t="shared" si="115"/>
        <v>0</v>
      </c>
      <c r="U582" t="s">
        <v>76</v>
      </c>
      <c r="V582" t="s">
        <v>77</v>
      </c>
      <c r="W582" t="s">
        <v>78</v>
      </c>
      <c r="X582" t="s">
        <v>38</v>
      </c>
      <c r="Y582">
        <f t="shared" si="116"/>
        <v>0</v>
      </c>
      <c r="Z582" t="s">
        <v>202</v>
      </c>
      <c r="AA582">
        <f t="shared" si="117"/>
        <v>1</v>
      </c>
      <c r="AB582" t="s">
        <v>29</v>
      </c>
      <c r="AC582">
        <f t="shared" si="118"/>
        <v>0</v>
      </c>
      <c r="AD582" t="s">
        <v>30</v>
      </c>
      <c r="AE582">
        <f t="shared" si="119"/>
        <v>0</v>
      </c>
    </row>
    <row r="583" spans="1:31" x14ac:dyDescent="0.25">
      <c r="A583">
        <v>2121358</v>
      </c>
      <c r="B583">
        <v>1</v>
      </c>
      <c r="C583" t="s">
        <v>1120</v>
      </c>
      <c r="D583" t="s">
        <v>18</v>
      </c>
      <c r="E583">
        <f t="shared" si="108"/>
        <v>3</v>
      </c>
      <c r="F583" t="s">
        <v>1121</v>
      </c>
      <c r="G583" t="str">
        <f t="shared" si="109"/>
        <v>R2X</v>
      </c>
      <c r="H583" t="str">
        <f t="shared" si="110"/>
        <v>Winnipeg</v>
      </c>
      <c r="I583">
        <v>3</v>
      </c>
      <c r="J583">
        <v>2021</v>
      </c>
      <c r="K583" t="s">
        <v>20</v>
      </c>
      <c r="L583">
        <f t="shared" si="111"/>
        <v>3</v>
      </c>
      <c r="M583" t="s">
        <v>42</v>
      </c>
      <c r="N583">
        <f t="shared" si="112"/>
        <v>4</v>
      </c>
      <c r="O583">
        <v>2.4</v>
      </c>
      <c r="P583">
        <f t="shared" si="113"/>
        <v>2</v>
      </c>
      <c r="Q583">
        <f t="shared" si="114"/>
        <v>4</v>
      </c>
      <c r="R583" t="s">
        <v>34</v>
      </c>
      <c r="S583" t="s">
        <v>145</v>
      </c>
      <c r="T583">
        <f t="shared" si="115"/>
        <v>0</v>
      </c>
      <c r="U583" t="s">
        <v>36</v>
      </c>
      <c r="V583" t="s">
        <v>25</v>
      </c>
      <c r="W583" t="s">
        <v>37</v>
      </c>
      <c r="X583" t="s">
        <v>38</v>
      </c>
      <c r="Y583">
        <f t="shared" si="116"/>
        <v>0</v>
      </c>
      <c r="Z583" t="s">
        <v>28</v>
      </c>
      <c r="AA583">
        <f t="shared" si="117"/>
        <v>0</v>
      </c>
      <c r="AB583" t="s">
        <v>29</v>
      </c>
      <c r="AC583">
        <f t="shared" si="118"/>
        <v>0</v>
      </c>
      <c r="AD583" t="s">
        <v>30</v>
      </c>
      <c r="AE583">
        <f t="shared" si="119"/>
        <v>0</v>
      </c>
    </row>
    <row r="584" spans="1:31" x14ac:dyDescent="0.25">
      <c r="A584">
        <v>2130086</v>
      </c>
      <c r="B584">
        <v>0</v>
      </c>
      <c r="C584" t="s">
        <v>1122</v>
      </c>
      <c r="D584" t="s">
        <v>18</v>
      </c>
      <c r="E584">
        <f t="shared" si="108"/>
        <v>3</v>
      </c>
      <c r="F584" t="s">
        <v>1123</v>
      </c>
      <c r="G584" t="str">
        <f t="shared" si="109"/>
        <v>R3J</v>
      </c>
      <c r="H584" t="str">
        <f t="shared" si="110"/>
        <v>Winnipeg</v>
      </c>
      <c r="I584">
        <v>3</v>
      </c>
      <c r="J584">
        <v>2021</v>
      </c>
      <c r="K584" t="s">
        <v>20</v>
      </c>
      <c r="L584">
        <f t="shared" si="111"/>
        <v>3</v>
      </c>
      <c r="M584" t="s">
        <v>42</v>
      </c>
      <c r="N584">
        <f t="shared" si="112"/>
        <v>4</v>
      </c>
      <c r="O584">
        <v>2.2799999999999998</v>
      </c>
      <c r="P584">
        <f t="shared" si="113"/>
        <v>2</v>
      </c>
      <c r="Q584">
        <f t="shared" si="114"/>
        <v>4</v>
      </c>
      <c r="R584" t="s">
        <v>34</v>
      </c>
      <c r="S584" t="s">
        <v>320</v>
      </c>
      <c r="T584">
        <f t="shared" si="115"/>
        <v>0</v>
      </c>
      <c r="U584" t="s">
        <v>76</v>
      </c>
      <c r="V584" t="s">
        <v>77</v>
      </c>
      <c r="W584" t="s">
        <v>78</v>
      </c>
      <c r="X584" t="s">
        <v>38</v>
      </c>
      <c r="Y584">
        <f t="shared" si="116"/>
        <v>0</v>
      </c>
      <c r="Z584" t="s">
        <v>28</v>
      </c>
      <c r="AA584">
        <f t="shared" si="117"/>
        <v>0</v>
      </c>
      <c r="AB584" t="s">
        <v>29</v>
      </c>
      <c r="AC584">
        <f t="shared" si="118"/>
        <v>0</v>
      </c>
      <c r="AD584" t="s">
        <v>30</v>
      </c>
      <c r="AE584">
        <f t="shared" si="119"/>
        <v>0</v>
      </c>
    </row>
    <row r="585" spans="1:31" x14ac:dyDescent="0.25">
      <c r="A585">
        <v>2177749</v>
      </c>
      <c r="B585">
        <v>0</v>
      </c>
      <c r="C585" t="s">
        <v>1124</v>
      </c>
      <c r="D585" t="s">
        <v>18</v>
      </c>
      <c r="E585">
        <f t="shared" si="108"/>
        <v>3</v>
      </c>
      <c r="F585" t="s">
        <v>1125</v>
      </c>
      <c r="G585" t="str">
        <f t="shared" si="109"/>
        <v>T2E</v>
      </c>
      <c r="H585" t="str">
        <f t="shared" si="110"/>
        <v>Winnipeg</v>
      </c>
      <c r="I585">
        <v>3</v>
      </c>
      <c r="J585">
        <v>2021</v>
      </c>
      <c r="K585" t="s">
        <v>20</v>
      </c>
      <c r="L585">
        <f t="shared" si="111"/>
        <v>3</v>
      </c>
      <c r="M585" t="s">
        <v>42</v>
      </c>
      <c r="N585">
        <f t="shared" si="112"/>
        <v>4</v>
      </c>
      <c r="O585">
        <v>0.56000000000000005</v>
      </c>
      <c r="P585">
        <f t="shared" si="113"/>
        <v>1</v>
      </c>
      <c r="Q585">
        <f t="shared" si="114"/>
        <v>2</v>
      </c>
      <c r="R585" t="s">
        <v>48</v>
      </c>
      <c r="S585" t="s">
        <v>378</v>
      </c>
      <c r="T585">
        <f t="shared" si="115"/>
        <v>0</v>
      </c>
      <c r="U585" t="s">
        <v>270</v>
      </c>
      <c r="V585" t="s">
        <v>48</v>
      </c>
      <c r="W585" t="s">
        <v>52</v>
      </c>
      <c r="X585" t="s">
        <v>27</v>
      </c>
      <c r="Y585">
        <f t="shared" si="116"/>
        <v>1</v>
      </c>
      <c r="Z585" t="s">
        <v>28</v>
      </c>
      <c r="AA585">
        <f t="shared" si="117"/>
        <v>0</v>
      </c>
      <c r="AB585" t="s">
        <v>29</v>
      </c>
      <c r="AC585">
        <f t="shared" si="118"/>
        <v>0</v>
      </c>
      <c r="AD585" t="s">
        <v>30</v>
      </c>
      <c r="AE585">
        <f t="shared" si="119"/>
        <v>0</v>
      </c>
    </row>
    <row r="586" spans="1:31" x14ac:dyDescent="0.25">
      <c r="A586">
        <v>2212280</v>
      </c>
      <c r="B586">
        <v>0</v>
      </c>
      <c r="C586" t="s">
        <v>1126</v>
      </c>
      <c r="D586" t="s">
        <v>18</v>
      </c>
      <c r="E586">
        <f t="shared" si="108"/>
        <v>3</v>
      </c>
      <c r="F586" t="s">
        <v>1127</v>
      </c>
      <c r="G586" t="str">
        <f t="shared" si="109"/>
        <v>R2M</v>
      </c>
      <c r="H586" t="str">
        <f t="shared" si="110"/>
        <v>Winnipeg</v>
      </c>
      <c r="I586">
        <v>3</v>
      </c>
      <c r="J586">
        <v>2021</v>
      </c>
      <c r="K586" t="s">
        <v>20</v>
      </c>
      <c r="L586">
        <f t="shared" si="111"/>
        <v>3</v>
      </c>
      <c r="M586" t="s">
        <v>42</v>
      </c>
      <c r="N586">
        <f t="shared" si="112"/>
        <v>4</v>
      </c>
      <c r="O586">
        <v>0.66</v>
      </c>
      <c r="P586">
        <f t="shared" si="113"/>
        <v>1</v>
      </c>
      <c r="Q586">
        <f t="shared" si="114"/>
        <v>2</v>
      </c>
      <c r="R586" t="s">
        <v>48</v>
      </c>
      <c r="S586" t="s">
        <v>325</v>
      </c>
      <c r="T586">
        <f t="shared" si="115"/>
        <v>0</v>
      </c>
      <c r="U586" t="s">
        <v>270</v>
      </c>
      <c r="V586" t="s">
        <v>48</v>
      </c>
      <c r="W586" t="s">
        <v>52</v>
      </c>
      <c r="X586" t="s">
        <v>27</v>
      </c>
      <c r="Y586">
        <f t="shared" si="116"/>
        <v>1</v>
      </c>
      <c r="Z586" t="s">
        <v>28</v>
      </c>
      <c r="AA586">
        <f t="shared" si="117"/>
        <v>0</v>
      </c>
      <c r="AB586" t="s">
        <v>29</v>
      </c>
      <c r="AC586">
        <f t="shared" si="118"/>
        <v>0</v>
      </c>
      <c r="AD586" t="s">
        <v>30</v>
      </c>
      <c r="AE586">
        <f t="shared" si="119"/>
        <v>0</v>
      </c>
    </row>
    <row r="587" spans="1:31" x14ac:dyDescent="0.25">
      <c r="A587">
        <v>2221505</v>
      </c>
      <c r="B587">
        <v>1</v>
      </c>
      <c r="C587" t="s">
        <v>1128</v>
      </c>
      <c r="D587" t="s">
        <v>18</v>
      </c>
      <c r="E587">
        <f t="shared" si="108"/>
        <v>3</v>
      </c>
      <c r="F587" t="s">
        <v>1129</v>
      </c>
      <c r="G587" t="str">
        <f t="shared" si="109"/>
        <v>R3H</v>
      </c>
      <c r="H587" t="str">
        <f t="shared" si="110"/>
        <v>Winnipeg</v>
      </c>
      <c r="I587">
        <v>3</v>
      </c>
      <c r="J587">
        <v>2021</v>
      </c>
      <c r="K587" t="s">
        <v>20</v>
      </c>
      <c r="L587">
        <f t="shared" si="111"/>
        <v>3</v>
      </c>
      <c r="M587" t="s">
        <v>42</v>
      </c>
      <c r="N587">
        <f t="shared" si="112"/>
        <v>4</v>
      </c>
      <c r="O587">
        <v>1.53</v>
      </c>
      <c r="P587">
        <f t="shared" si="113"/>
        <v>2</v>
      </c>
      <c r="Q587">
        <f t="shared" si="114"/>
        <v>3</v>
      </c>
      <c r="R587" t="s">
        <v>55</v>
      </c>
      <c r="S587" t="s">
        <v>217</v>
      </c>
      <c r="T587">
        <f t="shared" si="115"/>
        <v>0</v>
      </c>
      <c r="U587" t="s">
        <v>218</v>
      </c>
      <c r="V587" t="s">
        <v>58</v>
      </c>
      <c r="W587" t="s">
        <v>59</v>
      </c>
      <c r="X587" t="s">
        <v>27</v>
      </c>
      <c r="Y587">
        <f t="shared" si="116"/>
        <v>1</v>
      </c>
      <c r="Z587" t="s">
        <v>28</v>
      </c>
      <c r="AA587">
        <f t="shared" si="117"/>
        <v>0</v>
      </c>
      <c r="AB587" t="s">
        <v>29</v>
      </c>
      <c r="AC587">
        <f t="shared" si="118"/>
        <v>0</v>
      </c>
      <c r="AD587" t="s">
        <v>30</v>
      </c>
      <c r="AE587">
        <f t="shared" si="119"/>
        <v>0</v>
      </c>
    </row>
    <row r="588" spans="1:31" x14ac:dyDescent="0.25">
      <c r="A588">
        <v>2263002</v>
      </c>
      <c r="B588">
        <v>0</v>
      </c>
      <c r="C588" t="s">
        <v>1130</v>
      </c>
      <c r="D588" t="s">
        <v>18</v>
      </c>
      <c r="E588">
        <f t="shared" si="108"/>
        <v>3</v>
      </c>
      <c r="F588" t="s">
        <v>216</v>
      </c>
      <c r="G588" t="str">
        <f t="shared" si="109"/>
        <v>R7A</v>
      </c>
      <c r="H588" t="str">
        <f t="shared" si="110"/>
        <v>Brandon</v>
      </c>
      <c r="I588">
        <v>1</v>
      </c>
      <c r="J588">
        <v>2021</v>
      </c>
      <c r="K588" t="s">
        <v>20</v>
      </c>
      <c r="L588">
        <f t="shared" si="111"/>
        <v>3</v>
      </c>
      <c r="M588" t="s">
        <v>62</v>
      </c>
      <c r="N588">
        <f t="shared" si="112"/>
        <v>3</v>
      </c>
      <c r="O588">
        <v>3.29</v>
      </c>
      <c r="P588">
        <f t="shared" si="113"/>
        <v>2</v>
      </c>
      <c r="Q588">
        <f t="shared" si="114"/>
        <v>4</v>
      </c>
      <c r="R588" t="s">
        <v>34</v>
      </c>
      <c r="S588" t="s">
        <v>716</v>
      </c>
      <c r="T588">
        <f t="shared" si="115"/>
        <v>0</v>
      </c>
      <c r="U588" t="s">
        <v>129</v>
      </c>
      <c r="V588" t="s">
        <v>77</v>
      </c>
      <c r="W588" t="s">
        <v>45</v>
      </c>
      <c r="X588" t="s">
        <v>38</v>
      </c>
      <c r="Y588">
        <f t="shared" si="116"/>
        <v>0</v>
      </c>
      <c r="Z588" t="s">
        <v>28</v>
      </c>
      <c r="AA588">
        <f t="shared" si="117"/>
        <v>0</v>
      </c>
      <c r="AB588" t="s">
        <v>29</v>
      </c>
      <c r="AC588">
        <f t="shared" si="118"/>
        <v>0</v>
      </c>
      <c r="AD588" t="s">
        <v>30</v>
      </c>
      <c r="AE588">
        <f t="shared" si="119"/>
        <v>0</v>
      </c>
    </row>
    <row r="589" spans="1:31" x14ac:dyDescent="0.25">
      <c r="A589">
        <v>2266211</v>
      </c>
      <c r="B589">
        <v>0</v>
      </c>
      <c r="C589" t="s">
        <v>1131</v>
      </c>
      <c r="D589" t="s">
        <v>18</v>
      </c>
      <c r="E589">
        <f t="shared" si="108"/>
        <v>3</v>
      </c>
      <c r="F589" t="s">
        <v>931</v>
      </c>
      <c r="G589" t="str">
        <f t="shared" si="109"/>
        <v>B0K</v>
      </c>
      <c r="H589" t="str">
        <f t="shared" si="110"/>
        <v>Winnipeg</v>
      </c>
      <c r="I589">
        <v>3</v>
      </c>
      <c r="J589">
        <v>2021</v>
      </c>
      <c r="K589" t="s">
        <v>20</v>
      </c>
      <c r="L589">
        <f t="shared" si="111"/>
        <v>3</v>
      </c>
      <c r="M589" t="s">
        <v>62</v>
      </c>
      <c r="N589">
        <f t="shared" si="112"/>
        <v>3</v>
      </c>
      <c r="O589">
        <v>0.6</v>
      </c>
      <c r="P589">
        <f t="shared" si="113"/>
        <v>1</v>
      </c>
      <c r="Q589">
        <f t="shared" si="114"/>
        <v>2</v>
      </c>
      <c r="R589" t="s">
        <v>48</v>
      </c>
      <c r="S589" t="s">
        <v>143</v>
      </c>
      <c r="T589">
        <f t="shared" si="115"/>
        <v>0</v>
      </c>
      <c r="U589" t="s">
        <v>104</v>
      </c>
      <c r="V589" t="s">
        <v>51</v>
      </c>
      <c r="W589" t="s">
        <v>52</v>
      </c>
      <c r="X589" t="s">
        <v>27</v>
      </c>
      <c r="Y589">
        <f t="shared" si="116"/>
        <v>1</v>
      </c>
      <c r="Z589" t="s">
        <v>28</v>
      </c>
      <c r="AA589">
        <f t="shared" si="117"/>
        <v>0</v>
      </c>
      <c r="AB589" t="s">
        <v>29</v>
      </c>
      <c r="AC589">
        <f t="shared" si="118"/>
        <v>0</v>
      </c>
      <c r="AD589" t="s">
        <v>30</v>
      </c>
      <c r="AE589">
        <f t="shared" si="119"/>
        <v>0</v>
      </c>
    </row>
    <row r="590" spans="1:31" x14ac:dyDescent="0.25">
      <c r="A590">
        <v>2273969</v>
      </c>
      <c r="B590">
        <v>0</v>
      </c>
      <c r="C590" t="s">
        <v>1132</v>
      </c>
      <c r="D590" t="s">
        <v>18</v>
      </c>
      <c r="E590">
        <f t="shared" si="108"/>
        <v>3</v>
      </c>
      <c r="F590" t="s">
        <v>1133</v>
      </c>
      <c r="G590" t="str">
        <f t="shared" si="109"/>
        <v>L3R</v>
      </c>
      <c r="H590" t="str">
        <f t="shared" si="110"/>
        <v>Winnipeg</v>
      </c>
      <c r="I590">
        <v>3</v>
      </c>
      <c r="J590">
        <v>2021</v>
      </c>
      <c r="K590" t="s">
        <v>20</v>
      </c>
      <c r="L590">
        <f t="shared" si="111"/>
        <v>3</v>
      </c>
      <c r="M590" t="s">
        <v>62</v>
      </c>
      <c r="N590">
        <f t="shared" si="112"/>
        <v>3</v>
      </c>
      <c r="O590">
        <v>0.98</v>
      </c>
      <c r="P590">
        <f t="shared" si="113"/>
        <v>2</v>
      </c>
      <c r="Q590">
        <f t="shared" si="114"/>
        <v>3</v>
      </c>
      <c r="R590" t="s">
        <v>34</v>
      </c>
      <c r="S590" t="s">
        <v>264</v>
      </c>
      <c r="T590">
        <f t="shared" si="115"/>
        <v>0</v>
      </c>
      <c r="U590" t="s">
        <v>265</v>
      </c>
      <c r="V590" t="s">
        <v>25</v>
      </c>
      <c r="W590" t="s">
        <v>45</v>
      </c>
      <c r="X590" t="s">
        <v>27</v>
      </c>
      <c r="Y590">
        <f t="shared" si="116"/>
        <v>1</v>
      </c>
      <c r="Z590" t="s">
        <v>28</v>
      </c>
      <c r="AA590">
        <f t="shared" si="117"/>
        <v>0</v>
      </c>
      <c r="AB590" t="s">
        <v>29</v>
      </c>
      <c r="AC590">
        <f t="shared" si="118"/>
        <v>0</v>
      </c>
      <c r="AD590" t="s">
        <v>30</v>
      </c>
      <c r="AE590">
        <f t="shared" si="119"/>
        <v>0</v>
      </c>
    </row>
  </sheetData>
  <autoFilter ref="A1:AE5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2022-09-28T15:39:39Z</dcterms:modified>
</cp:coreProperties>
</file>