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/Downloads/W2021 TO DO/MSCI 435/msci435-project/Testing/"/>
    </mc:Choice>
  </mc:AlternateContent>
  <xr:revisionPtr revIDLastSave="0" documentId="13_ncr:1_{67B95FDC-D62C-FD46-B8DD-9B25D364CD45}" xr6:coauthVersionLast="46" xr6:coauthVersionMax="46" xr10:uidLastSave="{00000000-0000-0000-0000-000000000000}"/>
  <bookViews>
    <workbookView xWindow="380" yWindow="460" windowWidth="28040" windowHeight="16620" activeTab="1" xr2:uid="{7BEF0EDC-0ED5-4544-8A93-343803B300D7}"/>
  </bookViews>
  <sheets>
    <sheet name="Model 1 Original" sheetId="1" r:id="rId1"/>
    <sheet name="Model 1-1" sheetId="8" r:id="rId2"/>
    <sheet name="Model 1-2" sheetId="2" r:id="rId3"/>
    <sheet name="Model 1-3" sheetId="3" r:id="rId4"/>
    <sheet name="Model 1-5" sheetId="4" r:id="rId5"/>
    <sheet name="Model 1-10" sheetId="5" r:id="rId6"/>
    <sheet name="Model 1-Iter" sheetId="6" r:id="rId7"/>
    <sheet name="Model 1-Iter5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8" l="1"/>
  <c r="O4" i="8"/>
  <c r="O5" i="8"/>
  <c r="O6" i="8"/>
  <c r="O7" i="8"/>
  <c r="O8" i="8"/>
  <c r="O9" i="8"/>
  <c r="O10" i="8"/>
  <c r="O11" i="8"/>
  <c r="O12" i="8"/>
  <c r="O3" i="8"/>
  <c r="H16" i="8"/>
  <c r="H15" i="8"/>
  <c r="M4" i="8"/>
  <c r="N4" i="8"/>
  <c r="M5" i="8"/>
  <c r="N5" i="8"/>
  <c r="N13" i="8" s="1"/>
  <c r="M6" i="8"/>
  <c r="N6" i="8"/>
  <c r="M7" i="8"/>
  <c r="N7" i="8"/>
  <c r="M8" i="8"/>
  <c r="N8" i="8"/>
  <c r="M9" i="8"/>
  <c r="N9" i="8"/>
  <c r="M10" i="8"/>
  <c r="N10" i="8"/>
  <c r="M11" i="8"/>
  <c r="N11" i="8"/>
  <c r="M12" i="8"/>
  <c r="N12" i="8"/>
  <c r="N3" i="8"/>
  <c r="M3" i="8"/>
  <c r="L13" i="8"/>
  <c r="J13" i="8"/>
  <c r="K13" i="8"/>
  <c r="I13" i="8"/>
  <c r="H13" i="8"/>
  <c r="E13" i="8"/>
  <c r="D13" i="8"/>
  <c r="C13" i="8"/>
  <c r="D13" i="7"/>
  <c r="C13" i="7"/>
  <c r="D13" i="6"/>
  <c r="C13" i="6"/>
  <c r="E13" i="5"/>
  <c r="E13" i="4"/>
  <c r="E13" i="3"/>
  <c r="J13" i="1"/>
  <c r="E13" i="2"/>
  <c r="D13" i="5"/>
  <c r="C13" i="5"/>
  <c r="D13" i="4"/>
  <c r="C13" i="4"/>
  <c r="D13" i="3"/>
  <c r="C13" i="3"/>
  <c r="D13" i="2"/>
  <c r="C13" i="2"/>
  <c r="D13" i="1"/>
  <c r="E13" i="1"/>
  <c r="G13" i="1"/>
  <c r="C13" i="1"/>
  <c r="H4" i="1"/>
  <c r="H5" i="1"/>
  <c r="H6" i="1"/>
  <c r="H7" i="1"/>
  <c r="H8" i="1"/>
  <c r="H9" i="1"/>
  <c r="H10" i="1"/>
  <c r="H11" i="1"/>
  <c r="H12" i="1"/>
  <c r="F4" i="1"/>
  <c r="F5" i="1"/>
  <c r="F6" i="1"/>
  <c r="F7" i="1"/>
  <c r="F8" i="1"/>
  <c r="F9" i="1"/>
  <c r="F10" i="1"/>
  <c r="F11" i="1"/>
  <c r="F12" i="1"/>
  <c r="I6" i="1"/>
  <c r="I7" i="1"/>
  <c r="I8" i="1"/>
  <c r="I9" i="1"/>
  <c r="I10" i="1"/>
  <c r="I11" i="1"/>
  <c r="I12" i="1"/>
  <c r="I5" i="1"/>
  <c r="I3" i="1"/>
  <c r="I13" i="1" s="1"/>
  <c r="H3" i="1"/>
  <c r="H13" i="1" s="1"/>
  <c r="F3" i="1"/>
  <c r="F13" i="1" s="1"/>
  <c r="M13" i="8" l="1"/>
</calcChain>
</file>

<file path=xl/sharedStrings.xml><?xml version="1.0" encoding="utf-8"?>
<sst xmlns="http://schemas.openxmlformats.org/spreadsheetml/2006/main" count="74" uniqueCount="30">
  <si>
    <t>Iteration</t>
  </si>
  <si>
    <t>Total Time</t>
  </si>
  <si>
    <t>Number of Iterations to Solve</t>
  </si>
  <si>
    <t>Total Model Time</t>
  </si>
  <si>
    <t>Average Model Time</t>
  </si>
  <si>
    <t>Total Schedule Generation Time</t>
  </si>
  <si>
    <t>Average Schedule Generation Time</t>
  </si>
  <si>
    <t>Average</t>
  </si>
  <si>
    <t>Total Other Time</t>
  </si>
  <si>
    <t>{Floor, Vault}</t>
  </si>
  <si>
    <t>{Floor, Vault, Bars, Beam}</t>
  </si>
  <si>
    <t>Objective Function Value</t>
  </si>
  <si>
    <t>Proposed Schedule</t>
  </si>
  <si>
    <t>{Floor, Bars, Beam};{Vault}</t>
  </si>
  <si>
    <t>{Bars};{Floor, Vault};{Beam}</t>
  </si>
  <si>
    <t>{Beam};{Floor, Vault, Bars}</t>
  </si>
  <si>
    <t>{Bars};{Floor, Vault, Beam}</t>
  </si>
  <si>
    <t>{Vault, Beam};{Floor, Bars}</t>
  </si>
  <si>
    <t>{Vault};{Floor, Bars, Beam}</t>
  </si>
  <si>
    <t>**1 starting vector</t>
  </si>
  <si>
    <t>**2 starting vectors</t>
  </si>
  <si>
    <t>** 3 starting vectors</t>
  </si>
  <si>
    <t>** 5 starting vectors</t>
  </si>
  <si>
    <t>** 10 starting vectors</t>
  </si>
  <si>
    <t>**10 iterations starting with 5 vectors</t>
  </si>
  <si>
    <t>**10 iterations starting with 1 vector</t>
  </si>
  <si>
    <t>** 1 starting vector</t>
  </si>
  <si>
    <t>% model time</t>
  </si>
  <si>
    <t>% sched time</t>
  </si>
  <si>
    <t>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</si>
</sst>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2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" fontId="1" fillId="0" borderId="4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 wrapText="1"/>
    </xf>
    <xf numFmtId="10" fontId="0" fillId="0" borderId="0" xfId="1" applyNumberFormat="1" applyFont="1"/>
    <xf numFmtId="164" fontId="2" fillId="0" borderId="4" xfId="0" applyNumberFormat="1" applyFont="1" applyBorder="1" applyAlignment="1">
      <alignment vertical="center" wrapText="1"/>
    </xf>
    <xf numFmtId="164" fontId="0" fillId="0" borderId="0" xfId="0" applyNumberFormat="1"/>
    <xf numFmtId="172" fontId="2" fillId="0" borderId="4" xfId="0" applyNumberFormat="1" applyFont="1" applyBorder="1" applyAlignment="1">
      <alignment vertical="center" wrapText="1"/>
    </xf>
    <xf numFmtId="172" fontId="1" fillId="0" borderId="4" xfId="0" applyNumberFormat="1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D464-46CB-7841-A3CD-8CFAD0FF52BA}">
  <dimension ref="B1:K19"/>
  <sheetViews>
    <sheetView workbookViewId="0">
      <selection activeCell="G2" sqref="G2:H13"/>
    </sheetView>
  </sheetViews>
  <sheetFormatPr baseColWidth="10" defaultRowHeight="16" x14ac:dyDescent="0.2"/>
  <cols>
    <col min="11" max="11" width="54.1640625" customWidth="1"/>
  </cols>
  <sheetData>
    <row r="1" spans="2:11" ht="17" thickBot="1" x14ac:dyDescent="0.25"/>
    <row r="2" spans="2:11" ht="69" thickBot="1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</v>
      </c>
      <c r="J2" s="2" t="s">
        <v>11</v>
      </c>
      <c r="K2" s="9" t="s">
        <v>12</v>
      </c>
    </row>
    <row r="3" spans="2:11" ht="17" thickBot="1" x14ac:dyDescent="0.25">
      <c r="B3" s="3">
        <v>1</v>
      </c>
      <c r="C3" s="4">
        <v>3.052</v>
      </c>
      <c r="D3" s="4">
        <v>8</v>
      </c>
      <c r="E3" s="4">
        <v>2.851</v>
      </c>
      <c r="F3" s="7">
        <f>E3/D3</f>
        <v>0.356375</v>
      </c>
      <c r="G3" s="4">
        <v>4.9000000000000002E-2</v>
      </c>
      <c r="H3" s="7">
        <f>G3/D3</f>
        <v>6.1250000000000002E-3</v>
      </c>
      <c r="I3" s="4">
        <f>0.147+0.006</f>
        <v>0.153</v>
      </c>
      <c r="J3" s="4">
        <v>2</v>
      </c>
      <c r="K3" s="10" t="s">
        <v>15</v>
      </c>
    </row>
    <row r="4" spans="2:11" ht="17" thickBot="1" x14ac:dyDescent="0.25">
      <c r="B4" s="3">
        <v>2</v>
      </c>
      <c r="C4" s="4">
        <v>2.952</v>
      </c>
      <c r="D4" s="4">
        <v>6</v>
      </c>
      <c r="E4" s="4">
        <v>2.6739999999999999</v>
      </c>
      <c r="F4" s="7">
        <f t="shared" ref="F4:F12" si="0">E4/D4</f>
        <v>0.44566666666666666</v>
      </c>
      <c r="G4" s="4">
        <v>8.7999999999999995E-2</v>
      </c>
      <c r="H4" s="7">
        <f t="shared" ref="H4:H12" si="1">G4/D4</f>
        <v>1.4666666666666666E-2</v>
      </c>
      <c r="I4" s="7">
        <v>0.19</v>
      </c>
      <c r="J4" s="8">
        <v>2</v>
      </c>
      <c r="K4" s="11" t="s">
        <v>13</v>
      </c>
    </row>
    <row r="5" spans="2:11" ht="17" thickBot="1" x14ac:dyDescent="0.25">
      <c r="B5" s="3">
        <v>3</v>
      </c>
      <c r="C5" s="4">
        <v>8.9350000000000005</v>
      </c>
      <c r="D5" s="4">
        <v>19</v>
      </c>
      <c r="E5" s="4">
        <v>8.5259999999999998</v>
      </c>
      <c r="F5" s="7">
        <f t="shared" si="0"/>
        <v>0.44873684210526316</v>
      </c>
      <c r="G5" s="4">
        <v>5.3999999999999999E-2</v>
      </c>
      <c r="H5" s="7">
        <f t="shared" si="1"/>
        <v>2.8421052631578945E-3</v>
      </c>
      <c r="I5" s="4">
        <f>C5-E5-G5</f>
        <v>0.3550000000000007</v>
      </c>
      <c r="J5" s="4">
        <v>2</v>
      </c>
      <c r="K5" s="10" t="s">
        <v>9</v>
      </c>
    </row>
    <row r="6" spans="2:11" ht="17" thickBot="1" x14ac:dyDescent="0.25">
      <c r="B6" s="3">
        <v>4</v>
      </c>
      <c r="C6" s="7">
        <v>3.79</v>
      </c>
      <c r="D6" s="4">
        <v>8</v>
      </c>
      <c r="E6" s="4">
        <v>3.6739999999999999</v>
      </c>
      <c r="F6" s="7">
        <f t="shared" si="0"/>
        <v>0.45924999999999999</v>
      </c>
      <c r="G6" s="4">
        <v>2.7E-2</v>
      </c>
      <c r="H6" s="7">
        <f t="shared" si="1"/>
        <v>3.375E-3</v>
      </c>
      <c r="I6" s="4">
        <f t="shared" ref="I6:I12" si="2">C6-E6-G6</f>
        <v>8.9000000000000107E-2</v>
      </c>
      <c r="J6" s="12">
        <v>1</v>
      </c>
      <c r="K6" s="13" t="s">
        <v>10</v>
      </c>
    </row>
    <row r="7" spans="2:11" ht="17" thickBot="1" x14ac:dyDescent="0.25">
      <c r="B7" s="3">
        <v>5</v>
      </c>
      <c r="C7" s="4">
        <v>3.3170000000000002</v>
      </c>
      <c r="D7" s="4">
        <v>6</v>
      </c>
      <c r="E7" s="4">
        <v>3.0739999999999998</v>
      </c>
      <c r="F7" s="7">
        <f t="shared" si="0"/>
        <v>0.51233333333333331</v>
      </c>
      <c r="G7" s="4">
        <v>2.4E-2</v>
      </c>
      <c r="H7" s="7">
        <f t="shared" si="1"/>
        <v>4.0000000000000001E-3</v>
      </c>
      <c r="I7" s="4">
        <f t="shared" si="2"/>
        <v>0.21900000000000033</v>
      </c>
      <c r="J7" s="4">
        <v>2</v>
      </c>
      <c r="K7" s="10" t="s">
        <v>13</v>
      </c>
    </row>
    <row r="8" spans="2:11" ht="17" thickBot="1" x14ac:dyDescent="0.25">
      <c r="B8" s="3">
        <v>6</v>
      </c>
      <c r="C8" s="4">
        <v>1.6919999999999999</v>
      </c>
      <c r="D8" s="4">
        <v>4</v>
      </c>
      <c r="E8" s="4">
        <v>1.538</v>
      </c>
      <c r="F8" s="7">
        <f t="shared" si="0"/>
        <v>0.38450000000000001</v>
      </c>
      <c r="G8" s="4">
        <v>4.1000000000000002E-2</v>
      </c>
      <c r="H8" s="7">
        <f t="shared" si="1"/>
        <v>1.025E-2</v>
      </c>
      <c r="I8" s="4">
        <f t="shared" si="2"/>
        <v>0.11299999999999991</v>
      </c>
      <c r="J8" s="4">
        <v>3</v>
      </c>
      <c r="K8" s="10" t="s">
        <v>14</v>
      </c>
    </row>
    <row r="9" spans="2:11" ht="17" thickBot="1" x14ac:dyDescent="0.25">
      <c r="B9" s="3">
        <v>7</v>
      </c>
      <c r="C9" s="4">
        <v>1.254</v>
      </c>
      <c r="D9" s="4">
        <v>2</v>
      </c>
      <c r="E9" s="4">
        <v>1.0940000000000001</v>
      </c>
      <c r="F9" s="7">
        <f t="shared" si="0"/>
        <v>0.54700000000000004</v>
      </c>
      <c r="G9" s="4">
        <v>7.1999999999999995E-2</v>
      </c>
      <c r="H9" s="7">
        <f t="shared" si="1"/>
        <v>3.5999999999999997E-2</v>
      </c>
      <c r="I9" s="4">
        <f t="shared" si="2"/>
        <v>8.7999999999999926E-2</v>
      </c>
      <c r="J9" s="4">
        <v>2</v>
      </c>
      <c r="K9" s="10" t="s">
        <v>16</v>
      </c>
    </row>
    <row r="10" spans="2:11" ht="17" thickBot="1" x14ac:dyDescent="0.25">
      <c r="B10" s="3">
        <v>8</v>
      </c>
      <c r="C10" s="4">
        <v>3.798</v>
      </c>
      <c r="D10" s="4">
        <v>8</v>
      </c>
      <c r="E10" s="4">
        <v>3.633</v>
      </c>
      <c r="F10" s="7">
        <f t="shared" si="0"/>
        <v>0.454125</v>
      </c>
      <c r="G10" s="4">
        <v>2.7E-2</v>
      </c>
      <c r="H10" s="7">
        <f t="shared" si="1"/>
        <v>3.375E-3</v>
      </c>
      <c r="I10" s="4">
        <f t="shared" si="2"/>
        <v>0.13800000000000004</v>
      </c>
      <c r="J10" s="4">
        <v>2</v>
      </c>
      <c r="K10" s="10" t="s">
        <v>17</v>
      </c>
    </row>
    <row r="11" spans="2:11" ht="17" thickBot="1" x14ac:dyDescent="0.25">
      <c r="B11" s="3">
        <v>9</v>
      </c>
      <c r="C11" s="4">
        <v>1.5620000000000001</v>
      </c>
      <c r="D11" s="4">
        <v>2</v>
      </c>
      <c r="E11" s="4">
        <v>1.4159999999999999</v>
      </c>
      <c r="F11" s="7">
        <f t="shared" si="0"/>
        <v>0.70799999999999996</v>
      </c>
      <c r="G11" s="7">
        <v>0.02</v>
      </c>
      <c r="H11" s="7">
        <f t="shared" si="1"/>
        <v>0.01</v>
      </c>
      <c r="I11" s="4">
        <f t="shared" si="2"/>
        <v>0.12600000000000014</v>
      </c>
      <c r="J11" s="12">
        <v>1</v>
      </c>
      <c r="K11" s="13" t="s">
        <v>10</v>
      </c>
    </row>
    <row r="12" spans="2:11" ht="17" thickBot="1" x14ac:dyDescent="0.25">
      <c r="B12" s="3">
        <v>10</v>
      </c>
      <c r="C12" s="4">
        <v>2.4009999999999998</v>
      </c>
      <c r="D12" s="4">
        <v>5</v>
      </c>
      <c r="E12" s="4">
        <v>2.3119999999999998</v>
      </c>
      <c r="F12" s="7">
        <f t="shared" si="0"/>
        <v>0.46239999999999998</v>
      </c>
      <c r="G12" s="4">
        <v>3.4000000000000002E-2</v>
      </c>
      <c r="H12" s="7">
        <f t="shared" si="1"/>
        <v>6.8000000000000005E-3</v>
      </c>
      <c r="I12" s="4">
        <f t="shared" si="2"/>
        <v>5.4999999999999966E-2</v>
      </c>
      <c r="J12" s="4">
        <v>2</v>
      </c>
      <c r="K12" s="10" t="s">
        <v>18</v>
      </c>
    </row>
    <row r="13" spans="2:11" ht="18" thickBot="1" x14ac:dyDescent="0.25">
      <c r="B13" s="5" t="s">
        <v>7</v>
      </c>
      <c r="C13" s="6">
        <f>AVERAGE(C3:C12)</f>
        <v>3.2753000000000001</v>
      </c>
      <c r="D13" s="6">
        <f t="shared" ref="D13:I13" si="3">AVERAGE(D3:D12)</f>
        <v>6.8</v>
      </c>
      <c r="E13" s="6">
        <f t="shared" si="3"/>
        <v>3.0792000000000002</v>
      </c>
      <c r="F13" s="6">
        <f t="shared" si="3"/>
        <v>0.47783868421052633</v>
      </c>
      <c r="G13" s="6">
        <f t="shared" si="3"/>
        <v>4.3600000000000007E-2</v>
      </c>
      <c r="H13" s="6">
        <f t="shared" si="3"/>
        <v>9.7433771929824557E-3</v>
      </c>
      <c r="I13" s="6">
        <f t="shared" si="3"/>
        <v>0.15260000000000012</v>
      </c>
      <c r="J13" s="4">
        <f>AVERAGE(J3:J12)</f>
        <v>1.9</v>
      </c>
      <c r="K13" s="10"/>
    </row>
    <row r="19" spans="2:2" x14ac:dyDescent="0.2">
      <c r="B1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AE7B1-6856-2340-8712-293F888834A9}">
  <dimension ref="B1:O19"/>
  <sheetViews>
    <sheetView tabSelected="1" workbookViewId="0">
      <selection activeCell="D19" sqref="D19"/>
    </sheetView>
  </sheetViews>
  <sheetFormatPr baseColWidth="10" defaultRowHeight="16" x14ac:dyDescent="0.2"/>
  <cols>
    <col min="8" max="8" width="10.5" bestFit="1" customWidth="1"/>
    <col min="9" max="9" width="11.6640625" bestFit="1" customWidth="1"/>
    <col min="10" max="10" width="9.1640625" bestFit="1" customWidth="1"/>
    <col min="11" max="11" width="11.5" bestFit="1" customWidth="1"/>
    <col min="12" max="12" width="10.6640625" bestFit="1" customWidth="1"/>
    <col min="13" max="13" width="11.33203125" bestFit="1" customWidth="1"/>
    <col min="14" max="14" width="10.6640625" bestFit="1" customWidth="1"/>
  </cols>
  <sheetData>
    <row r="1" spans="2:15" ht="17" thickBot="1" x14ac:dyDescent="0.25"/>
    <row r="2" spans="2:15" ht="69" thickBot="1" x14ac:dyDescent="0.25">
      <c r="B2" s="1" t="s">
        <v>0</v>
      </c>
      <c r="C2" s="2" t="s">
        <v>1</v>
      </c>
      <c r="D2" s="2" t="s">
        <v>2</v>
      </c>
      <c r="E2" s="2" t="s">
        <v>11</v>
      </c>
      <c r="G2" s="1" t="s">
        <v>0</v>
      </c>
      <c r="H2" s="2" t="s">
        <v>1</v>
      </c>
      <c r="I2" s="2" t="s">
        <v>2</v>
      </c>
      <c r="J2" s="2" t="s">
        <v>11</v>
      </c>
      <c r="K2" s="2" t="s">
        <v>3</v>
      </c>
      <c r="L2" s="2" t="s">
        <v>5</v>
      </c>
      <c r="M2" s="2" t="s">
        <v>4</v>
      </c>
      <c r="N2" s="2" t="s">
        <v>6</v>
      </c>
      <c r="O2" s="2" t="s">
        <v>29</v>
      </c>
    </row>
    <row r="3" spans="2:15" ht="17" thickBot="1" x14ac:dyDescent="0.25">
      <c r="B3" s="3">
        <v>1</v>
      </c>
      <c r="C3" s="4">
        <v>0.80500000000000005</v>
      </c>
      <c r="D3" s="4">
        <v>5</v>
      </c>
      <c r="E3" s="4">
        <v>3</v>
      </c>
      <c r="G3" s="3">
        <v>1</v>
      </c>
      <c r="H3" s="4">
        <v>0.315</v>
      </c>
      <c r="I3" s="4">
        <v>5</v>
      </c>
      <c r="J3" s="4">
        <v>2</v>
      </c>
      <c r="K3" s="7">
        <v>3.4000000000000002E-2</v>
      </c>
      <c r="L3" s="7">
        <v>7.0000000000000001E-3</v>
      </c>
      <c r="M3" s="7">
        <f>K3/I3</f>
        <v>6.8000000000000005E-3</v>
      </c>
      <c r="N3" s="7">
        <f>L3/I3</f>
        <v>1.4E-3</v>
      </c>
      <c r="O3" s="7">
        <f>H3-K3-L3</f>
        <v>0.27400000000000002</v>
      </c>
    </row>
    <row r="4" spans="2:15" ht="17" thickBot="1" x14ac:dyDescent="0.25">
      <c r="B4" s="3">
        <v>2</v>
      </c>
      <c r="C4" s="4">
        <v>0.41799999999999998</v>
      </c>
      <c r="D4" s="4">
        <v>3</v>
      </c>
      <c r="E4" s="8">
        <v>2</v>
      </c>
      <c r="G4" s="3">
        <v>2</v>
      </c>
      <c r="H4" s="4">
        <v>0.55800000000000005</v>
      </c>
      <c r="I4" s="4">
        <v>3</v>
      </c>
      <c r="J4" s="8">
        <v>2</v>
      </c>
      <c r="K4" s="7">
        <v>0.04</v>
      </c>
      <c r="L4" s="7">
        <v>2.4E-2</v>
      </c>
      <c r="M4" s="7">
        <f t="shared" ref="M4:M12" si="0">K4/I4</f>
        <v>1.3333333333333334E-2</v>
      </c>
      <c r="N4" s="7">
        <f t="shared" ref="N4:N12" si="1">L4/I4</f>
        <v>8.0000000000000002E-3</v>
      </c>
      <c r="O4" s="7">
        <f t="shared" ref="O4:O13" si="2">H4-K4-L4</f>
        <v>0.49399999999999999</v>
      </c>
    </row>
    <row r="5" spans="2:15" ht="17" thickBot="1" x14ac:dyDescent="0.25">
      <c r="B5" s="3">
        <v>3</v>
      </c>
      <c r="C5" s="4">
        <v>0.56100000000000005</v>
      </c>
      <c r="D5" s="4">
        <v>4</v>
      </c>
      <c r="E5" s="4">
        <v>2</v>
      </c>
      <c r="G5" s="3">
        <v>3</v>
      </c>
      <c r="H5" s="4">
        <v>0.49299999999999999</v>
      </c>
      <c r="I5" s="4">
        <v>3</v>
      </c>
      <c r="J5" s="4">
        <v>2</v>
      </c>
      <c r="K5" s="7">
        <v>2.5999999999999999E-2</v>
      </c>
      <c r="L5" s="7">
        <v>1.7000000000000001E-2</v>
      </c>
      <c r="M5" s="7">
        <f t="shared" si="0"/>
        <v>8.6666666666666663E-3</v>
      </c>
      <c r="N5" s="7">
        <f t="shared" si="1"/>
        <v>5.6666666666666671E-3</v>
      </c>
      <c r="O5" s="7">
        <f t="shared" si="2"/>
        <v>0.44999999999999996</v>
      </c>
    </row>
    <row r="6" spans="2:15" ht="17" thickBot="1" x14ac:dyDescent="0.25">
      <c r="B6" s="3">
        <v>4</v>
      </c>
      <c r="C6" s="7">
        <v>0.496</v>
      </c>
      <c r="D6" s="4">
        <v>2</v>
      </c>
      <c r="E6" s="14">
        <v>2</v>
      </c>
      <c r="G6" s="3">
        <v>4</v>
      </c>
      <c r="H6" s="7">
        <v>0.79700000000000004</v>
      </c>
      <c r="I6" s="4">
        <v>8</v>
      </c>
      <c r="J6" s="14">
        <v>2</v>
      </c>
      <c r="K6" s="7">
        <v>8.5999999999999993E-2</v>
      </c>
      <c r="L6" s="7">
        <v>1.9E-2</v>
      </c>
      <c r="M6" s="7">
        <f t="shared" si="0"/>
        <v>1.0749999999999999E-2</v>
      </c>
      <c r="N6" s="7">
        <f t="shared" si="1"/>
        <v>2.3749999999999999E-3</v>
      </c>
      <c r="O6" s="7">
        <f t="shared" si="2"/>
        <v>0.69200000000000006</v>
      </c>
    </row>
    <row r="7" spans="2:15" ht="17" thickBot="1" x14ac:dyDescent="0.25">
      <c r="B7" s="3">
        <v>5</v>
      </c>
      <c r="C7" s="4">
        <v>0.59599999999999997</v>
      </c>
      <c r="D7" s="4">
        <v>3</v>
      </c>
      <c r="E7" s="4">
        <v>3</v>
      </c>
      <c r="G7" s="3">
        <v>5</v>
      </c>
      <c r="H7" s="4">
        <v>0.497</v>
      </c>
      <c r="I7" s="4">
        <v>2</v>
      </c>
      <c r="J7" s="4">
        <v>2</v>
      </c>
      <c r="K7" s="7">
        <v>1.7999999999999999E-2</v>
      </c>
      <c r="L7" s="7">
        <v>0.02</v>
      </c>
      <c r="M7" s="7">
        <f t="shared" si="0"/>
        <v>8.9999999999999993E-3</v>
      </c>
      <c r="N7" s="7">
        <f t="shared" si="1"/>
        <v>0.01</v>
      </c>
      <c r="O7" s="7">
        <f t="shared" si="2"/>
        <v>0.45899999999999996</v>
      </c>
    </row>
    <row r="8" spans="2:15" ht="17" thickBot="1" x14ac:dyDescent="0.25">
      <c r="B8" s="3">
        <v>6</v>
      </c>
      <c r="C8" s="4">
        <v>0.53900000000000003</v>
      </c>
      <c r="D8" s="4">
        <v>3</v>
      </c>
      <c r="E8" s="4">
        <v>2</v>
      </c>
      <c r="G8" s="3">
        <v>6</v>
      </c>
      <c r="H8" s="4">
        <v>0.60099999999999998</v>
      </c>
      <c r="I8" s="4">
        <v>7</v>
      </c>
      <c r="J8" s="4">
        <v>2</v>
      </c>
      <c r="K8" s="7">
        <v>0.11899999999999999</v>
      </c>
      <c r="L8" s="7">
        <v>1.2E-2</v>
      </c>
      <c r="M8" s="7">
        <f t="shared" si="0"/>
        <v>1.6999999999999998E-2</v>
      </c>
      <c r="N8" s="7">
        <f t="shared" si="1"/>
        <v>1.7142857142857144E-3</v>
      </c>
      <c r="O8" s="7">
        <f t="shared" si="2"/>
        <v>0.47</v>
      </c>
    </row>
    <row r="9" spans="2:15" ht="17" thickBot="1" x14ac:dyDescent="0.25">
      <c r="B9" s="3">
        <v>7</v>
      </c>
      <c r="C9" s="7">
        <v>0.39600000000000002</v>
      </c>
      <c r="D9" s="4">
        <v>2</v>
      </c>
      <c r="E9" s="4">
        <v>2</v>
      </c>
      <c r="G9" s="3">
        <v>7</v>
      </c>
      <c r="H9" s="4">
        <v>0.496</v>
      </c>
      <c r="I9" s="4">
        <v>1</v>
      </c>
      <c r="J9" s="4">
        <v>1</v>
      </c>
      <c r="K9" s="7">
        <v>7.0000000000000001E-3</v>
      </c>
      <c r="L9" s="7">
        <v>2.5000000000000001E-2</v>
      </c>
      <c r="M9" s="7">
        <f t="shared" si="0"/>
        <v>7.0000000000000001E-3</v>
      </c>
      <c r="N9" s="7">
        <f t="shared" si="1"/>
        <v>2.5000000000000001E-2</v>
      </c>
      <c r="O9" s="7">
        <f t="shared" si="2"/>
        <v>0.46399999999999997</v>
      </c>
    </row>
    <row r="10" spans="2:15" ht="17" thickBot="1" x14ac:dyDescent="0.25">
      <c r="B10" s="3">
        <v>8</v>
      </c>
      <c r="C10" s="4">
        <v>0.48799999999999999</v>
      </c>
      <c r="D10" s="4">
        <v>5</v>
      </c>
      <c r="E10" s="4">
        <v>3</v>
      </c>
      <c r="G10" s="3">
        <v>8</v>
      </c>
      <c r="H10" s="4">
        <v>0.51900000000000002</v>
      </c>
      <c r="I10" s="4">
        <v>4</v>
      </c>
      <c r="J10" s="4">
        <v>4</v>
      </c>
      <c r="K10" s="7">
        <v>3.2000000000000001E-2</v>
      </c>
      <c r="L10" s="7">
        <v>0.02</v>
      </c>
      <c r="M10" s="7">
        <f t="shared" si="0"/>
        <v>8.0000000000000002E-3</v>
      </c>
      <c r="N10" s="7">
        <f t="shared" si="1"/>
        <v>5.0000000000000001E-3</v>
      </c>
      <c r="O10" s="7">
        <f t="shared" si="2"/>
        <v>0.46699999999999997</v>
      </c>
    </row>
    <row r="11" spans="2:15" ht="17" thickBot="1" x14ac:dyDescent="0.25">
      <c r="B11" s="3">
        <v>9</v>
      </c>
      <c r="C11" s="4">
        <v>0.63200000000000001</v>
      </c>
      <c r="D11" s="4">
        <v>9</v>
      </c>
      <c r="E11" s="14">
        <v>1</v>
      </c>
      <c r="G11" s="3">
        <v>9</v>
      </c>
      <c r="H11" s="4">
        <v>0.75700000000000001</v>
      </c>
      <c r="I11" s="4">
        <v>2</v>
      </c>
      <c r="J11" s="14">
        <v>1</v>
      </c>
      <c r="K11" s="7">
        <v>2.3E-2</v>
      </c>
      <c r="L11" s="7">
        <v>2.9000000000000001E-2</v>
      </c>
      <c r="M11" s="7">
        <f t="shared" si="0"/>
        <v>1.15E-2</v>
      </c>
      <c r="N11" s="7">
        <f t="shared" si="1"/>
        <v>1.4500000000000001E-2</v>
      </c>
      <c r="O11" s="7">
        <f t="shared" si="2"/>
        <v>0.70499999999999996</v>
      </c>
    </row>
    <row r="12" spans="2:15" ht="17" thickBot="1" x14ac:dyDescent="0.25">
      <c r="B12" s="3">
        <v>10</v>
      </c>
      <c r="C12" s="7">
        <v>0.435</v>
      </c>
      <c r="D12" s="4">
        <v>5</v>
      </c>
      <c r="E12" s="4">
        <v>1</v>
      </c>
      <c r="G12" s="3">
        <v>10</v>
      </c>
      <c r="H12" s="4">
        <v>0.53300000000000003</v>
      </c>
      <c r="I12" s="4">
        <v>3</v>
      </c>
      <c r="J12" s="4">
        <v>2</v>
      </c>
      <c r="K12" s="7">
        <v>2.5000000000000001E-2</v>
      </c>
      <c r="L12" s="7">
        <v>3.4000000000000002E-2</v>
      </c>
      <c r="M12" s="7">
        <f t="shared" si="0"/>
        <v>8.3333333333333332E-3</v>
      </c>
      <c r="N12" s="7">
        <f t="shared" si="1"/>
        <v>1.1333333333333334E-2</v>
      </c>
      <c r="O12" s="7">
        <f t="shared" si="2"/>
        <v>0.47399999999999998</v>
      </c>
    </row>
    <row r="13" spans="2:15" ht="18" thickBot="1" x14ac:dyDescent="0.25">
      <c r="B13" s="5" t="s">
        <v>7</v>
      </c>
      <c r="C13" s="6">
        <f>AVERAGE(C3:C12)</f>
        <v>0.53659999999999997</v>
      </c>
      <c r="D13" s="6">
        <f t="shared" ref="D13" si="3">AVERAGE(D3:D12)</f>
        <v>4.0999999999999996</v>
      </c>
      <c r="E13" s="4">
        <f>AVERAGE(E3:E12)</f>
        <v>2.1</v>
      </c>
      <c r="G13" s="5" t="s">
        <v>7</v>
      </c>
      <c r="H13" s="16">
        <f>AVERAGE(H3:H12)</f>
        <v>0.55659999999999998</v>
      </c>
      <c r="I13" s="18">
        <f t="shared" ref="I13" si="4">AVERAGE(I3:I12)</f>
        <v>3.8</v>
      </c>
      <c r="J13" s="19">
        <f>AVERAGE(J3:J12)</f>
        <v>2</v>
      </c>
      <c r="K13" s="16">
        <f>AVERAGE(K3:K12)</f>
        <v>4.1000000000000002E-2</v>
      </c>
      <c r="L13" s="16">
        <f>AVERAGE(L3:L12)</f>
        <v>2.07E-2</v>
      </c>
      <c r="M13" s="16">
        <f>AVERAGE(M3:M12)</f>
        <v>1.0038333333333333E-2</v>
      </c>
      <c r="N13" s="16">
        <f t="shared" ref="M13:N13" si="5">AVERAGE(N3:N12)</f>
        <v>8.4989285714285722E-3</v>
      </c>
      <c r="O13" s="16">
        <f>AVERAGE(O3:O12)</f>
        <v>0.49490000000000006</v>
      </c>
    </row>
    <row r="15" spans="2:15" x14ac:dyDescent="0.2">
      <c r="G15" t="s">
        <v>27</v>
      </c>
      <c r="H15" s="15">
        <f>K13/H13</f>
        <v>7.3661516349263392E-2</v>
      </c>
    </row>
    <row r="16" spans="2:15" x14ac:dyDescent="0.2">
      <c r="G16" t="s">
        <v>28</v>
      </c>
      <c r="H16" s="15">
        <f>L13/H13</f>
        <v>3.71900826446281E-2</v>
      </c>
    </row>
    <row r="18" spans="2:8" x14ac:dyDescent="0.2">
      <c r="H18" s="17"/>
    </row>
    <row r="19" spans="2:8" x14ac:dyDescent="0.2">
      <c r="B19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B82B2-6591-0642-87C4-1113BCA0F127}">
  <dimension ref="B1:E19"/>
  <sheetViews>
    <sheetView workbookViewId="0">
      <selection activeCell="B2" sqref="B2:E13"/>
    </sheetView>
  </sheetViews>
  <sheetFormatPr baseColWidth="10" defaultRowHeight="16" x14ac:dyDescent="0.2"/>
  <sheetData>
    <row r="1" spans="2:5" ht="17" thickBot="1" x14ac:dyDescent="0.25"/>
    <row r="2" spans="2:5" ht="52" thickBot="1" x14ac:dyDescent="0.25">
      <c r="B2" s="1" t="s">
        <v>0</v>
      </c>
      <c r="C2" s="2" t="s">
        <v>1</v>
      </c>
      <c r="D2" s="2" t="s">
        <v>2</v>
      </c>
      <c r="E2" s="2" t="s">
        <v>11</v>
      </c>
    </row>
    <row r="3" spans="2:5" ht="17" thickBot="1" x14ac:dyDescent="0.25">
      <c r="B3" s="3">
        <v>1</v>
      </c>
      <c r="C3" s="4">
        <v>0.216</v>
      </c>
      <c r="D3" s="4">
        <v>1</v>
      </c>
      <c r="E3" s="4">
        <v>1</v>
      </c>
    </row>
    <row r="4" spans="2:5" ht="17" thickBot="1" x14ac:dyDescent="0.25">
      <c r="B4" s="3">
        <v>2</v>
      </c>
      <c r="C4" s="4">
        <v>0.63800000000000001</v>
      </c>
      <c r="D4" s="4">
        <v>3</v>
      </c>
      <c r="E4" s="8">
        <v>2</v>
      </c>
    </row>
    <row r="5" spans="2:5" ht="17" thickBot="1" x14ac:dyDescent="0.25">
      <c r="B5" s="3">
        <v>3</v>
      </c>
      <c r="C5" s="4">
        <v>0.35799999999999998</v>
      </c>
      <c r="D5" s="4">
        <v>1</v>
      </c>
      <c r="E5" s="4">
        <v>1</v>
      </c>
    </row>
    <row r="6" spans="2:5" ht="17" thickBot="1" x14ac:dyDescent="0.25">
      <c r="B6" s="3">
        <v>4</v>
      </c>
      <c r="C6" s="7">
        <v>0.68500000000000005</v>
      </c>
      <c r="D6" s="4">
        <v>6</v>
      </c>
      <c r="E6" s="14">
        <v>2</v>
      </c>
    </row>
    <row r="7" spans="2:5" ht="17" thickBot="1" x14ac:dyDescent="0.25">
      <c r="B7" s="3">
        <v>5</v>
      </c>
      <c r="C7" s="4">
        <v>0.80400000000000005</v>
      </c>
      <c r="D7" s="4">
        <v>3</v>
      </c>
      <c r="E7" s="4">
        <v>2</v>
      </c>
    </row>
    <row r="8" spans="2:5" ht="17" thickBot="1" x14ac:dyDescent="0.25">
      <c r="B8" s="3">
        <v>6</v>
      </c>
      <c r="C8" s="4">
        <v>0.498</v>
      </c>
      <c r="D8" s="4">
        <v>1</v>
      </c>
      <c r="E8" s="4">
        <v>2</v>
      </c>
    </row>
    <row r="9" spans="2:5" ht="17" thickBot="1" x14ac:dyDescent="0.25">
      <c r="B9" s="3">
        <v>7</v>
      </c>
      <c r="C9" s="7">
        <v>0.36</v>
      </c>
      <c r="D9" s="4">
        <v>3</v>
      </c>
      <c r="E9" s="4">
        <v>1</v>
      </c>
    </row>
    <row r="10" spans="2:5" ht="17" thickBot="1" x14ac:dyDescent="0.25">
      <c r="B10" s="3">
        <v>8</v>
      </c>
      <c r="C10" s="4">
        <v>0.43099999999999999</v>
      </c>
      <c r="D10" s="4">
        <v>1</v>
      </c>
      <c r="E10" s="4">
        <v>2</v>
      </c>
    </row>
    <row r="11" spans="2:5" ht="17" thickBot="1" x14ac:dyDescent="0.25">
      <c r="B11" s="3">
        <v>9</v>
      </c>
      <c r="C11" s="4">
        <v>0.38400000000000001</v>
      </c>
      <c r="D11" s="4">
        <v>2</v>
      </c>
      <c r="E11" s="14">
        <v>3</v>
      </c>
    </row>
    <row r="12" spans="2:5" ht="17" thickBot="1" x14ac:dyDescent="0.25">
      <c r="B12" s="3">
        <v>10</v>
      </c>
      <c r="C12" s="7">
        <v>0.59</v>
      </c>
      <c r="D12" s="4">
        <v>7</v>
      </c>
      <c r="E12" s="4">
        <v>2</v>
      </c>
    </row>
    <row r="13" spans="2:5" ht="18" thickBot="1" x14ac:dyDescent="0.25">
      <c r="B13" s="5" t="s">
        <v>7</v>
      </c>
      <c r="C13" s="6">
        <f>AVERAGE(C3:C12)</f>
        <v>0.49639999999999995</v>
      </c>
      <c r="D13" s="6">
        <f t="shared" ref="D13" si="0">AVERAGE(D3:D12)</f>
        <v>2.8</v>
      </c>
      <c r="E13" s="4">
        <f>AVERAGE(E3:E12)</f>
        <v>1.8</v>
      </c>
    </row>
    <row r="19" spans="2:2" x14ac:dyDescent="0.2">
      <c r="B19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94BE-B815-3144-B1BD-2D5EC88C6CFD}">
  <dimension ref="B1:E19"/>
  <sheetViews>
    <sheetView workbookViewId="0">
      <selection activeCell="B2" sqref="B2:E13"/>
    </sheetView>
  </sheetViews>
  <sheetFormatPr baseColWidth="10" defaultRowHeight="16" x14ac:dyDescent="0.2"/>
  <sheetData>
    <row r="1" spans="2:5" ht="17" thickBot="1" x14ac:dyDescent="0.25"/>
    <row r="2" spans="2:5" ht="52" thickBot="1" x14ac:dyDescent="0.25">
      <c r="B2" s="1" t="s">
        <v>0</v>
      </c>
      <c r="C2" s="2" t="s">
        <v>1</v>
      </c>
      <c r="D2" s="2" t="s">
        <v>2</v>
      </c>
      <c r="E2" s="2" t="s">
        <v>11</v>
      </c>
    </row>
    <row r="3" spans="2:5" ht="17" thickBot="1" x14ac:dyDescent="0.25">
      <c r="B3" s="3">
        <v>1</v>
      </c>
      <c r="C3" s="4">
        <v>0.30499999999999999</v>
      </c>
      <c r="D3" s="4">
        <v>1</v>
      </c>
      <c r="E3" s="4">
        <v>2</v>
      </c>
    </row>
    <row r="4" spans="2:5" ht="17" thickBot="1" x14ac:dyDescent="0.25">
      <c r="B4" s="3">
        <v>2</v>
      </c>
      <c r="C4" s="4">
        <v>0.42399999999999999</v>
      </c>
      <c r="D4" s="4">
        <v>2</v>
      </c>
      <c r="E4" s="8">
        <v>3</v>
      </c>
    </row>
    <row r="5" spans="2:5" ht="17" thickBot="1" x14ac:dyDescent="0.25">
      <c r="B5" s="3">
        <v>3</v>
      </c>
      <c r="C5" s="4">
        <v>0.35099999999999998</v>
      </c>
      <c r="D5" s="4">
        <v>3</v>
      </c>
      <c r="E5" s="4">
        <v>1</v>
      </c>
    </row>
    <row r="6" spans="2:5" ht="17" thickBot="1" x14ac:dyDescent="0.25">
      <c r="B6" s="3">
        <v>4</v>
      </c>
      <c r="C6" s="7">
        <v>0.73</v>
      </c>
      <c r="D6" s="4">
        <v>3</v>
      </c>
      <c r="E6" s="14">
        <v>1</v>
      </c>
    </row>
    <row r="7" spans="2:5" ht="17" thickBot="1" x14ac:dyDescent="0.25">
      <c r="B7" s="3">
        <v>5</v>
      </c>
      <c r="C7" s="4">
        <v>0.57599999999999996</v>
      </c>
      <c r="D7" s="4">
        <v>9</v>
      </c>
      <c r="E7" s="4">
        <v>2</v>
      </c>
    </row>
    <row r="8" spans="2:5" ht="17" thickBot="1" x14ac:dyDescent="0.25">
      <c r="B8" s="3">
        <v>6</v>
      </c>
      <c r="C8" s="4">
        <v>0.48499999999999999</v>
      </c>
      <c r="D8" s="4">
        <v>4</v>
      </c>
      <c r="E8" s="4">
        <v>2</v>
      </c>
    </row>
    <row r="9" spans="2:5" ht="17" thickBot="1" x14ac:dyDescent="0.25">
      <c r="B9" s="3">
        <v>7</v>
      </c>
      <c r="C9" s="4">
        <v>0.28599999999999998</v>
      </c>
      <c r="D9" s="4">
        <v>1</v>
      </c>
      <c r="E9" s="4">
        <v>1</v>
      </c>
    </row>
    <row r="10" spans="2:5" ht="17" thickBot="1" x14ac:dyDescent="0.25">
      <c r="B10" s="3">
        <v>8</v>
      </c>
      <c r="C10" s="4">
        <v>0.32800000000000001</v>
      </c>
      <c r="D10" s="4">
        <v>2</v>
      </c>
      <c r="E10" s="4">
        <v>2</v>
      </c>
    </row>
    <row r="11" spans="2:5" ht="17" thickBot="1" x14ac:dyDescent="0.25">
      <c r="B11" s="3">
        <v>9</v>
      </c>
      <c r="C11" s="4">
        <v>0.371</v>
      </c>
      <c r="D11" s="4">
        <v>1</v>
      </c>
      <c r="E11" s="14">
        <v>2</v>
      </c>
    </row>
    <row r="12" spans="2:5" ht="17" thickBot="1" x14ac:dyDescent="0.25">
      <c r="B12" s="3">
        <v>10</v>
      </c>
      <c r="C12" s="4">
        <v>0.51100000000000001</v>
      </c>
      <c r="D12" s="4">
        <v>6</v>
      </c>
      <c r="E12" s="4">
        <v>1</v>
      </c>
    </row>
    <row r="13" spans="2:5" ht="18" thickBot="1" x14ac:dyDescent="0.25">
      <c r="B13" s="5" t="s">
        <v>7</v>
      </c>
      <c r="C13" s="6">
        <f>AVERAGE(C3:C12)</f>
        <v>0.43669999999999998</v>
      </c>
      <c r="D13" s="6">
        <f t="shared" ref="D13" si="0">AVERAGE(D3:D12)</f>
        <v>3.2</v>
      </c>
      <c r="E13" s="4">
        <f>AVERAGE(E3:E12)</f>
        <v>1.7</v>
      </c>
    </row>
    <row r="19" spans="2:2" x14ac:dyDescent="0.2">
      <c r="B19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4A5C-CCE7-0F44-987E-5D8D50CFDF2D}">
  <dimension ref="B1:E19"/>
  <sheetViews>
    <sheetView workbookViewId="0">
      <selection activeCell="B2" sqref="B2:E13"/>
    </sheetView>
  </sheetViews>
  <sheetFormatPr baseColWidth="10" defaultRowHeight="16" x14ac:dyDescent="0.2"/>
  <sheetData>
    <row r="1" spans="2:5" ht="17" thickBot="1" x14ac:dyDescent="0.25"/>
    <row r="2" spans="2:5" ht="52" thickBot="1" x14ac:dyDescent="0.25">
      <c r="B2" s="1" t="s">
        <v>0</v>
      </c>
      <c r="C2" s="2" t="s">
        <v>1</v>
      </c>
      <c r="D2" s="2" t="s">
        <v>2</v>
      </c>
      <c r="E2" s="2" t="s">
        <v>11</v>
      </c>
    </row>
    <row r="3" spans="2:5" ht="17" thickBot="1" x14ac:dyDescent="0.25">
      <c r="B3" s="3">
        <v>1</v>
      </c>
      <c r="C3" s="7">
        <v>0.252</v>
      </c>
      <c r="D3" s="4">
        <v>1</v>
      </c>
      <c r="E3" s="4">
        <v>3</v>
      </c>
    </row>
    <row r="4" spans="2:5" ht="17" thickBot="1" x14ac:dyDescent="0.25">
      <c r="B4" s="3">
        <v>2</v>
      </c>
      <c r="C4" s="7">
        <v>0.56799999999999995</v>
      </c>
      <c r="D4" s="4">
        <v>1</v>
      </c>
      <c r="E4" s="8">
        <v>2</v>
      </c>
    </row>
    <row r="5" spans="2:5" ht="17" thickBot="1" x14ac:dyDescent="0.25">
      <c r="B5" s="3">
        <v>3</v>
      </c>
      <c r="C5" s="7">
        <v>0.36899999999999999</v>
      </c>
      <c r="D5" s="4">
        <v>1</v>
      </c>
      <c r="E5" s="4">
        <v>1</v>
      </c>
    </row>
    <row r="6" spans="2:5" ht="17" thickBot="1" x14ac:dyDescent="0.25">
      <c r="B6" s="3">
        <v>4</v>
      </c>
      <c r="C6" s="7">
        <v>0.34200000000000003</v>
      </c>
      <c r="D6" s="4">
        <v>1</v>
      </c>
      <c r="E6" s="14">
        <v>1</v>
      </c>
    </row>
    <row r="7" spans="2:5" ht="17" thickBot="1" x14ac:dyDescent="0.25">
      <c r="B7" s="3">
        <v>5</v>
      </c>
      <c r="C7" s="7">
        <v>0.38300000000000001</v>
      </c>
      <c r="D7" s="4">
        <v>1</v>
      </c>
      <c r="E7" s="4">
        <v>2</v>
      </c>
    </row>
    <row r="8" spans="2:5" ht="17" thickBot="1" x14ac:dyDescent="0.25">
      <c r="B8" s="3">
        <v>6</v>
      </c>
      <c r="C8" s="7">
        <v>0.36</v>
      </c>
      <c r="D8" s="4">
        <v>1</v>
      </c>
      <c r="E8" s="4">
        <v>1</v>
      </c>
    </row>
    <row r="9" spans="2:5" ht="17" thickBot="1" x14ac:dyDescent="0.25">
      <c r="B9" s="3">
        <v>7</v>
      </c>
      <c r="C9" s="7">
        <v>0.318</v>
      </c>
      <c r="D9" s="4">
        <v>1</v>
      </c>
      <c r="E9" s="4">
        <v>1</v>
      </c>
    </row>
    <row r="10" spans="2:5" ht="17" thickBot="1" x14ac:dyDescent="0.25">
      <c r="B10" s="3">
        <v>8</v>
      </c>
      <c r="C10" s="7">
        <v>0.3</v>
      </c>
      <c r="D10" s="4">
        <v>1</v>
      </c>
      <c r="E10" s="4">
        <v>2</v>
      </c>
    </row>
    <row r="11" spans="2:5" ht="17" thickBot="1" x14ac:dyDescent="0.25">
      <c r="B11" s="3">
        <v>9</v>
      </c>
      <c r="C11" s="7">
        <v>0.41899999999999998</v>
      </c>
      <c r="D11" s="4">
        <v>1</v>
      </c>
      <c r="E11" s="14">
        <v>1</v>
      </c>
    </row>
    <row r="12" spans="2:5" ht="17" thickBot="1" x14ac:dyDescent="0.25">
      <c r="B12" s="3">
        <v>10</v>
      </c>
      <c r="C12" s="7">
        <v>0.29299999999999998</v>
      </c>
      <c r="D12" s="4">
        <v>1</v>
      </c>
      <c r="E12" s="4">
        <v>2</v>
      </c>
    </row>
    <row r="13" spans="2:5" ht="18" thickBot="1" x14ac:dyDescent="0.25">
      <c r="B13" s="5" t="s">
        <v>7</v>
      </c>
      <c r="C13" s="6">
        <f>AVERAGE(C3:C12)</f>
        <v>0.3604</v>
      </c>
      <c r="D13" s="6">
        <f t="shared" ref="D13" si="0">AVERAGE(D3:D12)</f>
        <v>1</v>
      </c>
      <c r="E13" s="4">
        <f>AVERAGE(E3:E12)</f>
        <v>1.6</v>
      </c>
    </row>
    <row r="19" spans="2:2" x14ac:dyDescent="0.2">
      <c r="B19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74D7-05E8-624E-AA82-30B4D3272471}">
  <dimension ref="B1:E19"/>
  <sheetViews>
    <sheetView workbookViewId="0">
      <selection activeCell="B2" sqref="B2:E13"/>
    </sheetView>
  </sheetViews>
  <sheetFormatPr baseColWidth="10" defaultRowHeight="16" x14ac:dyDescent="0.2"/>
  <sheetData>
    <row r="1" spans="2:5" ht="17" thickBot="1" x14ac:dyDescent="0.25"/>
    <row r="2" spans="2:5" ht="52" thickBot="1" x14ac:dyDescent="0.25">
      <c r="B2" s="1" t="s">
        <v>0</v>
      </c>
      <c r="C2" s="2" t="s">
        <v>1</v>
      </c>
      <c r="D2" s="2" t="s">
        <v>2</v>
      </c>
      <c r="E2" s="2" t="s">
        <v>11</v>
      </c>
    </row>
    <row r="3" spans="2:5" ht="17" thickBot="1" x14ac:dyDescent="0.25">
      <c r="B3" s="3">
        <v>1</v>
      </c>
      <c r="C3" s="7">
        <v>0.251</v>
      </c>
      <c r="D3" s="4">
        <v>1</v>
      </c>
      <c r="E3" s="4">
        <v>1</v>
      </c>
    </row>
    <row r="4" spans="2:5" ht="17" thickBot="1" x14ac:dyDescent="0.25">
      <c r="B4" s="3">
        <v>2</v>
      </c>
      <c r="C4" s="7">
        <v>0.41599999999999998</v>
      </c>
      <c r="D4" s="4">
        <v>1</v>
      </c>
      <c r="E4" s="8">
        <v>1</v>
      </c>
    </row>
    <row r="5" spans="2:5" ht="17" thickBot="1" x14ac:dyDescent="0.25">
      <c r="B5" s="3">
        <v>3</v>
      </c>
      <c r="C5" s="7">
        <v>0.34</v>
      </c>
      <c r="D5" s="4">
        <v>1</v>
      </c>
      <c r="E5" s="4">
        <v>2</v>
      </c>
    </row>
    <row r="6" spans="2:5" ht="17" thickBot="1" x14ac:dyDescent="0.25">
      <c r="B6" s="3">
        <v>4</v>
      </c>
      <c r="C6" s="7">
        <v>0.33200000000000002</v>
      </c>
      <c r="D6" s="4">
        <v>1</v>
      </c>
      <c r="E6" s="14">
        <v>2</v>
      </c>
    </row>
    <row r="7" spans="2:5" ht="17" thickBot="1" x14ac:dyDescent="0.25">
      <c r="B7" s="3">
        <v>5</v>
      </c>
      <c r="C7" s="7">
        <v>0.68400000000000005</v>
      </c>
      <c r="D7" s="4">
        <v>1</v>
      </c>
      <c r="E7" s="4">
        <v>2</v>
      </c>
    </row>
    <row r="8" spans="2:5" ht="17" thickBot="1" x14ac:dyDescent="0.25">
      <c r="B8" s="3">
        <v>6</v>
      </c>
      <c r="C8" s="7">
        <v>0.40100000000000002</v>
      </c>
      <c r="D8" s="4">
        <v>1</v>
      </c>
      <c r="E8" s="4">
        <v>2</v>
      </c>
    </row>
    <row r="9" spans="2:5" ht="17" thickBot="1" x14ac:dyDescent="0.25">
      <c r="B9" s="3">
        <v>7</v>
      </c>
      <c r="C9" s="7">
        <v>0.36399999999999999</v>
      </c>
      <c r="D9" s="4">
        <v>1</v>
      </c>
      <c r="E9" s="4">
        <v>2</v>
      </c>
    </row>
    <row r="10" spans="2:5" ht="17" thickBot="1" x14ac:dyDescent="0.25">
      <c r="B10" s="3">
        <v>8</v>
      </c>
      <c r="C10" s="7">
        <v>0.504</v>
      </c>
      <c r="D10" s="4">
        <v>1</v>
      </c>
      <c r="E10" s="4">
        <v>1</v>
      </c>
    </row>
    <row r="11" spans="2:5" ht="17" thickBot="1" x14ac:dyDescent="0.25">
      <c r="B11" s="3">
        <v>9</v>
      </c>
      <c r="C11" s="7">
        <v>0.35</v>
      </c>
      <c r="D11" s="4">
        <v>1</v>
      </c>
      <c r="E11" s="14">
        <v>1</v>
      </c>
    </row>
    <row r="12" spans="2:5" ht="17" thickBot="1" x14ac:dyDescent="0.25">
      <c r="B12" s="3">
        <v>10</v>
      </c>
      <c r="C12" s="7">
        <v>0.35</v>
      </c>
      <c r="D12" s="4">
        <v>1</v>
      </c>
      <c r="E12" s="4">
        <v>1</v>
      </c>
    </row>
    <row r="13" spans="2:5" ht="18" thickBot="1" x14ac:dyDescent="0.25">
      <c r="B13" s="5" t="s">
        <v>7</v>
      </c>
      <c r="C13" s="6">
        <f>AVERAGE(C3:C12)</f>
        <v>0.39920000000000005</v>
      </c>
      <c r="D13" s="6">
        <f t="shared" ref="D13" si="0">AVERAGE(D3:D12)</f>
        <v>1</v>
      </c>
      <c r="E13" s="4">
        <f>AVERAGE(E3:E12)</f>
        <v>1.5</v>
      </c>
    </row>
    <row r="19" spans="2:2" x14ac:dyDescent="0.2">
      <c r="B19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DAF3-9AB0-C54E-9901-A5201321AA1B}">
  <dimension ref="B1:D19"/>
  <sheetViews>
    <sheetView workbookViewId="0">
      <selection activeCell="B2" sqref="B2:D13"/>
    </sheetView>
  </sheetViews>
  <sheetFormatPr baseColWidth="10" defaultRowHeight="16" x14ac:dyDescent="0.2"/>
  <sheetData>
    <row r="1" spans="2:4" ht="17" thickBot="1" x14ac:dyDescent="0.25"/>
    <row r="2" spans="2:4" ht="52" thickBot="1" x14ac:dyDescent="0.25">
      <c r="B2" s="1" t="s">
        <v>0</v>
      </c>
      <c r="C2" s="2" t="s">
        <v>1</v>
      </c>
      <c r="D2" s="2" t="s">
        <v>11</v>
      </c>
    </row>
    <row r="3" spans="2:4" ht="17" thickBot="1" x14ac:dyDescent="0.25">
      <c r="B3" s="3">
        <v>1</v>
      </c>
      <c r="C3" s="7">
        <v>0.46899999999999997</v>
      </c>
      <c r="D3" s="4">
        <v>1</v>
      </c>
    </row>
    <row r="4" spans="2:4" ht="17" thickBot="1" x14ac:dyDescent="0.25">
      <c r="B4" s="3">
        <v>2</v>
      </c>
      <c r="C4" s="7">
        <v>1.0389999999999999</v>
      </c>
      <c r="D4" s="8">
        <v>1</v>
      </c>
    </row>
    <row r="5" spans="2:4" ht="17" thickBot="1" x14ac:dyDescent="0.25">
      <c r="B5" s="3">
        <v>3</v>
      </c>
      <c r="C5" s="7">
        <v>0.84899999999999998</v>
      </c>
      <c r="D5" s="4">
        <v>1</v>
      </c>
    </row>
    <row r="6" spans="2:4" ht="17" thickBot="1" x14ac:dyDescent="0.25">
      <c r="B6" s="3">
        <v>4</v>
      </c>
      <c r="C6" s="7">
        <v>0.86099999999999999</v>
      </c>
      <c r="D6" s="14">
        <v>1</v>
      </c>
    </row>
    <row r="7" spans="2:4" ht="17" thickBot="1" x14ac:dyDescent="0.25">
      <c r="B7" s="3">
        <v>5</v>
      </c>
      <c r="C7" s="7">
        <v>0.71699999999999997</v>
      </c>
      <c r="D7" s="4">
        <v>1</v>
      </c>
    </row>
    <row r="8" spans="2:4" ht="17" thickBot="1" x14ac:dyDescent="0.25">
      <c r="B8" s="3">
        <v>6</v>
      </c>
      <c r="C8" s="7">
        <v>0.70499999999999996</v>
      </c>
      <c r="D8" s="4">
        <v>1</v>
      </c>
    </row>
    <row r="9" spans="2:4" ht="17" thickBot="1" x14ac:dyDescent="0.25">
      <c r="B9" s="3">
        <v>7</v>
      </c>
      <c r="C9" s="7">
        <v>0.79100000000000004</v>
      </c>
      <c r="D9" s="4">
        <v>1</v>
      </c>
    </row>
    <row r="10" spans="2:4" ht="17" thickBot="1" x14ac:dyDescent="0.25">
      <c r="B10" s="3">
        <v>8</v>
      </c>
      <c r="C10" s="7">
        <v>0.874</v>
      </c>
      <c r="D10" s="4">
        <v>1</v>
      </c>
    </row>
    <row r="11" spans="2:4" ht="17" thickBot="1" x14ac:dyDescent="0.25">
      <c r="B11" s="3">
        <v>9</v>
      </c>
      <c r="C11" s="7">
        <v>0.81399999999999995</v>
      </c>
      <c r="D11" s="14">
        <v>1</v>
      </c>
    </row>
    <row r="12" spans="2:4" ht="17" thickBot="1" x14ac:dyDescent="0.25">
      <c r="B12" s="3">
        <v>10</v>
      </c>
      <c r="C12" s="7">
        <v>0.81499999999999995</v>
      </c>
      <c r="D12" s="4">
        <v>1</v>
      </c>
    </row>
    <row r="13" spans="2:4" ht="18" thickBot="1" x14ac:dyDescent="0.25">
      <c r="B13" s="5" t="s">
        <v>7</v>
      </c>
      <c r="C13" s="6">
        <f>AVERAGE(C3:C12)</f>
        <v>0.79339999999999988</v>
      </c>
      <c r="D13" s="4">
        <f>AVERAGE(D3:D12)</f>
        <v>1</v>
      </c>
    </row>
    <row r="19" spans="2:2" x14ac:dyDescent="0.2">
      <c r="B19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C13F-5F4F-A24A-ABD7-39E56B71D024}">
  <dimension ref="B1:D19"/>
  <sheetViews>
    <sheetView workbookViewId="0">
      <selection activeCell="F17" sqref="F17"/>
    </sheetView>
  </sheetViews>
  <sheetFormatPr baseColWidth="10" defaultRowHeight="16" x14ac:dyDescent="0.2"/>
  <sheetData>
    <row r="1" spans="2:4" ht="17" thickBot="1" x14ac:dyDescent="0.25"/>
    <row r="2" spans="2:4" ht="52" thickBot="1" x14ac:dyDescent="0.25">
      <c r="B2" s="1" t="s">
        <v>0</v>
      </c>
      <c r="C2" s="2" t="s">
        <v>1</v>
      </c>
      <c r="D2" s="2" t="s">
        <v>11</v>
      </c>
    </row>
    <row r="3" spans="2:4" ht="17" thickBot="1" x14ac:dyDescent="0.25">
      <c r="B3" s="3">
        <v>1</v>
      </c>
      <c r="C3" s="7">
        <v>0.41499999999999998</v>
      </c>
      <c r="D3" s="4">
        <v>1</v>
      </c>
    </row>
    <row r="4" spans="2:4" ht="17" thickBot="1" x14ac:dyDescent="0.25">
      <c r="B4" s="3">
        <v>2</v>
      </c>
      <c r="C4" s="7">
        <v>0.88900000000000001</v>
      </c>
      <c r="D4" s="8">
        <v>1</v>
      </c>
    </row>
    <row r="5" spans="2:4" ht="17" thickBot="1" x14ac:dyDescent="0.25">
      <c r="B5" s="3">
        <v>3</v>
      </c>
      <c r="C5" s="7">
        <v>0.85499999999999998</v>
      </c>
      <c r="D5" s="4">
        <v>1</v>
      </c>
    </row>
    <row r="6" spans="2:4" ht="17" thickBot="1" x14ac:dyDescent="0.25">
      <c r="B6" s="3">
        <v>4</v>
      </c>
      <c r="C6" s="7">
        <v>0.78100000000000003</v>
      </c>
      <c r="D6" s="14">
        <v>1</v>
      </c>
    </row>
    <row r="7" spans="2:4" ht="17" thickBot="1" x14ac:dyDescent="0.25">
      <c r="B7" s="3">
        <v>5</v>
      </c>
      <c r="C7" s="7">
        <v>0.68700000000000006</v>
      </c>
      <c r="D7" s="4">
        <v>1</v>
      </c>
    </row>
    <row r="8" spans="2:4" ht="17" thickBot="1" x14ac:dyDescent="0.25">
      <c r="B8" s="3">
        <v>6</v>
      </c>
      <c r="C8" s="7">
        <v>0.67800000000000005</v>
      </c>
      <c r="D8" s="4">
        <v>1</v>
      </c>
    </row>
    <row r="9" spans="2:4" ht="17" thickBot="1" x14ac:dyDescent="0.25">
      <c r="B9" s="3">
        <v>7</v>
      </c>
      <c r="C9" s="7">
        <v>0.71799999999999997</v>
      </c>
      <c r="D9" s="4">
        <v>1</v>
      </c>
    </row>
    <row r="10" spans="2:4" ht="17" thickBot="1" x14ac:dyDescent="0.25">
      <c r="B10" s="3">
        <v>8</v>
      </c>
      <c r="C10" s="7">
        <v>0.67300000000000004</v>
      </c>
      <c r="D10" s="4">
        <v>1</v>
      </c>
    </row>
    <row r="11" spans="2:4" ht="17" thickBot="1" x14ac:dyDescent="0.25">
      <c r="B11" s="3">
        <v>9</v>
      </c>
      <c r="C11" s="7">
        <v>0.77500000000000002</v>
      </c>
      <c r="D11" s="14">
        <v>1</v>
      </c>
    </row>
    <row r="12" spans="2:4" ht="17" thickBot="1" x14ac:dyDescent="0.25">
      <c r="B12" s="3">
        <v>10</v>
      </c>
      <c r="C12" s="7">
        <v>0.79100000000000004</v>
      </c>
      <c r="D12" s="4">
        <v>1</v>
      </c>
    </row>
    <row r="13" spans="2:4" ht="18" thickBot="1" x14ac:dyDescent="0.25">
      <c r="B13" s="5" t="s">
        <v>7</v>
      </c>
      <c r="C13" s="6">
        <f>AVERAGE(C3:C12)</f>
        <v>0.72620000000000007</v>
      </c>
      <c r="D13" s="4">
        <f>AVERAGE(D3:D12)</f>
        <v>1</v>
      </c>
    </row>
    <row r="19" spans="2:2" x14ac:dyDescent="0.2">
      <c r="B1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 1 Original</vt:lpstr>
      <vt:lpstr>Model 1-1</vt:lpstr>
      <vt:lpstr>Model 1-2</vt:lpstr>
      <vt:lpstr>Model 1-3</vt:lpstr>
      <vt:lpstr>Model 1-5</vt:lpstr>
      <vt:lpstr>Model 1-10</vt:lpstr>
      <vt:lpstr>Model 1-Iter</vt:lpstr>
      <vt:lpstr>Model 1-Iter5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Nina</cp:lastModifiedBy>
  <dcterms:created xsi:type="dcterms:W3CDTF">2021-03-26T16:50:47Z</dcterms:created>
  <dcterms:modified xsi:type="dcterms:W3CDTF">2021-04-14T00:44:05Z</dcterms:modified>
</cp:coreProperties>
</file>