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0" yWindow="60" windowWidth="27960" windowHeight="12435" tabRatio="662"/>
  </bookViews>
  <sheets>
    <sheet name="Liste" sheetId="1" r:id="rId1"/>
    <sheet name="import TD" sheetId="2" r:id="rId2"/>
    <sheet name="affichage groupes" sheetId="4" r:id="rId3"/>
    <sheet name="EMG-L2" sheetId="20" r:id="rId4"/>
    <sheet name="EMG-AN1" sheetId="11" r:id="rId5"/>
    <sheet name="EMG-AN2" sheetId="12" r:id="rId6"/>
    <sheet name="EMG-AN3" sheetId="13" r:id="rId7"/>
    <sheet name="EMG-AL1" sheetId="14" r:id="rId8"/>
    <sheet name="EMG-AL2" sheetId="15" r:id="rId9"/>
    <sheet name="EMG-DL" sheetId="16" r:id="rId10"/>
    <sheet name="EMG-P1" sheetId="17" r:id="rId11"/>
    <sheet name="EMG-P2" sheetId="18" r:id="rId12"/>
    <sheet name="EMG-macro" sheetId="7" r:id="rId13"/>
    <sheet name="EMG-infoap" sheetId="10" r:id="rId14"/>
    <sheet name="EMG-méca" sheetId="8" r:id="rId15"/>
    <sheet name="EMG-compta" sheetId="9" r:id="rId16"/>
    <sheet name="Feuil3" sheetId="3" r:id="rId17"/>
    <sheet name="Feuil1" sheetId="19" r:id="rId18"/>
  </sheets>
  <externalReferences>
    <externalReference r:id="rId19"/>
    <externalReference r:id="rId20"/>
    <externalReference r:id="rId21"/>
  </externalReferences>
  <definedNames>
    <definedName name="_xlnm._FilterDatabase" localSheetId="1" hidden="1">'import TD'!$A$1:$D$195</definedName>
    <definedName name="_xlnm._FilterDatabase" localSheetId="0" hidden="1">Liste!$A$1:$BE$164</definedName>
    <definedName name="anglais" localSheetId="7">[1]Data!$B$54:$B$68</definedName>
    <definedName name="anglais" localSheetId="8">[1]Data!$B$54:$B$68</definedName>
    <definedName name="anglais" localSheetId="4">[1]Data!$B$54:$B$68</definedName>
    <definedName name="anglais" localSheetId="5">[1]Data!$B$54:$B$68</definedName>
    <definedName name="anglais" localSheetId="6">[1]Data!$B$54:$B$68</definedName>
    <definedName name="anglais" localSheetId="15">[1]Data!$B$54:$B$68</definedName>
    <definedName name="anglais" localSheetId="9">[1]Data!$B$54:$B$68</definedName>
    <definedName name="anglais" localSheetId="13">[1]Data!$B$54:$B$68</definedName>
    <definedName name="anglais" localSheetId="3">[1]Data!$B$54:$B$68</definedName>
    <definedName name="anglais" localSheetId="12">[1]Data!$B$54:$B$68</definedName>
    <definedName name="anglais" localSheetId="14">[1]Data!$B$54:$B$68</definedName>
    <definedName name="anglais" localSheetId="10">[1]Data!$B$54:$B$68</definedName>
    <definedName name="anglais" localSheetId="11">[1]Data!$B$54:$B$68</definedName>
    <definedName name="anglais">[2]Data!$B$54:$B$68</definedName>
    <definedName name="DecalGROP" localSheetId="2">[2]L1!$C$1:$AY$1313</definedName>
    <definedName name="DecalGROP" localSheetId="7">[1]Data!#REF!</definedName>
    <definedName name="DecalGROP" localSheetId="8">[1]Data!#REF!</definedName>
    <definedName name="DecalGROP" localSheetId="4">[1]Data!#REF!</definedName>
    <definedName name="DecalGROP" localSheetId="5">[1]Data!#REF!</definedName>
    <definedName name="DecalGROP" localSheetId="6">[1]Data!#REF!</definedName>
    <definedName name="DecalGROP" localSheetId="15">[1]Data!#REF!</definedName>
    <definedName name="DecalGROP" localSheetId="9">[1]Data!#REF!</definedName>
    <definedName name="DecalGROP" localSheetId="13">[1]Data!#REF!</definedName>
    <definedName name="DecalGROP" localSheetId="3">[1]Data!#REF!</definedName>
    <definedName name="DecalGROP" localSheetId="12">[1]Data!#REF!</definedName>
    <definedName name="DecalGROP" localSheetId="14">[1]Data!#REF!</definedName>
    <definedName name="DecalGROP" localSheetId="10">[1]Data!#REF!</definedName>
    <definedName name="DecalGROP" localSheetId="11">[1]Data!#REF!</definedName>
    <definedName name="DecalGROP">[2]Data!#REF!</definedName>
    <definedName name="Excel_BuiltIn__FilterDatabase_1" localSheetId="7">#REF!</definedName>
    <definedName name="Excel_BuiltIn__FilterDatabase_1" localSheetId="8">#REF!</definedName>
    <definedName name="Excel_BuiltIn__FilterDatabase_1" localSheetId="4">#REF!</definedName>
    <definedName name="Excel_BuiltIn__FilterDatabase_1" localSheetId="5">#REF!</definedName>
    <definedName name="Excel_BuiltIn__FilterDatabase_1" localSheetId="6">#REF!</definedName>
    <definedName name="Excel_BuiltIn__FilterDatabase_1" localSheetId="15">#REF!</definedName>
    <definedName name="Excel_BuiltIn__FilterDatabase_1" localSheetId="9">#REF!</definedName>
    <definedName name="Excel_BuiltIn__FilterDatabase_1" localSheetId="13">#REF!</definedName>
    <definedName name="Excel_BuiltIn__FilterDatabase_1" localSheetId="3">#REF!</definedName>
    <definedName name="Excel_BuiltIn__FilterDatabase_1" localSheetId="12">#REF!</definedName>
    <definedName name="Excel_BuiltIn__FilterDatabase_1" localSheetId="14">#REF!</definedName>
    <definedName name="Excel_BuiltIn__FilterDatabase_1" localSheetId="10">#REF!</definedName>
    <definedName name="Excel_BuiltIn__FilterDatabase_1" localSheetId="11">#REF!</definedName>
    <definedName name="Excel_BuiltIn__FilterDatabase_1">#REF!</definedName>
    <definedName name="Excel_BuiltIn__FilterDatabase_2" localSheetId="7">#REF!</definedName>
    <definedName name="Excel_BuiltIn__FilterDatabase_2" localSheetId="8">#REF!</definedName>
    <definedName name="Excel_BuiltIn__FilterDatabase_2" localSheetId="4">#REF!</definedName>
    <definedName name="Excel_BuiltIn__FilterDatabase_2" localSheetId="5">#REF!</definedName>
    <definedName name="Excel_BuiltIn__FilterDatabase_2" localSheetId="6">#REF!</definedName>
    <definedName name="Excel_BuiltIn__FilterDatabase_2" localSheetId="15">#REF!</definedName>
    <definedName name="Excel_BuiltIn__FilterDatabase_2" localSheetId="9">#REF!</definedName>
    <definedName name="Excel_BuiltIn__FilterDatabase_2" localSheetId="13">#REF!</definedName>
    <definedName name="Excel_BuiltIn__FilterDatabase_2" localSheetId="3">#REF!</definedName>
    <definedName name="Excel_BuiltIn__FilterDatabase_2" localSheetId="12">#REF!</definedName>
    <definedName name="Excel_BuiltIn__FilterDatabase_2" localSheetId="14">#REF!</definedName>
    <definedName name="Excel_BuiltIn__FilterDatabase_2" localSheetId="10">#REF!</definedName>
    <definedName name="Excel_BuiltIn__FilterDatabase_2" localSheetId="11">#REF!</definedName>
    <definedName name="Excel_BuiltIn__FilterDatabase_2">#REF!</definedName>
    <definedName name="Excel_BuiltIn__FilterDatabase_3" localSheetId="7">#REF!</definedName>
    <definedName name="Excel_BuiltIn__FilterDatabase_3" localSheetId="8">#REF!</definedName>
    <definedName name="Excel_BuiltIn__FilterDatabase_3" localSheetId="4">#REF!</definedName>
    <definedName name="Excel_BuiltIn__FilterDatabase_3" localSheetId="5">#REF!</definedName>
    <definedName name="Excel_BuiltIn__FilterDatabase_3" localSheetId="6">#REF!</definedName>
    <definedName name="Excel_BuiltIn__FilterDatabase_3" localSheetId="15">#REF!</definedName>
    <definedName name="Excel_BuiltIn__FilterDatabase_3" localSheetId="9">#REF!</definedName>
    <definedName name="Excel_BuiltIn__FilterDatabase_3" localSheetId="13">#REF!</definedName>
    <definedName name="Excel_BuiltIn__FilterDatabase_3" localSheetId="3">#REF!</definedName>
    <definedName name="Excel_BuiltIn__FilterDatabase_3" localSheetId="14">#REF!</definedName>
    <definedName name="Excel_BuiltIn__FilterDatabase_3" localSheetId="10">#REF!</definedName>
    <definedName name="Excel_BuiltIn__FilterDatabase_3" localSheetId="11">#REF!</definedName>
    <definedName name="Excel_BuiltIn__FilterDatabase_3">#REF!</definedName>
    <definedName name="Excel_BuiltIn__FilterDatabase_4" localSheetId="7">#REF!</definedName>
    <definedName name="Excel_BuiltIn__FilterDatabase_4" localSheetId="8">#REF!</definedName>
    <definedName name="Excel_BuiltIn__FilterDatabase_4" localSheetId="4">#REF!</definedName>
    <definedName name="Excel_BuiltIn__FilterDatabase_4" localSheetId="5">#REF!</definedName>
    <definedName name="Excel_BuiltIn__FilterDatabase_4" localSheetId="6">#REF!</definedName>
    <definedName name="Excel_BuiltIn__FilterDatabase_4" localSheetId="15">#REF!</definedName>
    <definedName name="Excel_BuiltIn__FilterDatabase_4" localSheetId="9">#REF!</definedName>
    <definedName name="Excel_BuiltIn__FilterDatabase_4" localSheetId="13">#REF!</definedName>
    <definedName name="Excel_BuiltIn__FilterDatabase_4" localSheetId="3">#REF!</definedName>
    <definedName name="Excel_BuiltIn__FilterDatabase_4" localSheetId="14">#REF!</definedName>
    <definedName name="Excel_BuiltIn__FilterDatabase_4" localSheetId="10">#REF!</definedName>
    <definedName name="Excel_BuiltIn__FilterDatabase_4" localSheetId="11">#REF!</definedName>
    <definedName name="Excel_BuiltIn__FilterDatabase_4">#REF!</definedName>
    <definedName name="FP" localSheetId="3">[3]Liste!$AG$1:$AH$175</definedName>
    <definedName name="GRTDAL">Liste!$AH$1:$AM$145</definedName>
    <definedName name="GRTDAN">Liste!$AG$1:$AM$400</definedName>
    <definedName name="GRTDOP1">Liste!$AJ$1:$AM$145</definedName>
    <definedName name="GRTDOP2">Liste!$AK$1:$AM$145</definedName>
    <definedName name="GRTDPROBA">Liste!$AI$1:$AM$145</definedName>
    <definedName name="_xlnm.Print_Titles" localSheetId="2">'affichage groupes'!$1:$7</definedName>
    <definedName name="LicenceS2" localSheetId="7">[1]Data!$B$4:$B$9</definedName>
    <definedName name="LicenceS2" localSheetId="8">[1]Data!$B$4:$B$9</definedName>
    <definedName name="LicenceS2" localSheetId="4">[1]Data!$B$4:$B$9</definedName>
    <definedName name="LicenceS2" localSheetId="5">[1]Data!$B$4:$B$9</definedName>
    <definedName name="LicenceS2" localSheetId="6">[1]Data!$B$4:$B$9</definedName>
    <definedName name="LicenceS2" localSheetId="15">[1]Data!$B$4:$B$9</definedName>
    <definedName name="LicenceS2" localSheetId="9">[1]Data!$B$4:$B$9</definedName>
    <definedName name="LicenceS2" localSheetId="13">[1]Data!$B$4:$B$9</definedName>
    <definedName name="LicenceS2" localSheetId="3">[1]Data!$B$4:$B$9</definedName>
    <definedName name="LicenceS2" localSheetId="12">[1]Data!$B$4:$B$9</definedName>
    <definedName name="LicenceS2" localSheetId="14">[1]Data!$B$4:$B$9</definedName>
    <definedName name="LicenceS2" localSheetId="10">[1]Data!$B$4:$B$9</definedName>
    <definedName name="LicenceS2" localSheetId="11">[1]Data!$B$4:$B$9</definedName>
    <definedName name="LicenceS2">[2]Data!$B$4:$B$9</definedName>
    <definedName name="NomPrénom" localSheetId="2">[2]L1!#REF!</definedName>
    <definedName name="NomPrénom" localSheetId="7">[1]L1!#REF!</definedName>
    <definedName name="NomPrénom" localSheetId="8">[1]L1!#REF!</definedName>
    <definedName name="NomPrénom" localSheetId="4">[1]L1!#REF!</definedName>
    <definedName name="NomPrénom" localSheetId="5">[1]L1!#REF!</definedName>
    <definedName name="NomPrénom" localSheetId="6">[1]L1!#REF!</definedName>
    <definedName name="NomPrénom" localSheetId="15">[1]L1!#REF!</definedName>
    <definedName name="NomPrénom" localSheetId="9">[1]L1!#REF!</definedName>
    <definedName name="NomPrénom" localSheetId="13">[1]L1!#REF!</definedName>
    <definedName name="NomPrénom" localSheetId="3">[1]L1!#REF!</definedName>
    <definedName name="NomPrénom" localSheetId="12">[1]L1!#REF!</definedName>
    <definedName name="NomPrénom" localSheetId="14">[1]L1!#REF!</definedName>
    <definedName name="NomPrénom" localSheetId="10">[1]L1!#REF!</definedName>
    <definedName name="NomPrénom" localSheetId="11">[1]L1!#REF!</definedName>
    <definedName name="NomPrénom">[2]L1!#REF!</definedName>
    <definedName name="PARCOURS">Liste!$AF$1:$AM$73</definedName>
    <definedName name="PRESENT">Liste!$AL$1:$AM$145</definedName>
    <definedName name="Section" localSheetId="7">[1]Data!$B$1:$B$2</definedName>
    <definedName name="Section" localSheetId="8">[1]Data!$B$1:$B$2</definedName>
    <definedName name="Section" localSheetId="4">[1]Data!$B$1:$B$2</definedName>
    <definedName name="Section" localSheetId="5">[1]Data!$B$1:$B$2</definedName>
    <definedName name="Section" localSheetId="6">[1]Data!$B$1:$B$2</definedName>
    <definedName name="Section" localSheetId="15">[1]Data!$B$1:$B$2</definedName>
    <definedName name="Section" localSheetId="9">[1]Data!$B$1:$B$2</definedName>
    <definedName name="Section" localSheetId="13">[1]Data!$B$1:$B$2</definedName>
    <definedName name="Section" localSheetId="3">[1]Data!$B$1:$B$2</definedName>
    <definedName name="Section" localSheetId="12">[1]Data!$B$1:$B$2</definedName>
    <definedName name="Section" localSheetId="14">[1]Data!$B$1:$B$2</definedName>
    <definedName name="Section" localSheetId="10">[1]Data!$B$1:$B$2</definedName>
    <definedName name="Section" localSheetId="11">[1]Data!$B$1:$B$2</definedName>
    <definedName name="Section">[2]Data!$B$1:$B$2</definedName>
    <definedName name="TableAng" localSheetId="7">#REF!</definedName>
    <definedName name="TableAng" localSheetId="8">#REF!</definedName>
    <definedName name="TableAng" localSheetId="4">#REF!</definedName>
    <definedName name="TableAng" localSheetId="5">#REF!</definedName>
    <definedName name="TableAng" localSheetId="6">#REF!</definedName>
    <definedName name="TableAng" localSheetId="15">#REF!</definedName>
    <definedName name="TableAng" localSheetId="9">#REF!</definedName>
    <definedName name="TableAng" localSheetId="13">#REF!</definedName>
    <definedName name="TableAng" localSheetId="3">#REF!</definedName>
    <definedName name="TableAng" localSheetId="12">#REF!</definedName>
    <definedName name="TableAng" localSheetId="14">#REF!</definedName>
    <definedName name="TableAng" localSheetId="10">#REF!</definedName>
    <definedName name="TableAng" localSheetId="11">#REF!</definedName>
    <definedName name="TableAng">#REF!</definedName>
    <definedName name="Tableau" localSheetId="7">Liste!$A$1:$AM$145</definedName>
    <definedName name="Tableau" localSheetId="8">Liste!$A$1:$AM$145</definedName>
    <definedName name="Tableau" localSheetId="4">Liste!$A$1:$AM$145</definedName>
    <definedName name="Tableau" localSheetId="5">Liste!$A$1:$AM$145</definedName>
    <definedName name="Tableau" localSheetId="6">Liste!$A$1:$AM$145</definedName>
    <definedName name="Tableau" localSheetId="15">Liste!$A$1:$AM$145</definedName>
    <definedName name="Tableau" localSheetId="9">Liste!$A$1:$AM$145</definedName>
    <definedName name="Tableau" localSheetId="13">Liste!$A$1:$AM$145</definedName>
    <definedName name="Tableau" localSheetId="3">Liste!$A$1:$AM$145</definedName>
    <definedName name="Tableau" localSheetId="12">Liste!$A$1:$AM$145</definedName>
    <definedName name="Tableau" localSheetId="14">Liste!$A$1:$AM$145</definedName>
    <definedName name="Tableau" localSheetId="10">Liste!$A$1:$AM$145</definedName>
    <definedName name="Tableau" localSheetId="11">Liste!$A$1:$AM$145</definedName>
    <definedName name="Tableau">Liste!$A$1:$AM$145</definedName>
    <definedName name="testvoltaire" localSheetId="7">[1]Data!#REF!</definedName>
    <definedName name="testvoltaire" localSheetId="8">[1]Data!#REF!</definedName>
    <definedName name="testvoltaire" localSheetId="4">[1]Data!#REF!</definedName>
    <definedName name="testvoltaire" localSheetId="5">[1]Data!#REF!</definedName>
    <definedName name="testvoltaire" localSheetId="6">[1]Data!#REF!</definedName>
    <definedName name="testvoltaire" localSheetId="15">[1]Data!#REF!</definedName>
    <definedName name="testvoltaire" localSheetId="9">[1]Data!#REF!</definedName>
    <definedName name="testvoltaire" localSheetId="13">[1]Data!#REF!</definedName>
    <definedName name="testvoltaire" localSheetId="3">[1]Data!#REF!</definedName>
    <definedName name="testvoltaire" localSheetId="12">[1]Data!#REF!</definedName>
    <definedName name="testvoltaire" localSheetId="14">[1]Data!#REF!</definedName>
    <definedName name="testvoltaire" localSheetId="10">[1]Data!#REF!</definedName>
    <definedName name="testvoltaire" localSheetId="11">[1]Data!#REF!</definedName>
    <definedName name="testvoltaire">[2]Data!#REF!</definedName>
    <definedName name="TitresTableAng" localSheetId="7">#REF!</definedName>
    <definedName name="TitresTableAng" localSheetId="8">#REF!</definedName>
    <definedName name="TitresTableAng" localSheetId="4">#REF!</definedName>
    <definedName name="TitresTableAng" localSheetId="5">#REF!</definedName>
    <definedName name="TitresTableAng" localSheetId="6">#REF!</definedName>
    <definedName name="TitresTableAng" localSheetId="15">#REF!</definedName>
    <definedName name="TitresTableAng" localSheetId="9">#REF!</definedName>
    <definedName name="TitresTableAng" localSheetId="13">#REF!</definedName>
    <definedName name="TitresTableAng" localSheetId="3">#REF!</definedName>
    <definedName name="TitresTableAng" localSheetId="12">#REF!</definedName>
    <definedName name="TitresTableAng" localSheetId="14">#REF!</definedName>
    <definedName name="TitresTableAng" localSheetId="10">#REF!</definedName>
    <definedName name="TitresTableAng" localSheetId="11">#REF!</definedName>
    <definedName name="TitresTableAng">#REF!</definedName>
    <definedName name="TitresTableau" localSheetId="7">Liste!$A$1:$AM$1</definedName>
    <definedName name="TitresTableau" localSheetId="8">Liste!$A$1:$AM$1</definedName>
    <definedName name="TitresTableau" localSheetId="4">Liste!$A$1:$AM$1</definedName>
    <definedName name="TitresTableau" localSheetId="5">Liste!$A$1:$AM$1</definedName>
    <definedName name="TitresTableau" localSheetId="6">Liste!$A$1:$AM$1</definedName>
    <definedName name="TitresTableau" localSheetId="15">Liste!$A$1:$AM$1</definedName>
    <definedName name="TitresTableau" localSheetId="9">Liste!$A$1:$AM$1</definedName>
    <definedName name="TitresTableau" localSheetId="13">Liste!$A$1:$AM$1</definedName>
    <definedName name="TitresTableau" localSheetId="3">Liste!$A$1:$AM$1</definedName>
    <definedName name="TitresTableau" localSheetId="12">Liste!$A$1:$AM$1</definedName>
    <definedName name="TitresTableau" localSheetId="14">Liste!$A$1:$AM$1</definedName>
    <definedName name="TitresTableau" localSheetId="10">Liste!$A$1:$AM$1</definedName>
    <definedName name="TitresTableau" localSheetId="11">Liste!$A$1:$AM$1</definedName>
    <definedName name="TitresTableau">Liste!$A$1:$AM$1</definedName>
    <definedName name="titrestableau1" localSheetId="7">[1]L1!$A$1:$BY$1</definedName>
    <definedName name="titrestableau1" localSheetId="8">[1]L1!$A$1:$BY$1</definedName>
    <definedName name="titrestableau1" localSheetId="4">[1]L1!$A$1:$BY$1</definedName>
    <definedName name="titrestableau1" localSheetId="5">[1]L1!$A$1:$BY$1</definedName>
    <definedName name="titrestableau1" localSheetId="6">[1]L1!$A$1:$BY$1</definedName>
    <definedName name="titrestableau1" localSheetId="15">[1]L1!$A$1:$BY$1</definedName>
    <definedName name="titrestableau1" localSheetId="9">[1]L1!$A$1:$BY$1</definedName>
    <definedName name="titrestableau1" localSheetId="13">[1]L1!$A$1:$BY$1</definedName>
    <definedName name="titrestableau1" localSheetId="3">[1]L1!$A$1:$BY$1</definedName>
    <definedName name="titrestableau1" localSheetId="12">[1]L1!$A$1:$BY$1</definedName>
    <definedName name="titrestableau1" localSheetId="14">[1]L1!$A$1:$BY$1</definedName>
    <definedName name="titrestableau1" localSheetId="10">[1]L1!$A$1:$BY$1</definedName>
    <definedName name="titrestableau1" localSheetId="11">[1]L1!$A$1:$BY$1</definedName>
    <definedName name="titrestableau1">[2]L1!$A$1:$BY$1</definedName>
    <definedName name="titrestableau2" localSheetId="7">[1]L1!$A$1:$BY$1</definedName>
    <definedName name="titrestableau2" localSheetId="8">[1]L1!$A$1:$BY$1</definedName>
    <definedName name="titrestableau2" localSheetId="4">[1]L1!$A$1:$BY$1</definedName>
    <definedName name="titrestableau2" localSheetId="5">[1]L1!$A$1:$BY$1</definedName>
    <definedName name="titrestableau2" localSheetId="6">[1]L1!$A$1:$BY$1</definedName>
    <definedName name="titrestableau2" localSheetId="15">[1]L1!$A$1:$BY$1</definedName>
    <definedName name="titrestableau2" localSheetId="9">[1]L1!$A$1:$BY$1</definedName>
    <definedName name="titrestableau2" localSheetId="13">[1]L1!$A$1:$BY$1</definedName>
    <definedName name="titrestableau2" localSheetId="3">[1]L1!$A$1:$BY$1</definedName>
    <definedName name="titrestableau2" localSheetId="12">[1]L1!$A$1:$BY$1</definedName>
    <definedName name="titrestableau2" localSheetId="14">[1]L1!$A$1:$BY$1</definedName>
    <definedName name="titrestableau2" localSheetId="10">[1]L1!$A$1:$BY$1</definedName>
    <definedName name="titrestableau2" localSheetId="11">[1]L1!$A$1:$BY$1</definedName>
    <definedName name="titrestableau2">[2]L1!$A$1:$BY$1</definedName>
    <definedName name="titrestableau5" localSheetId="7">[1]L1!$A$1:$BY$1</definedName>
    <definedName name="titrestableau5" localSheetId="8">[1]L1!$A$1:$BY$1</definedName>
    <definedName name="titrestableau5" localSheetId="4">[1]L1!$A$1:$BY$1</definedName>
    <definedName name="titrestableau5" localSheetId="5">[1]L1!$A$1:$BY$1</definedName>
    <definedName name="titrestableau5" localSheetId="6">[1]L1!$A$1:$BY$1</definedName>
    <definedName name="titrestableau5" localSheetId="15">[1]L1!$A$1:$BY$1</definedName>
    <definedName name="titrestableau5" localSheetId="9">[1]L1!$A$1:$BY$1</definedName>
    <definedName name="titrestableau5" localSheetId="13">[1]L1!$A$1:$BY$1</definedName>
    <definedName name="titrestableau5" localSheetId="3">[1]L1!$A$1:$BY$1</definedName>
    <definedName name="titrestableau5" localSheetId="12">[1]L1!$A$1:$BY$1</definedName>
    <definedName name="titrestableau5" localSheetId="14">[1]L1!$A$1:$BY$1</definedName>
    <definedName name="titrestableau5" localSheetId="10">[1]L1!$A$1:$BY$1</definedName>
    <definedName name="titrestableau5" localSheetId="11">[1]L1!$A$1:$BY$1</definedName>
    <definedName name="titrestableau5">[2]L1!$A$1:$BY$1</definedName>
    <definedName name="_xlnm.Print_Area" localSheetId="2">'affichage groupes'!$A$1:$H$79</definedName>
    <definedName name="_xlnm.Print_Area" localSheetId="7">'EMG-AL1'!$A$1:$H$51</definedName>
    <definedName name="_xlnm.Print_Area" localSheetId="8">'EMG-AL2'!$A$1:$H$51</definedName>
    <definedName name="_xlnm.Print_Area" localSheetId="4">'EMG-AN1'!$A$1:$I$51</definedName>
    <definedName name="_xlnm.Print_Area" localSheetId="5">'EMG-AN2'!$A$1:$I$51</definedName>
    <definedName name="_xlnm.Print_Area" localSheetId="6">'EMG-AN3'!$A$1:$I$51</definedName>
    <definedName name="_xlnm.Print_Area" localSheetId="15">'EMG-compta'!$A$1:$I$51</definedName>
    <definedName name="_xlnm.Print_Area" localSheetId="9">'EMG-DL'!$A$1:$H$51</definedName>
    <definedName name="_xlnm.Print_Area" localSheetId="13">'EMG-infoap'!$A$1:$I$51</definedName>
    <definedName name="_xlnm.Print_Area" localSheetId="3">'EMG-L2'!$A$1:$I$76</definedName>
    <definedName name="_xlnm.Print_Area" localSheetId="12">'EMG-macro'!$A$1:$I$51</definedName>
    <definedName name="_xlnm.Print_Area" localSheetId="14">'EMG-méca'!$A$1:$I$51</definedName>
    <definedName name="_xlnm.Print_Area" localSheetId="10">'EMG-P1'!$A$1:$I$51</definedName>
    <definedName name="_xlnm.Print_Area" localSheetId="11">'EMG-P2'!$A$1:$I$51</definedName>
    <definedName name="_xlnm.Print_Area" localSheetId="0">Liste!$A$1:$BF$135</definedName>
  </definedNames>
  <calcPr calcId="145621"/>
</workbook>
</file>

<file path=xl/calcChain.xml><?xml version="1.0" encoding="utf-8"?>
<calcChain xmlns="http://schemas.openxmlformats.org/spreadsheetml/2006/main">
  <c r="AF3" i="1" l="1"/>
  <c r="AG3" i="1"/>
  <c r="AH3" i="1"/>
  <c r="AI3" i="1"/>
  <c r="AJ3" i="1"/>
  <c r="AK3" i="1"/>
  <c r="AL3" i="1"/>
  <c r="AF4" i="1"/>
  <c r="AG4" i="1"/>
  <c r="AH4" i="1"/>
  <c r="AI4" i="1"/>
  <c r="AJ4" i="1"/>
  <c r="AK4" i="1"/>
  <c r="AL4" i="1"/>
  <c r="AF5" i="1"/>
  <c r="AG5" i="1"/>
  <c r="AH5" i="1"/>
  <c r="AI5" i="1"/>
  <c r="AJ5" i="1"/>
  <c r="AK5" i="1"/>
  <c r="AL5" i="1"/>
  <c r="AF6" i="1"/>
  <c r="AG6" i="1"/>
  <c r="AH6" i="1"/>
  <c r="AI6" i="1"/>
  <c r="AJ6" i="1"/>
  <c r="AK6" i="1"/>
  <c r="AL6" i="1"/>
  <c r="AF7" i="1"/>
  <c r="AG7" i="1"/>
  <c r="AH7" i="1"/>
  <c r="AI7" i="1"/>
  <c r="AJ7" i="1"/>
  <c r="AK7" i="1"/>
  <c r="AL7" i="1"/>
  <c r="AF8" i="1"/>
  <c r="AG8" i="1"/>
  <c r="AH8" i="1"/>
  <c r="AI8" i="1"/>
  <c r="AJ8" i="1"/>
  <c r="AK8" i="1"/>
  <c r="AL8" i="1"/>
  <c r="AF9" i="1"/>
  <c r="AG9" i="1"/>
  <c r="AH9" i="1"/>
  <c r="AI9" i="1"/>
  <c r="AJ9" i="1"/>
  <c r="AK9" i="1"/>
  <c r="AL9" i="1"/>
  <c r="AF10" i="1"/>
  <c r="AG10" i="1"/>
  <c r="AH10" i="1"/>
  <c r="AI10" i="1"/>
  <c r="AJ10" i="1"/>
  <c r="AK10" i="1"/>
  <c r="AL10" i="1"/>
  <c r="AF11" i="1"/>
  <c r="AG11" i="1"/>
  <c r="AH11" i="1"/>
  <c r="AI11" i="1"/>
  <c r="AJ11" i="1"/>
  <c r="AK11" i="1"/>
  <c r="AL11" i="1"/>
  <c r="AF12" i="1"/>
  <c r="AG12" i="1"/>
  <c r="AH12" i="1"/>
  <c r="AI12" i="1"/>
  <c r="AJ12" i="1"/>
  <c r="AK12" i="1"/>
  <c r="AL12" i="1"/>
  <c r="AF13" i="1"/>
  <c r="AG13" i="1"/>
  <c r="AH13" i="1"/>
  <c r="AI13" i="1"/>
  <c r="AJ13" i="1"/>
  <c r="AK13" i="1"/>
  <c r="AL13" i="1"/>
  <c r="AF14" i="1"/>
  <c r="AG14" i="1"/>
  <c r="AH14" i="1"/>
  <c r="AI14" i="1"/>
  <c r="AJ14" i="1"/>
  <c r="AK14" i="1"/>
  <c r="AL14" i="1"/>
  <c r="AF15" i="1"/>
  <c r="AG15" i="1"/>
  <c r="AH15" i="1"/>
  <c r="AI15" i="1"/>
  <c r="AJ15" i="1"/>
  <c r="AK15" i="1"/>
  <c r="AL15" i="1"/>
  <c r="AF16" i="1"/>
  <c r="AG16" i="1"/>
  <c r="AH16" i="1"/>
  <c r="AI16" i="1"/>
  <c r="AJ16" i="1"/>
  <c r="AK16" i="1"/>
  <c r="AL16" i="1"/>
  <c r="AF17" i="1"/>
  <c r="AG17" i="1"/>
  <c r="AH17" i="1"/>
  <c r="AI17" i="1"/>
  <c r="AJ17" i="1"/>
  <c r="AK17" i="1"/>
  <c r="AL17" i="1"/>
  <c r="AF18" i="1"/>
  <c r="AG18" i="1"/>
  <c r="AH18" i="1"/>
  <c r="AI18" i="1"/>
  <c r="AJ18" i="1"/>
  <c r="AK18" i="1"/>
  <c r="AL18" i="1"/>
  <c r="AF19" i="1"/>
  <c r="AG19" i="1"/>
  <c r="AH19" i="1"/>
  <c r="AI19" i="1"/>
  <c r="AJ19" i="1"/>
  <c r="AK19" i="1"/>
  <c r="AL19" i="1"/>
  <c r="AF20" i="1"/>
  <c r="AG20" i="1"/>
  <c r="AH20" i="1"/>
  <c r="AI20" i="1"/>
  <c r="AJ20" i="1"/>
  <c r="AK20" i="1"/>
  <c r="AL20" i="1"/>
  <c r="AF21" i="1"/>
  <c r="AG21" i="1"/>
  <c r="AH21" i="1"/>
  <c r="AI21" i="1"/>
  <c r="AJ21" i="1"/>
  <c r="AK21" i="1"/>
  <c r="AL21" i="1"/>
  <c r="AF22" i="1"/>
  <c r="AG22" i="1"/>
  <c r="AH22" i="1"/>
  <c r="AI22" i="1"/>
  <c r="AJ22" i="1"/>
  <c r="AK22" i="1"/>
  <c r="AL22" i="1"/>
  <c r="AF23" i="1"/>
  <c r="AG23" i="1"/>
  <c r="AH23" i="1"/>
  <c r="AI23" i="1"/>
  <c r="AJ23" i="1"/>
  <c r="AK23" i="1"/>
  <c r="AL23" i="1"/>
  <c r="AF24" i="1"/>
  <c r="AG24" i="1"/>
  <c r="AH24" i="1"/>
  <c r="AI24" i="1"/>
  <c r="AJ24" i="1"/>
  <c r="AK24" i="1"/>
  <c r="AL24" i="1"/>
  <c r="AF25" i="1"/>
  <c r="AG25" i="1"/>
  <c r="AH25" i="1"/>
  <c r="AI25" i="1"/>
  <c r="AJ25" i="1"/>
  <c r="AK25" i="1"/>
  <c r="AL25" i="1"/>
  <c r="AF26" i="1"/>
  <c r="AG26" i="1"/>
  <c r="AH26" i="1"/>
  <c r="AI26" i="1"/>
  <c r="AJ26" i="1"/>
  <c r="AK26" i="1"/>
  <c r="AL26" i="1"/>
  <c r="AF27" i="1"/>
  <c r="AG27" i="1"/>
  <c r="AH27" i="1"/>
  <c r="AI27" i="1"/>
  <c r="AJ27" i="1"/>
  <c r="AK27" i="1"/>
  <c r="AL27" i="1"/>
  <c r="AF28" i="1"/>
  <c r="AG28" i="1"/>
  <c r="AH28" i="1"/>
  <c r="AI28" i="1"/>
  <c r="AJ28" i="1"/>
  <c r="AK28" i="1"/>
  <c r="AL28" i="1"/>
  <c r="AF29" i="1"/>
  <c r="AG29" i="1"/>
  <c r="AH29" i="1"/>
  <c r="AI29" i="1"/>
  <c r="AJ29" i="1"/>
  <c r="AK29" i="1"/>
  <c r="AL29" i="1"/>
  <c r="AF30" i="1"/>
  <c r="AG30" i="1"/>
  <c r="AH30" i="1"/>
  <c r="AI30" i="1"/>
  <c r="AJ30" i="1"/>
  <c r="AK30" i="1"/>
  <c r="AL30" i="1"/>
  <c r="AF31" i="1"/>
  <c r="AG31" i="1"/>
  <c r="AH31" i="1"/>
  <c r="AI31" i="1"/>
  <c r="AJ31" i="1"/>
  <c r="AK31" i="1"/>
  <c r="AL31" i="1"/>
  <c r="AF32" i="1"/>
  <c r="AG32" i="1"/>
  <c r="AH32" i="1"/>
  <c r="AI32" i="1"/>
  <c r="AJ32" i="1"/>
  <c r="AK32" i="1"/>
  <c r="AL32" i="1"/>
  <c r="AF33" i="1"/>
  <c r="AG33" i="1"/>
  <c r="AH33" i="1"/>
  <c r="AI33" i="1"/>
  <c r="AJ33" i="1"/>
  <c r="AK33" i="1"/>
  <c r="AL33" i="1"/>
  <c r="AF34" i="1"/>
  <c r="AG34" i="1"/>
  <c r="AH34" i="1"/>
  <c r="AI34" i="1"/>
  <c r="AJ34" i="1"/>
  <c r="AK34" i="1"/>
  <c r="AL34" i="1"/>
  <c r="AF35" i="1"/>
  <c r="AG35" i="1"/>
  <c r="AH35" i="1"/>
  <c r="AI35" i="1"/>
  <c r="AJ35" i="1"/>
  <c r="AK35" i="1"/>
  <c r="AL35" i="1"/>
  <c r="AF36" i="1"/>
  <c r="AG36" i="1"/>
  <c r="AH36" i="1"/>
  <c r="AI36" i="1"/>
  <c r="AJ36" i="1"/>
  <c r="AK36" i="1"/>
  <c r="AL36" i="1"/>
  <c r="AF37" i="1"/>
  <c r="AG37" i="1"/>
  <c r="AH37" i="1"/>
  <c r="AI37" i="1"/>
  <c r="AJ37" i="1"/>
  <c r="AK37" i="1"/>
  <c r="AL37" i="1"/>
  <c r="AF38" i="1"/>
  <c r="AG38" i="1"/>
  <c r="AH38" i="1"/>
  <c r="AI38" i="1"/>
  <c r="AJ38" i="1"/>
  <c r="AK38" i="1"/>
  <c r="AL38" i="1"/>
  <c r="AF39" i="1"/>
  <c r="AG39" i="1"/>
  <c r="AH39" i="1"/>
  <c r="AI39" i="1"/>
  <c r="AJ39" i="1"/>
  <c r="AK39" i="1"/>
  <c r="AL39" i="1"/>
  <c r="AF40" i="1"/>
  <c r="AG40" i="1"/>
  <c r="AH40" i="1"/>
  <c r="AI40" i="1"/>
  <c r="AJ40" i="1"/>
  <c r="AK40" i="1"/>
  <c r="AL40" i="1"/>
  <c r="AF41" i="1"/>
  <c r="AG41" i="1"/>
  <c r="AH41" i="1"/>
  <c r="AI41" i="1"/>
  <c r="AJ41" i="1"/>
  <c r="AK41" i="1"/>
  <c r="AL41" i="1"/>
  <c r="AF42" i="1"/>
  <c r="AG42" i="1"/>
  <c r="AH42" i="1"/>
  <c r="AI42" i="1"/>
  <c r="AJ42" i="1"/>
  <c r="AK42" i="1"/>
  <c r="AL42" i="1"/>
  <c r="AF43" i="1"/>
  <c r="AG43" i="1"/>
  <c r="AH43" i="1"/>
  <c r="AI43" i="1"/>
  <c r="AJ43" i="1"/>
  <c r="AK43" i="1"/>
  <c r="AL43" i="1"/>
  <c r="AF44" i="1"/>
  <c r="AG44" i="1"/>
  <c r="AH44" i="1"/>
  <c r="AI44" i="1"/>
  <c r="AJ44" i="1"/>
  <c r="AK44" i="1"/>
  <c r="AL44" i="1"/>
  <c r="AF45" i="1"/>
  <c r="AG45" i="1"/>
  <c r="AH45" i="1"/>
  <c r="AI45" i="1"/>
  <c r="AJ45" i="1"/>
  <c r="AK45" i="1"/>
  <c r="AL45" i="1"/>
  <c r="AF46" i="1"/>
  <c r="AG46" i="1"/>
  <c r="AH46" i="1"/>
  <c r="AI46" i="1"/>
  <c r="AJ46" i="1"/>
  <c r="AK46" i="1"/>
  <c r="AL46" i="1"/>
  <c r="AF47" i="1"/>
  <c r="AG47" i="1"/>
  <c r="AH47" i="1"/>
  <c r="AI47" i="1"/>
  <c r="AJ47" i="1"/>
  <c r="AK47" i="1"/>
  <c r="AL47" i="1"/>
  <c r="AF48" i="1"/>
  <c r="AG48" i="1"/>
  <c r="AH48" i="1"/>
  <c r="AI48" i="1"/>
  <c r="AJ48" i="1"/>
  <c r="AK48" i="1"/>
  <c r="AL48" i="1"/>
  <c r="AF49" i="1"/>
  <c r="AG49" i="1"/>
  <c r="AH49" i="1"/>
  <c r="AI49" i="1"/>
  <c r="AJ49" i="1"/>
  <c r="AK49" i="1"/>
  <c r="AL49" i="1"/>
  <c r="AF50" i="1"/>
  <c r="AG50" i="1"/>
  <c r="AH50" i="1"/>
  <c r="AI50" i="1"/>
  <c r="AJ50" i="1"/>
  <c r="AK50" i="1"/>
  <c r="AL50" i="1"/>
  <c r="AF51" i="1"/>
  <c r="AG51" i="1"/>
  <c r="AH51" i="1"/>
  <c r="AI51" i="1"/>
  <c r="AJ51" i="1"/>
  <c r="AK51" i="1"/>
  <c r="AL51" i="1"/>
  <c r="AF52" i="1"/>
  <c r="AG52" i="1"/>
  <c r="AH52" i="1"/>
  <c r="AI52" i="1"/>
  <c r="AJ52" i="1"/>
  <c r="AK52" i="1"/>
  <c r="AL52" i="1"/>
  <c r="AF53" i="1"/>
  <c r="AG53" i="1"/>
  <c r="AH53" i="1"/>
  <c r="AI53" i="1"/>
  <c r="AJ53" i="1"/>
  <c r="AK53" i="1"/>
  <c r="AL53" i="1"/>
  <c r="AF54" i="1"/>
  <c r="AG54" i="1"/>
  <c r="AH54" i="1"/>
  <c r="AI54" i="1"/>
  <c r="AJ54" i="1"/>
  <c r="AK54" i="1"/>
  <c r="AL54" i="1"/>
  <c r="AF55" i="1"/>
  <c r="AG55" i="1"/>
  <c r="AH55" i="1"/>
  <c r="AI55" i="1"/>
  <c r="AJ55" i="1"/>
  <c r="AK55" i="1"/>
  <c r="AL55" i="1"/>
  <c r="AF56" i="1"/>
  <c r="AG56" i="1"/>
  <c r="AH56" i="1"/>
  <c r="AI56" i="1"/>
  <c r="AJ56" i="1"/>
  <c r="AK56" i="1"/>
  <c r="AL56" i="1"/>
  <c r="AF57" i="1"/>
  <c r="AG57" i="1"/>
  <c r="AH57" i="1"/>
  <c r="AI57" i="1"/>
  <c r="AJ57" i="1"/>
  <c r="AK57" i="1"/>
  <c r="AL57" i="1"/>
  <c r="AF58" i="1"/>
  <c r="AG58" i="1"/>
  <c r="AH58" i="1"/>
  <c r="AI58" i="1"/>
  <c r="AJ58" i="1"/>
  <c r="AK58" i="1"/>
  <c r="AL58" i="1"/>
  <c r="AF59" i="1"/>
  <c r="AG59" i="1"/>
  <c r="AH59" i="1"/>
  <c r="AI59" i="1"/>
  <c r="AJ59" i="1"/>
  <c r="AK59" i="1"/>
  <c r="AL59" i="1"/>
  <c r="AF60" i="1"/>
  <c r="AG60" i="1"/>
  <c r="AH60" i="1"/>
  <c r="AI60" i="1"/>
  <c r="AJ60" i="1"/>
  <c r="AK60" i="1"/>
  <c r="AL60" i="1"/>
  <c r="AF61" i="1"/>
  <c r="AG61" i="1"/>
  <c r="AH61" i="1"/>
  <c r="AI61" i="1"/>
  <c r="AJ61" i="1"/>
  <c r="AK61" i="1"/>
  <c r="AL61" i="1"/>
  <c r="AF62" i="1"/>
  <c r="AG62" i="1"/>
  <c r="AH62" i="1"/>
  <c r="AI62" i="1"/>
  <c r="AJ62" i="1"/>
  <c r="AK62" i="1"/>
  <c r="AL62" i="1"/>
  <c r="AF63" i="1"/>
  <c r="AG63" i="1"/>
  <c r="AH63" i="1"/>
  <c r="AI63" i="1"/>
  <c r="AJ63" i="1"/>
  <c r="AK63" i="1"/>
  <c r="AL63" i="1"/>
  <c r="AF64" i="1"/>
  <c r="AG64" i="1"/>
  <c r="AH64" i="1"/>
  <c r="AI64" i="1"/>
  <c r="AJ64" i="1"/>
  <c r="AK64" i="1"/>
  <c r="AL64" i="1"/>
  <c r="AF65" i="1"/>
  <c r="AG65" i="1"/>
  <c r="AH65" i="1"/>
  <c r="AI65" i="1"/>
  <c r="AJ65" i="1"/>
  <c r="AK65" i="1"/>
  <c r="AL65" i="1"/>
  <c r="AF66" i="1"/>
  <c r="AG66" i="1"/>
  <c r="AH66" i="1"/>
  <c r="AI66" i="1"/>
  <c r="AJ66" i="1"/>
  <c r="AK66" i="1"/>
  <c r="AL66" i="1"/>
  <c r="AF67" i="1"/>
  <c r="AG67" i="1"/>
  <c r="AH67" i="1"/>
  <c r="AI67" i="1"/>
  <c r="AJ67" i="1"/>
  <c r="AK67" i="1"/>
  <c r="AL67" i="1"/>
  <c r="AF68" i="1"/>
  <c r="AG68" i="1"/>
  <c r="AH68" i="1"/>
  <c r="AI68" i="1"/>
  <c r="AJ68" i="1"/>
  <c r="AK68" i="1"/>
  <c r="AL68" i="1"/>
  <c r="AF69" i="1"/>
  <c r="AG69" i="1"/>
  <c r="AH69" i="1"/>
  <c r="AI69" i="1"/>
  <c r="AJ69" i="1"/>
  <c r="AK69" i="1"/>
  <c r="AL69" i="1"/>
  <c r="AF70" i="1"/>
  <c r="AG70" i="1"/>
  <c r="AH70" i="1"/>
  <c r="AI70" i="1"/>
  <c r="AJ70" i="1"/>
  <c r="AK70" i="1"/>
  <c r="AL70" i="1"/>
  <c r="AF71" i="1"/>
  <c r="AG71" i="1"/>
  <c r="AH71" i="1"/>
  <c r="AI71" i="1"/>
  <c r="AJ71" i="1"/>
  <c r="AK71" i="1"/>
  <c r="AL71" i="1"/>
  <c r="AF72" i="1"/>
  <c r="AG72" i="1"/>
  <c r="AH72" i="1"/>
  <c r="AI72" i="1"/>
  <c r="AJ72" i="1"/>
  <c r="AK72" i="1"/>
  <c r="AL72" i="1"/>
  <c r="AF73" i="1"/>
  <c r="AG73" i="1"/>
  <c r="AH73" i="1"/>
  <c r="AI73" i="1"/>
  <c r="AJ73" i="1"/>
  <c r="AK73" i="1"/>
  <c r="AL73" i="1"/>
  <c r="AF74" i="1"/>
  <c r="AG74" i="1"/>
  <c r="AH74" i="1"/>
  <c r="AI74" i="1"/>
  <c r="AJ74" i="1"/>
  <c r="AK74" i="1"/>
  <c r="AL74" i="1"/>
  <c r="AF75" i="1"/>
  <c r="AG75" i="1"/>
  <c r="AH75" i="1"/>
  <c r="AI75" i="1"/>
  <c r="AJ75" i="1"/>
  <c r="AK75" i="1"/>
  <c r="AL75" i="1"/>
  <c r="AF76" i="1"/>
  <c r="AG76" i="1"/>
  <c r="AH76" i="1"/>
  <c r="AI76" i="1"/>
  <c r="AJ76" i="1"/>
  <c r="AK76" i="1"/>
  <c r="AL76" i="1"/>
  <c r="AF77" i="1"/>
  <c r="AG77" i="1"/>
  <c r="AH77" i="1"/>
  <c r="AI77" i="1"/>
  <c r="AJ77" i="1"/>
  <c r="AK77" i="1"/>
  <c r="AL77" i="1"/>
  <c r="AF78" i="1"/>
  <c r="AG78" i="1"/>
  <c r="AH78" i="1"/>
  <c r="AI78" i="1"/>
  <c r="AJ78" i="1"/>
  <c r="AK78" i="1"/>
  <c r="AL78" i="1"/>
  <c r="AF79" i="1"/>
  <c r="AG79" i="1"/>
  <c r="AH79" i="1"/>
  <c r="AI79" i="1"/>
  <c r="AJ79" i="1"/>
  <c r="AK79" i="1"/>
  <c r="AL79" i="1"/>
  <c r="AF80" i="1"/>
  <c r="AG80" i="1"/>
  <c r="AH80" i="1"/>
  <c r="AI80" i="1"/>
  <c r="AJ80" i="1"/>
  <c r="AK80" i="1"/>
  <c r="AL80" i="1"/>
  <c r="AF81" i="1"/>
  <c r="AG81" i="1"/>
  <c r="AH81" i="1"/>
  <c r="AI81" i="1"/>
  <c r="AJ81" i="1"/>
  <c r="AK81" i="1"/>
  <c r="AL81" i="1"/>
  <c r="AF82" i="1"/>
  <c r="AG82" i="1"/>
  <c r="AH82" i="1"/>
  <c r="AI82" i="1"/>
  <c r="AJ82" i="1"/>
  <c r="AK82" i="1"/>
  <c r="AL82" i="1"/>
  <c r="AF83" i="1"/>
  <c r="AG83" i="1"/>
  <c r="AH83" i="1"/>
  <c r="AI83" i="1"/>
  <c r="AJ83" i="1"/>
  <c r="AK83" i="1"/>
  <c r="AL83" i="1"/>
  <c r="AF84" i="1"/>
  <c r="AG84" i="1"/>
  <c r="AH84" i="1"/>
  <c r="AI84" i="1"/>
  <c r="AJ84" i="1"/>
  <c r="AK84" i="1"/>
  <c r="AL84" i="1"/>
  <c r="AF85" i="1"/>
  <c r="AG85" i="1"/>
  <c r="AH85" i="1"/>
  <c r="AI85" i="1"/>
  <c r="AJ85" i="1"/>
  <c r="AK85" i="1"/>
  <c r="AL85" i="1"/>
  <c r="AF86" i="1"/>
  <c r="AG86" i="1"/>
  <c r="AH86" i="1"/>
  <c r="AI86" i="1"/>
  <c r="AJ86" i="1"/>
  <c r="AK86" i="1"/>
  <c r="AL86" i="1"/>
  <c r="AF87" i="1"/>
  <c r="AG87" i="1"/>
  <c r="AH87" i="1"/>
  <c r="AI87" i="1"/>
  <c r="AJ87" i="1"/>
  <c r="AK87" i="1"/>
  <c r="AL87" i="1"/>
  <c r="AF88" i="1"/>
  <c r="AG88" i="1"/>
  <c r="AH88" i="1"/>
  <c r="AI88" i="1"/>
  <c r="AJ88" i="1"/>
  <c r="AK88" i="1"/>
  <c r="AL88" i="1"/>
  <c r="AF89" i="1"/>
  <c r="AG89" i="1"/>
  <c r="AH89" i="1"/>
  <c r="AI89" i="1"/>
  <c r="AJ89" i="1"/>
  <c r="AK89" i="1"/>
  <c r="AL89" i="1"/>
  <c r="AF90" i="1"/>
  <c r="AG90" i="1"/>
  <c r="AH90" i="1"/>
  <c r="AI90" i="1"/>
  <c r="AJ90" i="1"/>
  <c r="AK90" i="1"/>
  <c r="AL90" i="1"/>
  <c r="AF91" i="1"/>
  <c r="AG91" i="1"/>
  <c r="AH91" i="1"/>
  <c r="AI91" i="1"/>
  <c r="AJ91" i="1"/>
  <c r="AK91" i="1"/>
  <c r="AL91" i="1"/>
  <c r="AF92" i="1"/>
  <c r="AG92" i="1"/>
  <c r="AH92" i="1"/>
  <c r="AI92" i="1"/>
  <c r="AJ92" i="1"/>
  <c r="AK92" i="1"/>
  <c r="AL92" i="1"/>
  <c r="AF93" i="1"/>
  <c r="AG93" i="1"/>
  <c r="AH93" i="1"/>
  <c r="AI93" i="1"/>
  <c r="AJ93" i="1"/>
  <c r="AK93" i="1"/>
  <c r="AL93" i="1"/>
  <c r="AF94" i="1"/>
  <c r="AG94" i="1"/>
  <c r="AH94" i="1"/>
  <c r="AI94" i="1"/>
  <c r="AJ94" i="1"/>
  <c r="AK94" i="1"/>
  <c r="AL94" i="1"/>
  <c r="AF95" i="1"/>
  <c r="AG95" i="1"/>
  <c r="AH95" i="1"/>
  <c r="AI95" i="1"/>
  <c r="AJ95" i="1"/>
  <c r="AK95" i="1"/>
  <c r="AL95" i="1"/>
  <c r="AF96" i="1"/>
  <c r="AG96" i="1"/>
  <c r="AH96" i="1"/>
  <c r="AI96" i="1"/>
  <c r="AJ96" i="1"/>
  <c r="AK96" i="1"/>
  <c r="AL96" i="1"/>
  <c r="AF97" i="1"/>
  <c r="AG97" i="1"/>
  <c r="AH97" i="1"/>
  <c r="AI97" i="1"/>
  <c r="AJ97" i="1"/>
  <c r="AK97" i="1"/>
  <c r="AL97" i="1"/>
  <c r="AF98" i="1"/>
  <c r="AG98" i="1"/>
  <c r="AH98" i="1"/>
  <c r="AI98" i="1"/>
  <c r="AJ98" i="1"/>
  <c r="AK98" i="1"/>
  <c r="AL98" i="1"/>
  <c r="AF99" i="1"/>
  <c r="AG99" i="1"/>
  <c r="AH99" i="1"/>
  <c r="AI99" i="1"/>
  <c r="AJ99" i="1"/>
  <c r="AK99" i="1"/>
  <c r="AL99" i="1"/>
  <c r="AF100" i="1"/>
  <c r="AG100" i="1"/>
  <c r="AH100" i="1"/>
  <c r="AI100" i="1"/>
  <c r="AJ100" i="1"/>
  <c r="AK100" i="1"/>
  <c r="AL100" i="1"/>
  <c r="AF101" i="1"/>
  <c r="AG101" i="1"/>
  <c r="AH101" i="1"/>
  <c r="AI101" i="1"/>
  <c r="AJ101" i="1"/>
  <c r="AK101" i="1"/>
  <c r="AL101" i="1"/>
  <c r="AF102" i="1"/>
  <c r="AG102" i="1"/>
  <c r="AH102" i="1"/>
  <c r="AI102" i="1"/>
  <c r="AJ102" i="1"/>
  <c r="AK102" i="1"/>
  <c r="AL102" i="1"/>
  <c r="AF103" i="1"/>
  <c r="AG103" i="1"/>
  <c r="AH103" i="1"/>
  <c r="AI103" i="1"/>
  <c r="AJ103" i="1"/>
  <c r="AK103" i="1"/>
  <c r="AL103" i="1"/>
  <c r="AF104" i="1"/>
  <c r="AG104" i="1"/>
  <c r="AH104" i="1"/>
  <c r="AI104" i="1"/>
  <c r="AJ104" i="1"/>
  <c r="AK104" i="1"/>
  <c r="AL104" i="1"/>
  <c r="AF105" i="1"/>
  <c r="AG105" i="1"/>
  <c r="AH105" i="1"/>
  <c r="AI105" i="1"/>
  <c r="AJ105" i="1"/>
  <c r="AK105" i="1"/>
  <c r="AL105" i="1"/>
  <c r="AF106" i="1"/>
  <c r="AG106" i="1"/>
  <c r="AH106" i="1"/>
  <c r="AI106" i="1"/>
  <c r="AJ106" i="1"/>
  <c r="AK106" i="1"/>
  <c r="AL106" i="1"/>
  <c r="AF107" i="1"/>
  <c r="AG107" i="1"/>
  <c r="AH107" i="1"/>
  <c r="AI107" i="1"/>
  <c r="AJ107" i="1"/>
  <c r="AK107" i="1"/>
  <c r="AL107" i="1"/>
  <c r="AF108" i="1"/>
  <c r="AG108" i="1"/>
  <c r="AH108" i="1"/>
  <c r="AI108" i="1"/>
  <c r="AJ108" i="1"/>
  <c r="AK108" i="1"/>
  <c r="AL108" i="1"/>
  <c r="AF109" i="1"/>
  <c r="AG109" i="1"/>
  <c r="AH109" i="1"/>
  <c r="AI109" i="1"/>
  <c r="AJ109" i="1"/>
  <c r="AK109" i="1"/>
  <c r="AL109" i="1"/>
  <c r="AF110" i="1"/>
  <c r="AG110" i="1"/>
  <c r="AH110" i="1"/>
  <c r="AI110" i="1"/>
  <c r="AJ110" i="1"/>
  <c r="AK110" i="1"/>
  <c r="AL110" i="1"/>
  <c r="AF111" i="1"/>
  <c r="AG111" i="1"/>
  <c r="AH111" i="1"/>
  <c r="AI111" i="1"/>
  <c r="AJ111" i="1"/>
  <c r="AK111" i="1"/>
  <c r="AL111" i="1"/>
  <c r="AF112" i="1"/>
  <c r="AG112" i="1"/>
  <c r="AH112" i="1"/>
  <c r="AI112" i="1"/>
  <c r="AJ112" i="1"/>
  <c r="AK112" i="1"/>
  <c r="AL112" i="1"/>
  <c r="AF113" i="1"/>
  <c r="AG113" i="1"/>
  <c r="AH113" i="1"/>
  <c r="AI113" i="1"/>
  <c r="AJ113" i="1"/>
  <c r="AK113" i="1"/>
  <c r="AL113" i="1"/>
  <c r="AF114" i="1"/>
  <c r="AG114" i="1"/>
  <c r="AH114" i="1"/>
  <c r="AI114" i="1"/>
  <c r="AJ114" i="1"/>
  <c r="AK114" i="1"/>
  <c r="AL114" i="1"/>
  <c r="AF115" i="1"/>
  <c r="AG115" i="1"/>
  <c r="AH115" i="1"/>
  <c r="AI115" i="1"/>
  <c r="AJ115" i="1"/>
  <c r="AK115" i="1"/>
  <c r="AL115" i="1"/>
  <c r="AF116" i="1"/>
  <c r="AG116" i="1"/>
  <c r="AH116" i="1"/>
  <c r="AI116" i="1"/>
  <c r="AJ116" i="1"/>
  <c r="AK116" i="1"/>
  <c r="AL116" i="1"/>
  <c r="AF117" i="1"/>
  <c r="AG117" i="1"/>
  <c r="AH117" i="1"/>
  <c r="AI117" i="1"/>
  <c r="AJ117" i="1"/>
  <c r="AK117" i="1"/>
  <c r="AL117" i="1"/>
  <c r="AF118" i="1"/>
  <c r="AG118" i="1"/>
  <c r="AH118" i="1"/>
  <c r="AI118" i="1"/>
  <c r="AJ118" i="1"/>
  <c r="AK118" i="1"/>
  <c r="AL118" i="1"/>
  <c r="AF119" i="1"/>
  <c r="AG119" i="1"/>
  <c r="AH119" i="1"/>
  <c r="AI119" i="1"/>
  <c r="AJ119" i="1"/>
  <c r="AK119" i="1"/>
  <c r="AL119" i="1"/>
  <c r="AF120" i="1"/>
  <c r="AG120" i="1"/>
  <c r="AH120" i="1"/>
  <c r="AI120" i="1"/>
  <c r="AJ120" i="1"/>
  <c r="AK120" i="1"/>
  <c r="AL120" i="1"/>
  <c r="AF121" i="1"/>
  <c r="AG121" i="1"/>
  <c r="AH121" i="1"/>
  <c r="AI121" i="1"/>
  <c r="AJ121" i="1"/>
  <c r="AK121" i="1"/>
  <c r="AL121" i="1"/>
  <c r="AF122" i="1"/>
  <c r="AG122" i="1"/>
  <c r="AH122" i="1"/>
  <c r="AI122" i="1"/>
  <c r="AJ122" i="1"/>
  <c r="AK122" i="1"/>
  <c r="AL122" i="1"/>
  <c r="AF123" i="1"/>
  <c r="AG123" i="1"/>
  <c r="AH123" i="1"/>
  <c r="AI123" i="1"/>
  <c r="AJ123" i="1"/>
  <c r="AK123" i="1"/>
  <c r="AL123" i="1"/>
  <c r="AF124" i="1"/>
  <c r="AG124" i="1"/>
  <c r="AH124" i="1"/>
  <c r="AI124" i="1"/>
  <c r="AJ124" i="1"/>
  <c r="AK124" i="1"/>
  <c r="AL124" i="1"/>
  <c r="AF125" i="1"/>
  <c r="AG125" i="1"/>
  <c r="AH125" i="1"/>
  <c r="AI125" i="1"/>
  <c r="AJ125" i="1"/>
  <c r="AK125" i="1"/>
  <c r="AL125" i="1"/>
  <c r="AF126" i="1"/>
  <c r="AG126" i="1"/>
  <c r="AH126" i="1"/>
  <c r="AI126" i="1"/>
  <c r="AJ126" i="1"/>
  <c r="AK126" i="1"/>
  <c r="AL126" i="1"/>
  <c r="AF127" i="1"/>
  <c r="AG127" i="1"/>
  <c r="AH127" i="1"/>
  <c r="AI127" i="1"/>
  <c r="AJ127" i="1"/>
  <c r="AK127" i="1"/>
  <c r="AL127" i="1"/>
  <c r="AF128" i="1"/>
  <c r="AG128" i="1"/>
  <c r="AH128" i="1"/>
  <c r="AI128" i="1"/>
  <c r="AJ128" i="1"/>
  <c r="AK128" i="1"/>
  <c r="AL128" i="1"/>
  <c r="AF129" i="1"/>
  <c r="AG129" i="1"/>
  <c r="AH129" i="1"/>
  <c r="AI129" i="1"/>
  <c r="AJ129" i="1"/>
  <c r="AK129" i="1"/>
  <c r="AL129" i="1"/>
  <c r="AM129" i="1"/>
  <c r="A20" i="1"/>
  <c r="AM20" i="1" s="1"/>
  <c r="A99" i="1" l="1"/>
  <c r="AM99" i="1" s="1"/>
  <c r="A18" i="1" l="1"/>
  <c r="AM18" i="1" s="1"/>
  <c r="BD123" i="1" l="1"/>
  <c r="BC123" i="1"/>
  <c r="BB123" i="1"/>
  <c r="BA123" i="1"/>
  <c r="AZ123" i="1"/>
  <c r="AY123" i="1"/>
  <c r="AX123" i="1"/>
  <c r="BD120" i="1"/>
  <c r="BC120" i="1"/>
  <c r="BB120" i="1"/>
  <c r="BA120" i="1"/>
  <c r="AZ120" i="1"/>
  <c r="AY120" i="1"/>
  <c r="AX120" i="1"/>
  <c r="BD118" i="1"/>
  <c r="BC118" i="1"/>
  <c r="BB118" i="1"/>
  <c r="BA118" i="1"/>
  <c r="AZ118" i="1"/>
  <c r="AY118" i="1"/>
  <c r="AX118" i="1"/>
  <c r="BD116" i="1"/>
  <c r="BC116" i="1"/>
  <c r="BB116" i="1"/>
  <c r="BA116" i="1"/>
  <c r="AZ116" i="1"/>
  <c r="AY116" i="1"/>
  <c r="AX116" i="1"/>
  <c r="BD115" i="1"/>
  <c r="BC115" i="1"/>
  <c r="BB115" i="1"/>
  <c r="BA115" i="1"/>
  <c r="AZ115" i="1"/>
  <c r="AY115" i="1"/>
  <c r="AX115" i="1"/>
  <c r="BD112" i="1"/>
  <c r="BC112" i="1"/>
  <c r="BB112" i="1"/>
  <c r="BA112" i="1"/>
  <c r="AZ112" i="1"/>
  <c r="AY112" i="1"/>
  <c r="AX112" i="1"/>
  <c r="BD110" i="1"/>
  <c r="BC110" i="1"/>
  <c r="BB110" i="1"/>
  <c r="BA110" i="1"/>
  <c r="AZ110" i="1"/>
  <c r="AY110" i="1"/>
  <c r="AX110" i="1"/>
  <c r="BD106" i="1"/>
  <c r="BC106" i="1"/>
  <c r="BB106" i="1"/>
  <c r="BA106" i="1"/>
  <c r="AZ106" i="1"/>
  <c r="AY106" i="1"/>
  <c r="AX106" i="1"/>
  <c r="BD103" i="1"/>
  <c r="BC103" i="1"/>
  <c r="BB103" i="1"/>
  <c r="BA103" i="1"/>
  <c r="AZ103" i="1"/>
  <c r="AY103" i="1"/>
  <c r="AX103" i="1"/>
  <c r="BD102" i="1"/>
  <c r="BC102" i="1"/>
  <c r="BB102" i="1"/>
  <c r="BA102" i="1"/>
  <c r="AZ102" i="1"/>
  <c r="AY102" i="1"/>
  <c r="AX102" i="1"/>
  <c r="BD97" i="1"/>
  <c r="BC97" i="1"/>
  <c r="BB97" i="1"/>
  <c r="BA97" i="1"/>
  <c r="AZ97" i="1"/>
  <c r="AY97" i="1"/>
  <c r="AX97" i="1"/>
  <c r="BD96" i="1"/>
  <c r="BC96" i="1"/>
  <c r="BB96" i="1"/>
  <c r="BA96" i="1"/>
  <c r="AZ96" i="1"/>
  <c r="AY96" i="1"/>
  <c r="AX96" i="1"/>
  <c r="BD95" i="1"/>
  <c r="BC95" i="1"/>
  <c r="BB95" i="1"/>
  <c r="BA95" i="1"/>
  <c r="AZ95" i="1"/>
  <c r="AY95" i="1"/>
  <c r="AX95" i="1"/>
  <c r="BD92" i="1"/>
  <c r="BC92" i="1"/>
  <c r="BB92" i="1"/>
  <c r="BA92" i="1"/>
  <c r="AZ92" i="1"/>
  <c r="AY92" i="1"/>
  <c r="AX92" i="1"/>
  <c r="BD89" i="1"/>
  <c r="BC89" i="1"/>
  <c r="BB89" i="1"/>
  <c r="BA89" i="1"/>
  <c r="AZ89" i="1"/>
  <c r="AY89" i="1"/>
  <c r="AX89" i="1"/>
  <c r="BD88" i="1"/>
  <c r="BC88" i="1"/>
  <c r="BB88" i="1"/>
  <c r="BA88" i="1"/>
  <c r="AZ88" i="1"/>
  <c r="AY88" i="1"/>
  <c r="AX88" i="1"/>
  <c r="BD86" i="1"/>
  <c r="BC86" i="1"/>
  <c r="BB86" i="1"/>
  <c r="BA86" i="1"/>
  <c r="AZ86" i="1"/>
  <c r="AY86" i="1"/>
  <c r="AX86" i="1"/>
  <c r="BD80" i="1"/>
  <c r="BC80" i="1"/>
  <c r="BB80" i="1"/>
  <c r="BA80" i="1"/>
  <c r="AZ80" i="1"/>
  <c r="AY80" i="1"/>
  <c r="AX80" i="1"/>
  <c r="BD79" i="1"/>
  <c r="BC79" i="1"/>
  <c r="BB79" i="1"/>
  <c r="BA79" i="1"/>
  <c r="AZ79" i="1"/>
  <c r="AY79" i="1"/>
  <c r="AX79" i="1"/>
  <c r="BD77" i="1"/>
  <c r="BC77" i="1"/>
  <c r="BB77" i="1"/>
  <c r="BA77" i="1"/>
  <c r="AZ77" i="1"/>
  <c r="AY77" i="1"/>
  <c r="AX77" i="1"/>
  <c r="BE86" i="1" l="1"/>
  <c r="BE95" i="1"/>
  <c r="BE123" i="1"/>
  <c r="BE103" i="1"/>
  <c r="BE115" i="1"/>
  <c r="BE77" i="1"/>
  <c r="BE88" i="1"/>
  <c r="BE96" i="1"/>
  <c r="BE106" i="1"/>
  <c r="BE116" i="1"/>
  <c r="BE80" i="1"/>
  <c r="BE92" i="1"/>
  <c r="BE102" i="1"/>
  <c r="BE112" i="1"/>
  <c r="BE120" i="1"/>
  <c r="BE79" i="1"/>
  <c r="BE89" i="1"/>
  <c r="BE97" i="1"/>
  <c r="BE110" i="1"/>
  <c r="BE118" i="1"/>
  <c r="A53" i="1" l="1"/>
  <c r="AM53" i="1" s="1"/>
  <c r="A88" i="1" l="1"/>
  <c r="AM88" i="1" s="1"/>
  <c r="A79" i="1"/>
  <c r="AM79" i="1" s="1"/>
  <c r="H25" i="1" l="1"/>
  <c r="H31" i="1"/>
  <c r="H35" i="1"/>
  <c r="H36" i="1"/>
  <c r="H39" i="1"/>
  <c r="H41" i="1"/>
  <c r="H47" i="1"/>
  <c r="H56" i="1"/>
  <c r="H74" i="1"/>
  <c r="H78" i="1"/>
  <c r="H87" i="1"/>
  <c r="H93" i="1"/>
  <c r="H104" i="1"/>
  <c r="H108" i="1"/>
  <c r="H109" i="1"/>
  <c r="H111" i="1"/>
  <c r="H113" i="1"/>
  <c r="H119" i="1"/>
  <c r="H125" i="1"/>
  <c r="H17" i="1"/>
  <c r="H50" i="1"/>
  <c r="H55" i="1"/>
  <c r="H75" i="1"/>
  <c r="H81" i="1"/>
  <c r="H83" i="1"/>
  <c r="H85" i="1"/>
  <c r="H91" i="1"/>
  <c r="H94" i="1"/>
  <c r="H101" i="1"/>
  <c r="H34" i="1"/>
  <c r="H48" i="1"/>
  <c r="H110" i="1"/>
  <c r="H106" i="1"/>
  <c r="H2" i="1"/>
  <c r="H4" i="1"/>
  <c r="H5" i="1"/>
  <c r="H9" i="1"/>
  <c r="H11" i="1"/>
  <c r="H14" i="1"/>
  <c r="H15" i="1"/>
  <c r="H22" i="1"/>
  <c r="H26" i="1"/>
  <c r="H27" i="1"/>
  <c r="H30" i="1"/>
  <c r="H32" i="1"/>
  <c r="H33" i="1"/>
  <c r="H37" i="1"/>
  <c r="H40" i="1"/>
  <c r="H42" i="1"/>
  <c r="H43" i="1"/>
  <c r="H44" i="1"/>
  <c r="H46" i="1"/>
  <c r="H51" i="1"/>
  <c r="H52" i="1"/>
  <c r="H54" i="1"/>
  <c r="H58" i="1"/>
  <c r="H59" i="1"/>
  <c r="H61" i="1"/>
  <c r="H62" i="1"/>
  <c r="H63" i="1"/>
  <c r="H64" i="1"/>
  <c r="H65" i="1"/>
  <c r="H66" i="1"/>
  <c r="H68" i="1"/>
  <c r="H71" i="1"/>
  <c r="H72" i="1"/>
  <c r="H73" i="1"/>
  <c r="H77" i="1"/>
  <c r="H80" i="1"/>
  <c r="H84" i="1"/>
  <c r="H86" i="1"/>
  <c r="H89" i="1"/>
  <c r="H92" i="1"/>
  <c r="H95" i="1"/>
  <c r="H96" i="1"/>
  <c r="H97" i="1"/>
  <c r="H98" i="1"/>
  <c r="H102" i="1"/>
  <c r="H103" i="1"/>
  <c r="H105" i="1"/>
  <c r="H107" i="1"/>
  <c r="H112" i="1"/>
  <c r="H114" i="1"/>
  <c r="H115" i="1"/>
  <c r="H116" i="1"/>
  <c r="H118" i="1"/>
  <c r="H120" i="1"/>
  <c r="H121" i="1"/>
  <c r="H123" i="1"/>
  <c r="H124" i="1"/>
  <c r="H126" i="1"/>
  <c r="H128" i="1"/>
  <c r="H3" i="1"/>
  <c r="H7" i="1"/>
  <c r="H8" i="1"/>
  <c r="H13" i="1"/>
  <c r="H16" i="1"/>
  <c r="H21" i="1"/>
  <c r="H23" i="1"/>
  <c r="H28" i="1"/>
  <c r="H29" i="1"/>
  <c r="H38" i="1"/>
  <c r="H45" i="1"/>
  <c r="H49" i="1"/>
  <c r="H57" i="1"/>
  <c r="H60" i="1"/>
  <c r="H67" i="1"/>
  <c r="H69" i="1"/>
  <c r="H70" i="1"/>
  <c r="H76" i="1"/>
  <c r="H82" i="1"/>
  <c r="H90" i="1"/>
  <c r="H100" i="1"/>
  <c r="H117" i="1"/>
  <c r="H122" i="1"/>
  <c r="H127" i="1"/>
  <c r="A19" i="1" l="1"/>
  <c r="AM19" i="1" s="1"/>
  <c r="A24" i="1"/>
  <c r="AM24" i="1" s="1"/>
  <c r="A25" i="1"/>
  <c r="AM25" i="1" s="1"/>
  <c r="A31" i="1"/>
  <c r="AM31" i="1" s="1"/>
  <c r="A35" i="1"/>
  <c r="AM35" i="1" s="1"/>
  <c r="A36" i="1"/>
  <c r="AM36" i="1" s="1"/>
  <c r="A39" i="1"/>
  <c r="AM39" i="1" s="1"/>
  <c r="A41" i="1"/>
  <c r="AM41" i="1" s="1"/>
  <c r="A47" i="1"/>
  <c r="AM47" i="1" s="1"/>
  <c r="A56" i="1"/>
  <c r="AM56" i="1" s="1"/>
  <c r="A74" i="1"/>
  <c r="AM74" i="1" s="1"/>
  <c r="A78" i="1"/>
  <c r="AM78" i="1" s="1"/>
  <c r="A87" i="1"/>
  <c r="AM87" i="1" s="1"/>
  <c r="A93" i="1"/>
  <c r="AM93" i="1" s="1"/>
  <c r="A104" i="1"/>
  <c r="AM104" i="1" s="1"/>
  <c r="A108" i="1"/>
  <c r="AM108" i="1" s="1"/>
  <c r="A109" i="1"/>
  <c r="AM109" i="1" s="1"/>
  <c r="A111" i="1"/>
  <c r="AM111" i="1" s="1"/>
  <c r="A113" i="1"/>
  <c r="AM113" i="1" s="1"/>
  <c r="A119" i="1"/>
  <c r="AM119" i="1" s="1"/>
  <c r="A125" i="1"/>
  <c r="AM125" i="1" s="1"/>
  <c r="A17" i="1"/>
  <c r="AM17" i="1" s="1"/>
  <c r="A50" i="1"/>
  <c r="AM50" i="1" s="1"/>
  <c r="A55" i="1"/>
  <c r="AM55" i="1" s="1"/>
  <c r="A75" i="1"/>
  <c r="AM75" i="1" s="1"/>
  <c r="A81" i="1"/>
  <c r="AM81" i="1" s="1"/>
  <c r="A83" i="1"/>
  <c r="AM83" i="1" s="1"/>
  <c r="A85" i="1"/>
  <c r="AM85" i="1" s="1"/>
  <c r="A91" i="1"/>
  <c r="AM91" i="1" s="1"/>
  <c r="A94" i="1"/>
  <c r="AM94" i="1" s="1"/>
  <c r="A101" i="1"/>
  <c r="AM101" i="1" s="1"/>
  <c r="A34" i="1"/>
  <c r="AM34" i="1" s="1"/>
  <c r="A48" i="1"/>
  <c r="AM48" i="1" s="1"/>
  <c r="A110" i="1"/>
  <c r="AM110" i="1" s="1"/>
  <c r="A106" i="1"/>
  <c r="AM106" i="1" s="1"/>
  <c r="A2" i="1"/>
  <c r="A4" i="1"/>
  <c r="AM4" i="1" s="1"/>
  <c r="A5" i="1"/>
  <c r="AM5" i="1" s="1"/>
  <c r="A9" i="1"/>
  <c r="AM9" i="1" s="1"/>
  <c r="A11" i="1"/>
  <c r="AM11" i="1" s="1"/>
  <c r="A14" i="1"/>
  <c r="AM14" i="1" s="1"/>
  <c r="A15" i="1"/>
  <c r="AM15" i="1" s="1"/>
  <c r="A22" i="1"/>
  <c r="AM22" i="1" s="1"/>
  <c r="A26" i="1"/>
  <c r="AM26" i="1" s="1"/>
  <c r="A27" i="1"/>
  <c r="AM27" i="1" s="1"/>
  <c r="A30" i="1"/>
  <c r="AM30" i="1" s="1"/>
  <c r="A32" i="1"/>
  <c r="AM32" i="1" s="1"/>
  <c r="A33" i="1"/>
  <c r="AM33" i="1" s="1"/>
  <c r="A37" i="1"/>
  <c r="AM37" i="1" s="1"/>
  <c r="A40" i="1"/>
  <c r="AM40" i="1" s="1"/>
  <c r="A42" i="1"/>
  <c r="AM42" i="1" s="1"/>
  <c r="A43" i="1"/>
  <c r="AM43" i="1" s="1"/>
  <c r="A44" i="1"/>
  <c r="AM44" i="1" s="1"/>
  <c r="A46" i="1"/>
  <c r="AM46" i="1" s="1"/>
  <c r="A51" i="1"/>
  <c r="AM51" i="1" s="1"/>
  <c r="A52" i="1"/>
  <c r="AM52" i="1" s="1"/>
  <c r="A54" i="1"/>
  <c r="AM54" i="1" s="1"/>
  <c r="A58" i="1"/>
  <c r="AM58" i="1" s="1"/>
  <c r="A59" i="1"/>
  <c r="AM59" i="1" s="1"/>
  <c r="A61" i="1"/>
  <c r="AM61" i="1" s="1"/>
  <c r="A62" i="1"/>
  <c r="AM62" i="1" s="1"/>
  <c r="A63" i="1"/>
  <c r="AM63" i="1" s="1"/>
  <c r="A64" i="1"/>
  <c r="AM64" i="1" s="1"/>
  <c r="A65" i="1"/>
  <c r="AM65" i="1" s="1"/>
  <c r="A66" i="1"/>
  <c r="AM66" i="1" s="1"/>
  <c r="A68" i="1"/>
  <c r="AM68" i="1" s="1"/>
  <c r="A71" i="1"/>
  <c r="AM71" i="1" s="1"/>
  <c r="A72" i="1"/>
  <c r="AM72" i="1" s="1"/>
  <c r="A73" i="1"/>
  <c r="AM73" i="1" s="1"/>
  <c r="A77" i="1"/>
  <c r="AM77" i="1" s="1"/>
  <c r="A80" i="1"/>
  <c r="AM80" i="1" s="1"/>
  <c r="A84" i="1"/>
  <c r="AM84" i="1" s="1"/>
  <c r="A86" i="1"/>
  <c r="AM86" i="1" s="1"/>
  <c r="A89" i="1"/>
  <c r="AM89" i="1" s="1"/>
  <c r="A92" i="1"/>
  <c r="AM92" i="1" s="1"/>
  <c r="A95" i="1"/>
  <c r="AM95" i="1" s="1"/>
  <c r="A96" i="1"/>
  <c r="AM96" i="1" s="1"/>
  <c r="A97" i="1"/>
  <c r="AM97" i="1" s="1"/>
  <c r="A98" i="1"/>
  <c r="AM98" i="1" s="1"/>
  <c r="A102" i="1"/>
  <c r="AM102" i="1" s="1"/>
  <c r="A103" i="1"/>
  <c r="AM103" i="1" s="1"/>
  <c r="A105" i="1"/>
  <c r="AM105" i="1" s="1"/>
  <c r="A107" i="1"/>
  <c r="AM107" i="1" s="1"/>
  <c r="A112" i="1"/>
  <c r="AM112" i="1" s="1"/>
  <c r="A114" i="1"/>
  <c r="AM114" i="1" s="1"/>
  <c r="A115" i="1"/>
  <c r="AM115" i="1" s="1"/>
  <c r="A116" i="1"/>
  <c r="AM116" i="1" s="1"/>
  <c r="A118" i="1"/>
  <c r="AM118" i="1" s="1"/>
  <c r="A120" i="1"/>
  <c r="AM120" i="1" s="1"/>
  <c r="A121" i="1"/>
  <c r="AM121" i="1" s="1"/>
  <c r="A123" i="1"/>
  <c r="AM123" i="1" s="1"/>
  <c r="A124" i="1"/>
  <c r="AM124" i="1" s="1"/>
  <c r="A126" i="1"/>
  <c r="AM126" i="1" s="1"/>
  <c r="A128" i="1"/>
  <c r="AM128" i="1" s="1"/>
  <c r="A3" i="1"/>
  <c r="AM3" i="1" s="1"/>
  <c r="A7" i="1"/>
  <c r="AM7" i="1" s="1"/>
  <c r="A8" i="1"/>
  <c r="AM8" i="1" s="1"/>
  <c r="A13" i="1"/>
  <c r="AM13" i="1" s="1"/>
  <c r="A16" i="1"/>
  <c r="AM16" i="1" s="1"/>
  <c r="A21" i="1"/>
  <c r="AM21" i="1" s="1"/>
  <c r="A23" i="1"/>
  <c r="AM23" i="1" s="1"/>
  <c r="A28" i="1"/>
  <c r="AM28" i="1" s="1"/>
  <c r="A29" i="1"/>
  <c r="AM29" i="1" s="1"/>
  <c r="A38" i="1"/>
  <c r="AM38" i="1" s="1"/>
  <c r="A45" i="1"/>
  <c r="AM45" i="1" s="1"/>
  <c r="A49" i="1"/>
  <c r="AM49" i="1" s="1"/>
  <c r="A57" i="1"/>
  <c r="AM57" i="1" s="1"/>
  <c r="A60" i="1"/>
  <c r="AM60" i="1" s="1"/>
  <c r="A67" i="1"/>
  <c r="AM67" i="1" s="1"/>
  <c r="A69" i="1"/>
  <c r="AM69" i="1" s="1"/>
  <c r="A70" i="1"/>
  <c r="AM70" i="1" s="1"/>
  <c r="A76" i="1"/>
  <c r="AM76" i="1" s="1"/>
  <c r="A82" i="1"/>
  <c r="AM82" i="1" s="1"/>
  <c r="A90" i="1"/>
  <c r="AM90" i="1" s="1"/>
  <c r="A100" i="1"/>
  <c r="AM100" i="1" s="1"/>
  <c r="A117" i="1"/>
  <c r="AM117" i="1" s="1"/>
  <c r="A122" i="1"/>
  <c r="AM122" i="1" s="1"/>
  <c r="A127" i="1"/>
  <c r="AM127" i="1" s="1"/>
  <c r="A62" i="20" l="1"/>
  <c r="A63" i="20"/>
  <c r="A64" i="20"/>
  <c r="A65" i="20"/>
  <c r="A66" i="20"/>
  <c r="A67" i="20"/>
  <c r="A68" i="20"/>
  <c r="A69" i="20"/>
  <c r="A70" i="20"/>
  <c r="A71" i="20"/>
  <c r="A72" i="20"/>
  <c r="A73" i="20"/>
  <c r="A50" i="20"/>
  <c r="A51" i="20"/>
  <c r="A52" i="20"/>
  <c r="A53" i="20"/>
  <c r="A54" i="20"/>
  <c r="A55" i="20"/>
  <c r="A56" i="20"/>
  <c r="A57" i="20"/>
  <c r="A58" i="20"/>
  <c r="A59" i="20"/>
  <c r="A60" i="20"/>
  <c r="A61" i="20"/>
  <c r="A74" i="20"/>
  <c r="A75" i="20"/>
  <c r="B75" i="20"/>
  <c r="C75" i="20" s="1"/>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C6" i="20"/>
  <c r="A3" i="2"/>
  <c r="B3" i="2"/>
  <c r="C3" i="2"/>
  <c r="A4" i="2"/>
  <c r="B4" i="2"/>
  <c r="C4" i="2"/>
  <c r="A5" i="2"/>
  <c r="B5" i="2"/>
  <c r="C5" i="2"/>
  <c r="A6" i="2"/>
  <c r="B6" i="2"/>
  <c r="C6" i="2"/>
  <c r="A7" i="2"/>
  <c r="B7" i="2"/>
  <c r="C7" i="2"/>
  <c r="A8" i="2"/>
  <c r="B8" i="2"/>
  <c r="C8" i="2"/>
  <c r="A9" i="2"/>
  <c r="B9" i="2"/>
  <c r="C9" i="2"/>
  <c r="A10" i="2"/>
  <c r="B10" i="2"/>
  <c r="C10"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A21" i="2"/>
  <c r="B21" i="2"/>
  <c r="C21" i="2"/>
  <c r="A22" i="2"/>
  <c r="B22" i="2"/>
  <c r="C22" i="2"/>
  <c r="A23" i="2"/>
  <c r="B23" i="2"/>
  <c r="C23" i="2"/>
  <c r="A24" i="2"/>
  <c r="B24" i="2"/>
  <c r="C24" i="2"/>
  <c r="A25" i="2"/>
  <c r="B25" i="2"/>
  <c r="C25" i="2"/>
  <c r="A26" i="2"/>
  <c r="B26" i="2"/>
  <c r="C26" i="2"/>
  <c r="A27" i="2"/>
  <c r="B27" i="2"/>
  <c r="C27" i="2"/>
  <c r="A28" i="2"/>
  <c r="B28" i="2"/>
  <c r="C28" i="2"/>
  <c r="A29" i="2"/>
  <c r="B29" i="2"/>
  <c r="C29" i="2"/>
  <c r="A30" i="2"/>
  <c r="B30" i="2"/>
  <c r="C30" i="2"/>
  <c r="A31" i="2"/>
  <c r="B31" i="2"/>
  <c r="C31" i="2"/>
  <c r="A32" i="2"/>
  <c r="B32" i="2"/>
  <c r="C32" i="2"/>
  <c r="A33" i="2"/>
  <c r="B33" i="2"/>
  <c r="C33" i="2"/>
  <c r="A34" i="2"/>
  <c r="B34" i="2"/>
  <c r="C34" i="2"/>
  <c r="A35" i="2"/>
  <c r="B35" i="2"/>
  <c r="C35" i="2"/>
  <c r="A36" i="2"/>
  <c r="B36" i="2"/>
  <c r="C36" i="2"/>
  <c r="A37" i="2"/>
  <c r="B37" i="2"/>
  <c r="C37" i="2"/>
  <c r="A38" i="2"/>
  <c r="B38" i="2"/>
  <c r="C38" i="2"/>
  <c r="A39" i="2"/>
  <c r="B39" i="2"/>
  <c r="C39" i="2"/>
  <c r="A40" i="2"/>
  <c r="B40" i="2"/>
  <c r="C40" i="2"/>
  <c r="A41" i="2"/>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70" i="2"/>
  <c r="B70" i="2"/>
  <c r="C70" i="2"/>
  <c r="A71" i="2"/>
  <c r="B71" i="2"/>
  <c r="C71" i="2"/>
  <c r="A72" i="2"/>
  <c r="B72" i="2"/>
  <c r="C72" i="2"/>
  <c r="A73" i="2"/>
  <c r="B73" i="2"/>
  <c r="C73" i="2"/>
  <c r="C2" i="2"/>
  <c r="BE39" i="1"/>
  <c r="BE45" i="1"/>
  <c r="BE55" i="1"/>
  <c r="AY3" i="1"/>
  <c r="AY4" i="1"/>
  <c r="AY5" i="1"/>
  <c r="AY6" i="1"/>
  <c r="AY7" i="1"/>
  <c r="AY8" i="1"/>
  <c r="AY9" i="1"/>
  <c r="AY10" i="1"/>
  <c r="AY11" i="1"/>
  <c r="AY12" i="1"/>
  <c r="AY13" i="1"/>
  <c r="AY14" i="1"/>
  <c r="AY15" i="1"/>
  <c r="AY16" i="1"/>
  <c r="AY17" i="1"/>
  <c r="AY19"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4" i="1"/>
  <c r="AY55" i="1"/>
  <c r="AY56" i="1"/>
  <c r="AY57" i="1"/>
  <c r="AY58" i="1"/>
  <c r="AY59" i="1"/>
  <c r="AY60" i="1"/>
  <c r="AY61" i="1"/>
  <c r="AY62" i="1"/>
  <c r="AY63" i="1"/>
  <c r="AY64" i="1"/>
  <c r="AY65" i="1"/>
  <c r="AY66" i="1"/>
  <c r="AY67" i="1"/>
  <c r="AY68" i="1"/>
  <c r="AY69" i="1"/>
  <c r="AY70" i="1"/>
  <c r="AY71" i="1"/>
  <c r="AY72" i="1"/>
  <c r="AY73" i="1"/>
  <c r="AY74" i="1"/>
  <c r="AY75" i="1"/>
  <c r="AY76" i="1"/>
  <c r="AY2" i="1"/>
  <c r="AF2" i="1"/>
  <c r="A10" i="4"/>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C6" i="9"/>
  <c r="B3" i="9"/>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C6" i="8"/>
  <c r="B3" i="8"/>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C6" i="10"/>
  <c r="B3" i="10"/>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C6" i="7"/>
  <c r="B3" i="7"/>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C6" i="18"/>
  <c r="B3" i="18"/>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C6" i="17"/>
  <c r="B3" i="17"/>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C6" i="16"/>
  <c r="B3" i="16"/>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C6" i="15"/>
  <c r="B3" i="15"/>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C6" i="14"/>
  <c r="B3" i="14"/>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C6" i="13"/>
  <c r="B3" i="13"/>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C6" i="12"/>
  <c r="B3" i="12"/>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C6" i="11"/>
  <c r="B3" i="11"/>
  <c r="C5" i="4"/>
  <c r="B2" i="2"/>
  <c r="A2" i="2"/>
  <c r="BE164" i="1"/>
  <c r="BD164" i="1"/>
  <c r="BC164" i="1"/>
  <c r="BB164" i="1"/>
  <c r="BA164" i="1"/>
  <c r="AZ164" i="1"/>
  <c r="AX164" i="1"/>
  <c r="AL164" i="1"/>
  <c r="AK164" i="1"/>
  <c r="AJ164" i="1"/>
  <c r="AI164" i="1"/>
  <c r="AH164" i="1"/>
  <c r="AG164" i="1"/>
  <c r="H164" i="1"/>
  <c r="A164" i="1"/>
  <c r="AM164" i="1" s="1"/>
  <c r="BE163" i="1"/>
  <c r="BD163" i="1"/>
  <c r="BC163" i="1"/>
  <c r="BB163" i="1"/>
  <c r="BA163" i="1"/>
  <c r="AZ163" i="1"/>
  <c r="AX163" i="1"/>
  <c r="AL163" i="1"/>
  <c r="AK163" i="1"/>
  <c r="AJ163" i="1"/>
  <c r="AI163" i="1"/>
  <c r="AH163" i="1"/>
  <c r="AG163" i="1"/>
  <c r="H163" i="1"/>
  <c r="A163" i="1"/>
  <c r="AM163" i="1" s="1"/>
  <c r="BD9" i="1"/>
  <c r="BC9" i="1"/>
  <c r="BB9" i="1"/>
  <c r="BA9" i="1"/>
  <c r="AZ9" i="1"/>
  <c r="AX9" i="1"/>
  <c r="BD76" i="1"/>
  <c r="BC76" i="1"/>
  <c r="BB76" i="1"/>
  <c r="BA76" i="1"/>
  <c r="AZ76" i="1"/>
  <c r="AX76" i="1"/>
  <c r="BD75" i="1"/>
  <c r="BC75" i="1"/>
  <c r="BB75" i="1"/>
  <c r="BA75" i="1"/>
  <c r="AZ75" i="1"/>
  <c r="AX75" i="1"/>
  <c r="BD74" i="1"/>
  <c r="BC74" i="1"/>
  <c r="BB74" i="1"/>
  <c r="BA74" i="1"/>
  <c r="AZ74" i="1"/>
  <c r="AX74" i="1"/>
  <c r="BD73" i="1"/>
  <c r="BC73" i="1"/>
  <c r="BB73" i="1"/>
  <c r="BA73" i="1"/>
  <c r="AZ73" i="1"/>
  <c r="AX73" i="1"/>
  <c r="BD72" i="1"/>
  <c r="BC72" i="1"/>
  <c r="BB72" i="1"/>
  <c r="BA72" i="1"/>
  <c r="AZ72" i="1"/>
  <c r="AX72" i="1"/>
  <c r="BD71" i="1"/>
  <c r="BC71" i="1"/>
  <c r="BB71" i="1"/>
  <c r="BA71" i="1"/>
  <c r="AZ71" i="1"/>
  <c r="AX71" i="1"/>
  <c r="BD70" i="1"/>
  <c r="BC70" i="1"/>
  <c r="BB70" i="1"/>
  <c r="BA70" i="1"/>
  <c r="AZ70" i="1"/>
  <c r="AX70" i="1"/>
  <c r="BD69" i="1"/>
  <c r="BC69" i="1"/>
  <c r="BB69" i="1"/>
  <c r="BA69" i="1"/>
  <c r="AZ69" i="1"/>
  <c r="AX69" i="1"/>
  <c r="BD68" i="1"/>
  <c r="BC68" i="1"/>
  <c r="BB68" i="1"/>
  <c r="BA68" i="1"/>
  <c r="AZ68" i="1"/>
  <c r="AX68" i="1"/>
  <c r="BD67" i="1"/>
  <c r="BC67" i="1"/>
  <c r="BB67" i="1"/>
  <c r="BA67" i="1"/>
  <c r="AZ67" i="1"/>
  <c r="AX67" i="1"/>
  <c r="BD66" i="1"/>
  <c r="BC66" i="1"/>
  <c r="BB66" i="1"/>
  <c r="BA66" i="1"/>
  <c r="AZ66" i="1"/>
  <c r="AX66" i="1"/>
  <c r="BD65" i="1"/>
  <c r="BC65" i="1"/>
  <c r="BB65" i="1"/>
  <c r="BA65" i="1"/>
  <c r="AZ65" i="1"/>
  <c r="AX65" i="1"/>
  <c r="BD64" i="1"/>
  <c r="BC64" i="1"/>
  <c r="BB64" i="1"/>
  <c r="BA64" i="1"/>
  <c r="AZ64" i="1"/>
  <c r="AX64" i="1"/>
  <c r="BD63" i="1"/>
  <c r="BC63" i="1"/>
  <c r="BB63" i="1"/>
  <c r="BA63" i="1"/>
  <c r="AZ63" i="1"/>
  <c r="AX63" i="1"/>
  <c r="BD62" i="1"/>
  <c r="BC62" i="1"/>
  <c r="BB62" i="1"/>
  <c r="BA62" i="1"/>
  <c r="AZ62" i="1"/>
  <c r="AX62" i="1"/>
  <c r="BD61" i="1"/>
  <c r="BC61" i="1"/>
  <c r="BB61" i="1"/>
  <c r="BA61" i="1"/>
  <c r="AZ61" i="1"/>
  <c r="AX61" i="1"/>
  <c r="BD60" i="1"/>
  <c r="BC60" i="1"/>
  <c r="BB60" i="1"/>
  <c r="BA60" i="1"/>
  <c r="AZ60" i="1"/>
  <c r="AX60" i="1"/>
  <c r="BD59" i="1"/>
  <c r="BC59" i="1"/>
  <c r="BB59" i="1"/>
  <c r="BA59" i="1"/>
  <c r="AZ59" i="1"/>
  <c r="AX59" i="1"/>
  <c r="BD58" i="1"/>
  <c r="BC58" i="1"/>
  <c r="BB58" i="1"/>
  <c r="BA58" i="1"/>
  <c r="AZ58" i="1"/>
  <c r="AX58" i="1"/>
  <c r="BD57" i="1"/>
  <c r="BC57" i="1"/>
  <c r="BB57" i="1"/>
  <c r="BA57" i="1"/>
  <c r="AZ57" i="1"/>
  <c r="AX57" i="1"/>
  <c r="BD56" i="1"/>
  <c r="BC56" i="1"/>
  <c r="BB56" i="1"/>
  <c r="BA56" i="1"/>
  <c r="AZ56" i="1"/>
  <c r="AX56" i="1"/>
  <c r="BD55" i="1"/>
  <c r="BC55" i="1"/>
  <c r="BB55" i="1"/>
  <c r="BA55" i="1"/>
  <c r="AZ55" i="1"/>
  <c r="AX55" i="1"/>
  <c r="BD54" i="1"/>
  <c r="BC54" i="1"/>
  <c r="BB54" i="1"/>
  <c r="BA54" i="1"/>
  <c r="AZ54" i="1"/>
  <c r="AX54" i="1"/>
  <c r="BD52" i="1"/>
  <c r="BC52" i="1"/>
  <c r="BB52" i="1"/>
  <c r="BA52" i="1"/>
  <c r="AZ52" i="1"/>
  <c r="AX52" i="1"/>
  <c r="BD51" i="1"/>
  <c r="BC51" i="1"/>
  <c r="BB51" i="1"/>
  <c r="BA51" i="1"/>
  <c r="AZ51" i="1"/>
  <c r="AX51" i="1"/>
  <c r="BD50" i="1"/>
  <c r="BC50" i="1"/>
  <c r="BB50" i="1"/>
  <c r="BA50" i="1"/>
  <c r="AZ50" i="1"/>
  <c r="AX50" i="1"/>
  <c r="BD49" i="1"/>
  <c r="BC49" i="1"/>
  <c r="BB49" i="1"/>
  <c r="BA49" i="1"/>
  <c r="AZ49" i="1"/>
  <c r="AX49" i="1"/>
  <c r="BD48" i="1"/>
  <c r="BC48" i="1"/>
  <c r="BB48" i="1"/>
  <c r="BA48" i="1"/>
  <c r="AZ48" i="1"/>
  <c r="AX48" i="1"/>
  <c r="BD47" i="1"/>
  <c r="BC47" i="1"/>
  <c r="BB47" i="1"/>
  <c r="BA47" i="1"/>
  <c r="AZ47" i="1"/>
  <c r="AX47" i="1"/>
  <c r="BD46" i="1"/>
  <c r="BC46" i="1"/>
  <c r="BB46" i="1"/>
  <c r="BA46" i="1"/>
  <c r="AZ46" i="1"/>
  <c r="AX46" i="1"/>
  <c r="BD45" i="1"/>
  <c r="BC45" i="1"/>
  <c r="BB45" i="1"/>
  <c r="BA45" i="1"/>
  <c r="AZ45" i="1"/>
  <c r="AX45" i="1"/>
  <c r="BD44" i="1"/>
  <c r="BC44" i="1"/>
  <c r="BB44" i="1"/>
  <c r="BA44" i="1"/>
  <c r="AZ44" i="1"/>
  <c r="AX44" i="1"/>
  <c r="BD43" i="1"/>
  <c r="BC43" i="1"/>
  <c r="BB43" i="1"/>
  <c r="BA43" i="1"/>
  <c r="AZ43" i="1"/>
  <c r="AX43" i="1"/>
  <c r="BD42" i="1"/>
  <c r="BC42" i="1"/>
  <c r="BB42" i="1"/>
  <c r="BA42" i="1"/>
  <c r="AZ42" i="1"/>
  <c r="AX42" i="1"/>
  <c r="BD41" i="1"/>
  <c r="BC41" i="1"/>
  <c r="BB41" i="1"/>
  <c r="BA41" i="1"/>
  <c r="AZ41" i="1"/>
  <c r="AX41" i="1"/>
  <c r="BD40" i="1"/>
  <c r="BC40" i="1"/>
  <c r="BB40" i="1"/>
  <c r="BA40" i="1"/>
  <c r="AZ40" i="1"/>
  <c r="AX40" i="1"/>
  <c r="BD39" i="1"/>
  <c r="BC39" i="1"/>
  <c r="BB39" i="1"/>
  <c r="BA39" i="1"/>
  <c r="AZ39" i="1"/>
  <c r="AX39" i="1"/>
  <c r="BD38" i="1"/>
  <c r="BC38" i="1"/>
  <c r="BB38" i="1"/>
  <c r="BA38" i="1"/>
  <c r="AZ38" i="1"/>
  <c r="AX38" i="1"/>
  <c r="BD37" i="1"/>
  <c r="BC37" i="1"/>
  <c r="BB37" i="1"/>
  <c r="BA37" i="1"/>
  <c r="AZ37" i="1"/>
  <c r="AX37" i="1"/>
  <c r="BD36" i="1"/>
  <c r="BC36" i="1"/>
  <c r="BB36" i="1"/>
  <c r="BA36" i="1"/>
  <c r="AZ36" i="1"/>
  <c r="AX36" i="1"/>
  <c r="BD35" i="1"/>
  <c r="BC35" i="1"/>
  <c r="BB35" i="1"/>
  <c r="BA35" i="1"/>
  <c r="AZ35" i="1"/>
  <c r="AX35" i="1"/>
  <c r="BD34" i="1"/>
  <c r="BC34" i="1"/>
  <c r="BB34" i="1"/>
  <c r="BA34" i="1"/>
  <c r="AZ34" i="1"/>
  <c r="AX34" i="1"/>
  <c r="BD33" i="1"/>
  <c r="BC33" i="1"/>
  <c r="BB33" i="1"/>
  <c r="BA33" i="1"/>
  <c r="AZ33" i="1"/>
  <c r="AX33" i="1"/>
  <c r="BD32" i="1"/>
  <c r="BC32" i="1"/>
  <c r="BB32" i="1"/>
  <c r="BA32" i="1"/>
  <c r="AZ32" i="1"/>
  <c r="AX32" i="1"/>
  <c r="BD31" i="1"/>
  <c r="BC31" i="1"/>
  <c r="BB31" i="1"/>
  <c r="BA31" i="1"/>
  <c r="AZ31" i="1"/>
  <c r="AX31" i="1"/>
  <c r="BD30" i="1"/>
  <c r="BC30" i="1"/>
  <c r="BB30" i="1"/>
  <c r="BA30" i="1"/>
  <c r="AZ30" i="1"/>
  <c r="AX30" i="1"/>
  <c r="BD29" i="1"/>
  <c r="BC29" i="1"/>
  <c r="BB29" i="1"/>
  <c r="BA29" i="1"/>
  <c r="AZ29" i="1"/>
  <c r="AX29" i="1"/>
  <c r="BD28" i="1"/>
  <c r="BC28" i="1"/>
  <c r="BB28" i="1"/>
  <c r="BA28" i="1"/>
  <c r="AZ28" i="1"/>
  <c r="AX28" i="1"/>
  <c r="BD27" i="1"/>
  <c r="BC27" i="1"/>
  <c r="BB27" i="1"/>
  <c r="BA27" i="1"/>
  <c r="AZ27" i="1"/>
  <c r="AX27" i="1"/>
  <c r="BD26" i="1"/>
  <c r="BC26" i="1"/>
  <c r="BB26" i="1"/>
  <c r="BA26" i="1"/>
  <c r="AZ26" i="1"/>
  <c r="AX26" i="1"/>
  <c r="BD25" i="1"/>
  <c r="BC25" i="1"/>
  <c r="BB25" i="1"/>
  <c r="BA25" i="1"/>
  <c r="BE25" i="1" s="1"/>
  <c r="AZ25" i="1"/>
  <c r="AX25" i="1"/>
  <c r="BD24" i="1"/>
  <c r="BC24" i="1"/>
  <c r="BB24" i="1"/>
  <c r="BA24" i="1"/>
  <c r="AZ24" i="1"/>
  <c r="AX24" i="1"/>
  <c r="BE24" i="1" s="1"/>
  <c r="H24" i="1"/>
  <c r="BD23" i="1"/>
  <c r="BC23" i="1"/>
  <c r="BB23" i="1"/>
  <c r="BA23" i="1"/>
  <c r="AZ23" i="1"/>
  <c r="AX23" i="1"/>
  <c r="BD22" i="1"/>
  <c r="BC22" i="1"/>
  <c r="BB22" i="1"/>
  <c r="BA22" i="1"/>
  <c r="AZ22" i="1"/>
  <c r="AX22" i="1"/>
  <c r="BD21" i="1"/>
  <c r="BC21" i="1"/>
  <c r="BB21" i="1"/>
  <c r="BA21" i="1"/>
  <c r="AZ21" i="1"/>
  <c r="AX21" i="1"/>
  <c r="BD19" i="1"/>
  <c r="BC19" i="1"/>
  <c r="BB19" i="1"/>
  <c r="BA19" i="1"/>
  <c r="AZ19" i="1"/>
  <c r="AX19" i="1"/>
  <c r="H19" i="1"/>
  <c r="BD17" i="1"/>
  <c r="BC17" i="1"/>
  <c r="BB17" i="1"/>
  <c r="BA17" i="1"/>
  <c r="AZ17" i="1"/>
  <c r="AX17" i="1"/>
  <c r="BD16" i="1"/>
  <c r="BC16" i="1"/>
  <c r="BB16" i="1"/>
  <c r="BA16" i="1"/>
  <c r="AZ16" i="1"/>
  <c r="AX16" i="1"/>
  <c r="BD15" i="1"/>
  <c r="BC15" i="1"/>
  <c r="BB15" i="1"/>
  <c r="BA15" i="1"/>
  <c r="AZ15" i="1"/>
  <c r="AX15" i="1"/>
  <c r="BD14" i="1"/>
  <c r="BC14" i="1"/>
  <c r="BB14" i="1"/>
  <c r="BA14" i="1"/>
  <c r="AZ14" i="1"/>
  <c r="AX14" i="1"/>
  <c r="BD13" i="1"/>
  <c r="BC13" i="1"/>
  <c r="BB13" i="1"/>
  <c r="BE13" i="1" s="1"/>
  <c r="D13" i="2" s="1"/>
  <c r="BA13" i="1"/>
  <c r="AZ13" i="1"/>
  <c r="AX13" i="1"/>
  <c r="BD12" i="1"/>
  <c r="BC12" i="1"/>
  <c r="BB12" i="1"/>
  <c r="BA12" i="1"/>
  <c r="AZ12" i="1"/>
  <c r="BE12" i="1" s="1"/>
  <c r="AX12" i="1"/>
  <c r="H12" i="1"/>
  <c r="A12" i="1"/>
  <c r="AM12" i="1" s="1"/>
  <c r="BD11" i="1"/>
  <c r="BC11" i="1"/>
  <c r="BB11" i="1"/>
  <c r="BA11" i="1"/>
  <c r="AZ11" i="1"/>
  <c r="AX11" i="1"/>
  <c r="BD10" i="1"/>
  <c r="BC10" i="1"/>
  <c r="BB10" i="1"/>
  <c r="BA10" i="1"/>
  <c r="AZ10" i="1"/>
  <c r="BE10" i="1" s="1"/>
  <c r="D10" i="2" s="1"/>
  <c r="AX10" i="1"/>
  <c r="H10" i="1"/>
  <c r="A10" i="1"/>
  <c r="AM10" i="1" s="1"/>
  <c r="BD8" i="1"/>
  <c r="BC8" i="1"/>
  <c r="BB8" i="1"/>
  <c r="BA8" i="1"/>
  <c r="AZ8" i="1"/>
  <c r="AX8" i="1"/>
  <c r="BE8" i="1" s="1"/>
  <c r="BD7" i="1"/>
  <c r="BC7" i="1"/>
  <c r="BB7" i="1"/>
  <c r="BE7" i="1" s="1"/>
  <c r="D7" i="2" s="1"/>
  <c r="BA7" i="1"/>
  <c r="AZ7" i="1"/>
  <c r="AX7" i="1"/>
  <c r="BD6" i="1"/>
  <c r="BC6" i="1"/>
  <c r="BB6" i="1"/>
  <c r="BA6" i="1"/>
  <c r="BE6" i="1" s="1"/>
  <c r="D6" i="2" s="1"/>
  <c r="AZ6" i="1"/>
  <c r="AX6" i="1"/>
  <c r="H6" i="1"/>
  <c r="A6" i="1"/>
  <c r="AM6" i="1" s="1"/>
  <c r="BD5" i="1"/>
  <c r="BC5" i="1"/>
  <c r="BB5" i="1"/>
  <c r="BA5" i="1"/>
  <c r="AZ5" i="1"/>
  <c r="AX5" i="1"/>
  <c r="BD4" i="1"/>
  <c r="BC4" i="1"/>
  <c r="BB4" i="1"/>
  <c r="BA4" i="1"/>
  <c r="AZ4" i="1"/>
  <c r="AX4" i="1"/>
  <c r="BD3" i="1"/>
  <c r="BC3" i="1"/>
  <c r="BB3" i="1"/>
  <c r="BA3" i="1"/>
  <c r="AZ3" i="1"/>
  <c r="BE3" i="1" s="1"/>
  <c r="D3" i="2" s="1"/>
  <c r="AX3" i="1"/>
  <c r="BD2" i="1"/>
  <c r="BC2" i="1"/>
  <c r="BB2" i="1"/>
  <c r="BA2" i="1"/>
  <c r="AZ2" i="1"/>
  <c r="AX2" i="1"/>
  <c r="BE2" i="1" s="1"/>
  <c r="D2" i="2" s="1"/>
  <c r="AL2" i="1"/>
  <c r="AK2" i="1"/>
  <c r="AJ2" i="1"/>
  <c r="AI2" i="1"/>
  <c r="AH2" i="1"/>
  <c r="AG2" i="1"/>
  <c r="AM2" i="1"/>
  <c r="BE36" i="1"/>
  <c r="BE50" i="1"/>
  <c r="BE28" i="1"/>
  <c r="BE23" i="1"/>
  <c r="BE27" i="1"/>
  <c r="D25" i="2" s="1"/>
  <c r="BE29" i="1"/>
  <c r="BE31" i="1"/>
  <c r="D29" i="2" s="1"/>
  <c r="BE35" i="1"/>
  <c r="BE41" i="1"/>
  <c r="D39" i="2" s="1"/>
  <c r="BE47" i="1"/>
  <c r="BE49" i="1"/>
  <c r="BE51" i="1"/>
  <c r="D49" i="2" s="1"/>
  <c r="BE60" i="1"/>
  <c r="BE62" i="1"/>
  <c r="BE19" i="1"/>
  <c r="D18" i="2" s="1"/>
  <c r="BE66" i="1"/>
  <c r="BE67" i="1"/>
  <c r="BE69" i="1"/>
  <c r="BE70" i="1"/>
  <c r="BE71" i="1"/>
  <c r="BE73" i="1"/>
  <c r="BE74" i="1"/>
  <c r="BE75" i="1"/>
  <c r="BE9" i="1"/>
  <c r="D9" i="2" s="1"/>
  <c r="B30" i="11" l="1"/>
  <c r="C30" i="11" s="1"/>
  <c r="B27" i="11"/>
  <c r="C27" i="11" s="1"/>
  <c r="B25" i="11"/>
  <c r="C25" i="11" s="1"/>
  <c r="B29" i="11"/>
  <c r="C29" i="11" s="1"/>
  <c r="B26" i="11"/>
  <c r="C26" i="11" s="1"/>
  <c r="B28" i="11"/>
  <c r="C28" i="11" s="1"/>
  <c r="D45" i="2"/>
  <c r="BE43" i="1"/>
  <c r="B33" i="11"/>
  <c r="C33" i="11" s="1"/>
  <c r="B37" i="11"/>
  <c r="C37" i="11" s="1"/>
  <c r="B31" i="11"/>
  <c r="C31" i="11" s="1"/>
  <c r="B34" i="11"/>
  <c r="C34" i="11" s="1"/>
  <c r="B32" i="11"/>
  <c r="C32" i="11" s="1"/>
  <c r="B36" i="11"/>
  <c r="C36" i="11" s="1"/>
  <c r="B39" i="11"/>
  <c r="C39" i="11" s="1"/>
  <c r="B35" i="11"/>
  <c r="C35" i="11" s="1"/>
  <c r="B38" i="11"/>
  <c r="C38" i="11" s="1"/>
  <c r="D34" i="2"/>
  <c r="D47" i="2"/>
  <c r="D23" i="2"/>
  <c r="BE17" i="1"/>
  <c r="D17" i="2" s="1"/>
  <c r="B63" i="4"/>
  <c r="B64" i="4"/>
  <c r="A64" i="4"/>
  <c r="BE38" i="1"/>
  <c r="D36" i="2" s="1"/>
  <c r="B14" i="11"/>
  <c r="C14" i="11" s="1"/>
  <c r="BE56" i="1"/>
  <c r="BE32" i="1"/>
  <c r="D30" i="2" s="1"/>
  <c r="BE21" i="1"/>
  <c r="D19" i="2" s="1"/>
  <c r="BE61" i="1"/>
  <c r="BE64" i="1"/>
  <c r="D62" i="2" s="1"/>
  <c r="BE65" i="1"/>
  <c r="D65" i="2" s="1"/>
  <c r="BE68" i="1"/>
  <c r="D66" i="2" s="1"/>
  <c r="BE72" i="1"/>
  <c r="D70" i="2" s="1"/>
  <c r="BE76" i="1"/>
  <c r="BE33" i="1"/>
  <c r="D31" i="2" s="1"/>
  <c r="BE40" i="1"/>
  <c r="D38" i="2" s="1"/>
  <c r="BE44" i="1"/>
  <c r="BE52" i="1"/>
  <c r="D50" i="2" s="1"/>
  <c r="BE54" i="1"/>
  <c r="D51" i="2" s="1"/>
  <c r="BE57" i="1"/>
  <c r="BE42" i="1"/>
  <c r="D40" i="2" s="1"/>
  <c r="BE48" i="1"/>
  <c r="D46" i="2" s="1"/>
  <c r="BE59" i="1"/>
  <c r="BE30" i="1"/>
  <c r="D28" i="2" s="1"/>
  <c r="BE22" i="1"/>
  <c r="D20" i="2" s="1"/>
  <c r="BE58" i="1"/>
  <c r="D58" i="2" s="1"/>
  <c r="BE63" i="1"/>
  <c r="D60" i="2" s="1"/>
  <c r="BE46" i="1"/>
  <c r="BE34" i="1"/>
  <c r="BE26" i="1"/>
  <c r="D24" i="2" s="1"/>
  <c r="BE37" i="1"/>
  <c r="D35" i="2" s="1"/>
  <c r="D55" i="2"/>
  <c r="BE15" i="1"/>
  <c r="D15" i="2" s="1"/>
  <c r="BE11" i="1"/>
  <c r="D11" i="2" s="1"/>
  <c r="BE14" i="1"/>
  <c r="D14" i="2" s="1"/>
  <c r="BE4" i="1"/>
  <c r="D4" i="2" s="1"/>
  <c r="BE5" i="1"/>
  <c r="D5" i="2" s="1"/>
  <c r="BE16" i="1"/>
  <c r="D16" i="2" s="1"/>
  <c r="D69" i="2"/>
  <c r="B22" i="15"/>
  <c r="C22" i="15" s="1"/>
  <c r="B14" i="14"/>
  <c r="C14" i="14" s="1"/>
  <c r="B49" i="15"/>
  <c r="C49" i="15" s="1"/>
  <c r="B32" i="17"/>
  <c r="C32" i="17" s="1"/>
  <c r="B40" i="16"/>
  <c r="C40" i="16" s="1"/>
  <c r="B10" i="13"/>
  <c r="C10" i="13" s="1"/>
  <c r="B47" i="10"/>
  <c r="C47" i="10" s="1"/>
  <c r="B9" i="10"/>
  <c r="C9" i="10" s="1"/>
  <c r="B14" i="10"/>
  <c r="C14" i="10" s="1"/>
  <c r="B17" i="10"/>
  <c r="C17" i="10" s="1"/>
  <c r="B22" i="10"/>
  <c r="C22" i="10" s="1"/>
  <c r="B25" i="10"/>
  <c r="C25" i="10" s="1"/>
  <c r="B30" i="10"/>
  <c r="C30" i="10" s="1"/>
  <c r="B33" i="10"/>
  <c r="C33" i="10" s="1"/>
  <c r="B13" i="10"/>
  <c r="C13" i="10" s="1"/>
  <c r="B21" i="10"/>
  <c r="C21" i="10" s="1"/>
  <c r="B29" i="10"/>
  <c r="C29" i="10" s="1"/>
  <c r="B34" i="10"/>
  <c r="C34" i="10" s="1"/>
  <c r="B16" i="10"/>
  <c r="C16" i="10" s="1"/>
  <c r="B24" i="10"/>
  <c r="C24" i="10" s="1"/>
  <c r="B32" i="10"/>
  <c r="C32" i="10" s="1"/>
  <c r="B12" i="10"/>
  <c r="C12" i="10" s="1"/>
  <c r="B15" i="10"/>
  <c r="C15" i="10" s="1"/>
  <c r="B20" i="10"/>
  <c r="C20" i="10" s="1"/>
  <c r="B23" i="10"/>
  <c r="C23" i="10" s="1"/>
  <c r="B28" i="10"/>
  <c r="C28" i="10" s="1"/>
  <c r="B31" i="10"/>
  <c r="C31" i="10" s="1"/>
  <c r="B8" i="10"/>
  <c r="C8" i="10" s="1"/>
  <c r="B10" i="10"/>
  <c r="C10" i="10" s="1"/>
  <c r="B18" i="10"/>
  <c r="C18" i="10" s="1"/>
  <c r="B26" i="10"/>
  <c r="C26" i="10" s="1"/>
  <c r="B11" i="10"/>
  <c r="C11" i="10" s="1"/>
  <c r="B19" i="10"/>
  <c r="C19" i="10" s="1"/>
  <c r="B27" i="10"/>
  <c r="C27" i="10" s="1"/>
  <c r="B35" i="10"/>
  <c r="C35" i="10" s="1"/>
  <c r="B30" i="18"/>
  <c r="C30" i="18" s="1"/>
  <c r="B45" i="8"/>
  <c r="C45" i="8" s="1"/>
  <c r="B41" i="17"/>
  <c r="C41" i="17" s="1"/>
  <c r="B18" i="14"/>
  <c r="C18" i="14" s="1"/>
  <c r="B33" i="16"/>
  <c r="C33" i="16" s="1"/>
  <c r="B9" i="8"/>
  <c r="C9" i="8" s="1"/>
  <c r="B14" i="8"/>
  <c r="C14" i="8" s="1"/>
  <c r="B17" i="8"/>
  <c r="C17" i="8" s="1"/>
  <c r="B22" i="8"/>
  <c r="C22" i="8" s="1"/>
  <c r="B25" i="8"/>
  <c r="C25" i="8" s="1"/>
  <c r="B30" i="8"/>
  <c r="C30" i="8" s="1"/>
  <c r="B33" i="8"/>
  <c r="C33" i="8" s="1"/>
  <c r="B38" i="8"/>
  <c r="C38" i="8" s="1"/>
  <c r="B41" i="8"/>
  <c r="C41" i="8" s="1"/>
  <c r="B12" i="9"/>
  <c r="C12" i="9" s="1"/>
  <c r="B15" i="9"/>
  <c r="C15" i="9" s="1"/>
  <c r="B20" i="9"/>
  <c r="C20" i="9" s="1"/>
  <c r="B23" i="9"/>
  <c r="C23" i="9" s="1"/>
  <c r="B28" i="9"/>
  <c r="C28" i="9" s="1"/>
  <c r="B31" i="9"/>
  <c r="C31" i="9" s="1"/>
  <c r="B36" i="9"/>
  <c r="C36" i="9" s="1"/>
  <c r="B39" i="9"/>
  <c r="C39" i="9" s="1"/>
  <c r="B44" i="9"/>
  <c r="C44" i="9" s="1"/>
  <c r="B8" i="9"/>
  <c r="C8" i="9" s="1"/>
  <c r="B39" i="8"/>
  <c r="C39" i="8" s="1"/>
  <c r="B10" i="9"/>
  <c r="C10" i="9" s="1"/>
  <c r="B18" i="9"/>
  <c r="C18" i="9" s="1"/>
  <c r="B21" i="9"/>
  <c r="C21" i="9" s="1"/>
  <c r="B29" i="9"/>
  <c r="C29" i="9" s="1"/>
  <c r="B34" i="9"/>
  <c r="C34" i="9" s="1"/>
  <c r="B42" i="9"/>
  <c r="C42" i="9" s="1"/>
  <c r="B45" i="9"/>
  <c r="C45" i="9" s="1"/>
  <c r="B24" i="9"/>
  <c r="C24" i="9" s="1"/>
  <c r="B27" i="9"/>
  <c r="C27" i="9" s="1"/>
  <c r="B40" i="9"/>
  <c r="C40" i="9" s="1"/>
  <c r="B43" i="9"/>
  <c r="C43" i="9" s="1"/>
  <c r="B19" i="8"/>
  <c r="C19" i="8" s="1"/>
  <c r="B24" i="8"/>
  <c r="C24" i="8" s="1"/>
  <c r="B35" i="8"/>
  <c r="C35" i="8" s="1"/>
  <c r="B40" i="8"/>
  <c r="C40" i="8" s="1"/>
  <c r="B17" i="9"/>
  <c r="C17" i="9" s="1"/>
  <c r="B22" i="9"/>
  <c r="C22" i="9" s="1"/>
  <c r="B33" i="9"/>
  <c r="C33" i="9" s="1"/>
  <c r="B38" i="9"/>
  <c r="C38" i="9" s="1"/>
  <c r="B12" i="8"/>
  <c r="C12" i="8" s="1"/>
  <c r="B15" i="8"/>
  <c r="C15" i="8" s="1"/>
  <c r="B20" i="8"/>
  <c r="C20" i="8" s="1"/>
  <c r="B23" i="8"/>
  <c r="C23" i="8" s="1"/>
  <c r="B28" i="8"/>
  <c r="C28" i="8" s="1"/>
  <c r="B31" i="8"/>
  <c r="C31" i="8" s="1"/>
  <c r="B36" i="8"/>
  <c r="C36" i="8" s="1"/>
  <c r="B13" i="9"/>
  <c r="C13" i="9" s="1"/>
  <c r="B26" i="9"/>
  <c r="C26" i="9" s="1"/>
  <c r="B37" i="9"/>
  <c r="C37" i="9" s="1"/>
  <c r="B19" i="9"/>
  <c r="C19" i="9" s="1"/>
  <c r="B35" i="9"/>
  <c r="C35" i="9" s="1"/>
  <c r="B16" i="8"/>
  <c r="C16" i="8" s="1"/>
  <c r="B32" i="8"/>
  <c r="C32" i="8" s="1"/>
  <c r="B14" i="9"/>
  <c r="C14" i="9" s="1"/>
  <c r="B30" i="9"/>
  <c r="C30" i="9" s="1"/>
  <c r="B46" i="9"/>
  <c r="C46" i="9" s="1"/>
  <c r="B10" i="8"/>
  <c r="C10" i="8" s="1"/>
  <c r="B13" i="8"/>
  <c r="C13" i="8" s="1"/>
  <c r="B18" i="8"/>
  <c r="C18" i="8" s="1"/>
  <c r="B21" i="8"/>
  <c r="C21" i="8" s="1"/>
  <c r="B26" i="8"/>
  <c r="C26" i="8" s="1"/>
  <c r="B29" i="8"/>
  <c r="C29" i="8" s="1"/>
  <c r="B34" i="8"/>
  <c r="C34" i="8" s="1"/>
  <c r="B37" i="8"/>
  <c r="C37" i="8" s="1"/>
  <c r="B8" i="8"/>
  <c r="C8" i="8" s="1"/>
  <c r="B11" i="9"/>
  <c r="C11" i="9" s="1"/>
  <c r="B16" i="9"/>
  <c r="C16" i="9" s="1"/>
  <c r="B32" i="9"/>
  <c r="C32" i="9" s="1"/>
  <c r="B11" i="8"/>
  <c r="C11" i="8" s="1"/>
  <c r="B27" i="8"/>
  <c r="C27" i="8" s="1"/>
  <c r="B9" i="9"/>
  <c r="C9" i="9" s="1"/>
  <c r="B25" i="9"/>
  <c r="C25" i="9" s="1"/>
  <c r="B41" i="9"/>
  <c r="C41" i="9" s="1"/>
  <c r="B47" i="16"/>
  <c r="C47" i="16" s="1"/>
  <c r="B11" i="17"/>
  <c r="C11" i="17" s="1"/>
  <c r="B9" i="7"/>
  <c r="C9" i="7" s="1"/>
  <c r="B13" i="7"/>
  <c r="C13" i="7" s="1"/>
  <c r="B19" i="7"/>
  <c r="C19" i="7" s="1"/>
  <c r="B22" i="7"/>
  <c r="C22" i="7" s="1"/>
  <c r="B25" i="7"/>
  <c r="C25" i="7" s="1"/>
  <c r="B29" i="7"/>
  <c r="C29" i="7" s="1"/>
  <c r="B35" i="7"/>
  <c r="C35" i="7" s="1"/>
  <c r="B38" i="7"/>
  <c r="C38" i="7" s="1"/>
  <c r="B18" i="7"/>
  <c r="C18" i="7" s="1"/>
  <c r="B24" i="7"/>
  <c r="C24" i="7" s="1"/>
  <c r="B34" i="7"/>
  <c r="C34" i="7" s="1"/>
  <c r="B8" i="7"/>
  <c r="C8" i="7" s="1"/>
  <c r="B10" i="7"/>
  <c r="C10" i="7" s="1"/>
  <c r="B16" i="7"/>
  <c r="C16" i="7" s="1"/>
  <c r="B20" i="7"/>
  <c r="C20" i="7" s="1"/>
  <c r="B23" i="7"/>
  <c r="C23" i="7" s="1"/>
  <c r="B26" i="7"/>
  <c r="C26" i="7" s="1"/>
  <c r="B32" i="7"/>
  <c r="C32" i="7" s="1"/>
  <c r="B36" i="7"/>
  <c r="C36" i="7" s="1"/>
  <c r="B39" i="7"/>
  <c r="C39" i="7" s="1"/>
  <c r="B15" i="7"/>
  <c r="C15" i="7" s="1"/>
  <c r="B31" i="7"/>
  <c r="C31" i="7" s="1"/>
  <c r="B11" i="7"/>
  <c r="C11" i="7" s="1"/>
  <c r="B14" i="7"/>
  <c r="C14" i="7" s="1"/>
  <c r="B17" i="7"/>
  <c r="C17" i="7" s="1"/>
  <c r="B21" i="7"/>
  <c r="C21" i="7" s="1"/>
  <c r="B27" i="7"/>
  <c r="C27" i="7" s="1"/>
  <c r="B30" i="7"/>
  <c r="C30" i="7" s="1"/>
  <c r="B33" i="7"/>
  <c r="C33" i="7" s="1"/>
  <c r="B37" i="7"/>
  <c r="C37" i="7" s="1"/>
  <c r="B12" i="7"/>
  <c r="C12" i="7" s="1"/>
  <c r="B28" i="7"/>
  <c r="C28" i="7" s="1"/>
  <c r="B11" i="15"/>
  <c r="C11" i="15" s="1"/>
  <c r="B15" i="16"/>
  <c r="C15" i="16" s="1"/>
  <c r="B50" i="13"/>
  <c r="C50" i="13" s="1"/>
  <c r="B10" i="14"/>
  <c r="C10" i="14" s="1"/>
  <c r="B22" i="16"/>
  <c r="C22" i="16" s="1"/>
  <c r="B34" i="15"/>
  <c r="C34" i="15" s="1"/>
  <c r="B28" i="13"/>
  <c r="C28" i="13" s="1"/>
  <c r="B18" i="15"/>
  <c r="C18" i="15" s="1"/>
  <c r="B43" i="16"/>
  <c r="C43" i="16" s="1"/>
  <c r="B9" i="15"/>
  <c r="C9" i="15" s="1"/>
  <c r="B19" i="16"/>
  <c r="C19" i="16" s="1"/>
  <c r="B50" i="17"/>
  <c r="C50" i="17" s="1"/>
  <c r="B42" i="18"/>
  <c r="C42" i="18" s="1"/>
  <c r="B47" i="8"/>
  <c r="C47" i="8" s="1"/>
  <c r="B41" i="7"/>
  <c r="C41" i="7" s="1"/>
  <c r="B45" i="7"/>
  <c r="C45" i="7" s="1"/>
  <c r="B44" i="8"/>
  <c r="C44" i="8" s="1"/>
  <c r="B50" i="9"/>
  <c r="C50" i="9" s="1"/>
  <c r="B16" i="14"/>
  <c r="C16" i="14" s="1"/>
  <c r="B30" i="15"/>
  <c r="C30" i="15" s="1"/>
  <c r="B21" i="15"/>
  <c r="C21" i="15" s="1"/>
  <c r="B44" i="14"/>
  <c r="C44" i="14" s="1"/>
  <c r="B21" i="16"/>
  <c r="C21" i="16" s="1"/>
  <c r="B17" i="15"/>
  <c r="C17" i="15" s="1"/>
  <c r="B39" i="16"/>
  <c r="C39" i="16" s="1"/>
  <c r="B26" i="16"/>
  <c r="C26" i="16" s="1"/>
  <c r="B41" i="12"/>
  <c r="C41" i="12" s="1"/>
  <c r="B34" i="18"/>
  <c r="C34" i="18" s="1"/>
  <c r="B12" i="18"/>
  <c r="C12" i="18" s="1"/>
  <c r="B21" i="17"/>
  <c r="C21" i="17" s="1"/>
  <c r="B50" i="14"/>
  <c r="C50" i="14" s="1"/>
  <c r="B16" i="16"/>
  <c r="C16" i="16" s="1"/>
  <c r="B37" i="15"/>
  <c r="C37" i="15" s="1"/>
  <c r="B49" i="14"/>
  <c r="C49" i="14" s="1"/>
  <c r="B31" i="16"/>
  <c r="C31" i="16" s="1"/>
  <c r="B28" i="15"/>
  <c r="C28" i="15" s="1"/>
  <c r="B46" i="16"/>
  <c r="C46" i="16" s="1"/>
  <c r="B46" i="8"/>
  <c r="C46" i="8" s="1"/>
  <c r="B47" i="7"/>
  <c r="C47" i="7" s="1"/>
  <c r="B41" i="10"/>
  <c r="C41" i="10" s="1"/>
  <c r="B29" i="17"/>
  <c r="C29" i="17" s="1"/>
  <c r="B39" i="17"/>
  <c r="C39" i="17" s="1"/>
  <c r="B22" i="17"/>
  <c r="C22" i="17" s="1"/>
  <c r="B33" i="18"/>
  <c r="C33" i="18" s="1"/>
  <c r="B14" i="12"/>
  <c r="C14" i="12" s="1"/>
  <c r="B43" i="12"/>
  <c r="C43" i="12" s="1"/>
  <c r="B17" i="12"/>
  <c r="C17" i="12" s="1"/>
  <c r="B36" i="12"/>
  <c r="C36" i="12" s="1"/>
  <c r="B46" i="13"/>
  <c r="C46" i="13" s="1"/>
  <c r="B21" i="13"/>
  <c r="C21" i="13" s="1"/>
  <c r="B15" i="13"/>
  <c r="C15" i="13" s="1"/>
  <c r="B12" i="11"/>
  <c r="C12" i="11" s="1"/>
  <c r="B48" i="9"/>
  <c r="C48" i="9" s="1"/>
  <c r="B43" i="8"/>
  <c r="C43" i="8" s="1"/>
  <c r="B49" i="8"/>
  <c r="C49" i="8" s="1"/>
  <c r="B47" i="9"/>
  <c r="C47" i="9" s="1"/>
  <c r="B42" i="8"/>
  <c r="C42" i="8" s="1"/>
  <c r="B48" i="8"/>
  <c r="C48" i="8" s="1"/>
  <c r="B49" i="9"/>
  <c r="C49" i="9" s="1"/>
  <c r="B50" i="8"/>
  <c r="C50" i="8" s="1"/>
  <c r="B50" i="10"/>
  <c r="C50" i="10" s="1"/>
  <c r="B45" i="10"/>
  <c r="C45" i="10" s="1"/>
  <c r="B50" i="7"/>
  <c r="C50" i="7" s="1"/>
  <c r="B46" i="7"/>
  <c r="C46" i="7" s="1"/>
  <c r="B49" i="7"/>
  <c r="C49" i="7" s="1"/>
  <c r="B43" i="7"/>
  <c r="C43" i="7" s="1"/>
  <c r="B43" i="10"/>
  <c r="C43" i="10" s="1"/>
  <c r="B37" i="18"/>
  <c r="C37" i="18" s="1"/>
  <c r="B15" i="18"/>
  <c r="C15" i="18" s="1"/>
  <c r="B24" i="17"/>
  <c r="C24" i="17" s="1"/>
  <c r="B8" i="17"/>
  <c r="C8" i="17" s="1"/>
  <c r="B29" i="18"/>
  <c r="C29" i="18" s="1"/>
  <c r="B38" i="17"/>
  <c r="C38" i="17" s="1"/>
  <c r="B19" i="17"/>
  <c r="C19" i="17" s="1"/>
  <c r="B45" i="17"/>
  <c r="C45" i="17" s="1"/>
  <c r="B20" i="17"/>
  <c r="C20" i="17" s="1"/>
  <c r="B36" i="17"/>
  <c r="C36" i="17" s="1"/>
  <c r="B43" i="17"/>
  <c r="C43" i="17" s="1"/>
  <c r="B16" i="17"/>
  <c r="C16" i="17" s="1"/>
  <c r="B35" i="18"/>
  <c r="C35" i="18" s="1"/>
  <c r="B44" i="17"/>
  <c r="C44" i="17" s="1"/>
  <c r="B25" i="17"/>
  <c r="C25" i="17" s="1"/>
  <c r="B38" i="18"/>
  <c r="C38" i="18" s="1"/>
  <c r="B40" i="18"/>
  <c r="C40" i="18" s="1"/>
  <c r="B8" i="18"/>
  <c r="C8" i="18" s="1"/>
  <c r="B36" i="18"/>
  <c r="C36" i="18" s="1"/>
  <c r="B27" i="15"/>
  <c r="C27" i="15" s="1"/>
  <c r="B35" i="16"/>
  <c r="C35" i="16" s="1"/>
  <c r="B10" i="16"/>
  <c r="C10" i="16" s="1"/>
  <c r="B45" i="15"/>
  <c r="C45" i="15" s="1"/>
  <c r="B32" i="15"/>
  <c r="C32" i="15" s="1"/>
  <c r="B41" i="16"/>
  <c r="C41" i="16" s="1"/>
  <c r="B30" i="16"/>
  <c r="C30" i="16" s="1"/>
  <c r="B17" i="16"/>
  <c r="C17" i="16" s="1"/>
  <c r="B44" i="15"/>
  <c r="C44" i="15" s="1"/>
  <c r="B19" i="15"/>
  <c r="C19" i="15" s="1"/>
  <c r="B43" i="14"/>
  <c r="C43" i="14" s="1"/>
  <c r="B27" i="14"/>
  <c r="C27" i="14" s="1"/>
  <c r="B44" i="16"/>
  <c r="C44" i="16" s="1"/>
  <c r="B28" i="16"/>
  <c r="C28" i="16" s="1"/>
  <c r="B12" i="16"/>
  <c r="C12" i="16" s="1"/>
  <c r="B36" i="15"/>
  <c r="C36" i="15" s="1"/>
  <c r="B20" i="15"/>
  <c r="C20" i="15" s="1"/>
  <c r="B46" i="14"/>
  <c r="C46" i="14" s="1"/>
  <c r="B29" i="16"/>
  <c r="C29" i="16" s="1"/>
  <c r="B42" i="14"/>
  <c r="C42" i="14" s="1"/>
  <c r="B46" i="15"/>
  <c r="C46" i="15" s="1"/>
  <c r="B26" i="15"/>
  <c r="C26" i="15" s="1"/>
  <c r="B38" i="14"/>
  <c r="C38" i="14" s="1"/>
  <c r="B26" i="14"/>
  <c r="C26" i="14" s="1"/>
  <c r="B12" i="14"/>
  <c r="C12" i="14" s="1"/>
  <c r="B11" i="16"/>
  <c r="C11" i="16" s="1"/>
  <c r="B13" i="15"/>
  <c r="C13" i="15" s="1"/>
  <c r="B22" i="14"/>
  <c r="C22" i="14" s="1"/>
  <c r="B27" i="16"/>
  <c r="C27" i="16" s="1"/>
  <c r="B23" i="14"/>
  <c r="C23" i="14" s="1"/>
  <c r="B13" i="14"/>
  <c r="C13" i="14" s="1"/>
  <c r="B29" i="14"/>
  <c r="C29" i="14" s="1"/>
  <c r="B42" i="16"/>
  <c r="C42" i="16" s="1"/>
  <c r="B24" i="16"/>
  <c r="C24" i="16" s="1"/>
  <c r="B50" i="15"/>
  <c r="C50" i="15" s="1"/>
  <c r="B39" i="15"/>
  <c r="C39" i="15" s="1"/>
  <c r="B49" i="16"/>
  <c r="C49" i="16" s="1"/>
  <c r="B36" i="16"/>
  <c r="C36" i="16" s="1"/>
  <c r="B23" i="16"/>
  <c r="C23" i="16" s="1"/>
  <c r="B9" i="16"/>
  <c r="C9" i="16" s="1"/>
  <c r="B33" i="15"/>
  <c r="C33" i="15" s="1"/>
  <c r="B12" i="15"/>
  <c r="C12" i="15" s="1"/>
  <c r="B34" i="14"/>
  <c r="C34" i="14" s="1"/>
  <c r="B50" i="16"/>
  <c r="C50" i="16" s="1"/>
  <c r="B34" i="16"/>
  <c r="C34" i="16" s="1"/>
  <c r="B18" i="16"/>
  <c r="C18" i="16" s="1"/>
  <c r="B41" i="15"/>
  <c r="C41" i="15" s="1"/>
  <c r="B25" i="15"/>
  <c r="C25" i="15" s="1"/>
  <c r="B10" i="15"/>
  <c r="C10" i="15" s="1"/>
  <c r="B48" i="16"/>
  <c r="C48" i="16" s="1"/>
  <c r="B14" i="15"/>
  <c r="C14" i="15" s="1"/>
  <c r="B45" i="16"/>
  <c r="C45" i="16" s="1"/>
  <c r="B40" i="15"/>
  <c r="C40" i="15" s="1"/>
  <c r="B16" i="15"/>
  <c r="C16" i="15" s="1"/>
  <c r="B30" i="14"/>
  <c r="C30" i="14" s="1"/>
  <c r="B19" i="14"/>
  <c r="C19" i="14" s="1"/>
  <c r="B38" i="16"/>
  <c r="C38" i="16" s="1"/>
  <c r="B23" i="15"/>
  <c r="C23" i="15" s="1"/>
  <c r="B48" i="14"/>
  <c r="C48" i="14" s="1"/>
  <c r="B17" i="14"/>
  <c r="C17" i="14" s="1"/>
  <c r="B33" i="14"/>
  <c r="C33" i="14" s="1"/>
  <c r="B35" i="14"/>
  <c r="C35" i="14" s="1"/>
  <c r="B32" i="16"/>
  <c r="C32" i="16" s="1"/>
  <c r="B8" i="14"/>
  <c r="C8" i="14" s="1"/>
  <c r="B39" i="14"/>
  <c r="C39" i="14" s="1"/>
  <c r="B15" i="14"/>
  <c r="C15" i="14" s="1"/>
  <c r="B20" i="14"/>
  <c r="C20" i="14" s="1"/>
  <c r="B24" i="14"/>
  <c r="C24" i="14" s="1"/>
  <c r="B40" i="14"/>
  <c r="C40" i="14" s="1"/>
  <c r="B31" i="15"/>
  <c r="C31" i="15" s="1"/>
  <c r="B21" i="14"/>
  <c r="C21" i="14" s="1"/>
  <c r="B14" i="16"/>
  <c r="C14" i="16" s="1"/>
  <c r="B42" i="15"/>
  <c r="C42" i="15" s="1"/>
  <c r="B40" i="10"/>
  <c r="C40" i="10" s="1"/>
  <c r="B44" i="7"/>
  <c r="C44" i="7" s="1"/>
  <c r="B48" i="7"/>
  <c r="C48" i="7" s="1"/>
  <c r="B50" i="12"/>
  <c r="C50" i="12" s="1"/>
  <c r="B9" i="17"/>
  <c r="C9" i="17" s="1"/>
  <c r="B18" i="11"/>
  <c r="C18" i="11" s="1"/>
  <c r="B25" i="14"/>
  <c r="C25" i="14" s="1"/>
  <c r="B41" i="14"/>
  <c r="C41" i="14" s="1"/>
  <c r="B28" i="14"/>
  <c r="C28" i="14" s="1"/>
  <c r="B47" i="14"/>
  <c r="C47" i="14" s="1"/>
  <c r="B38" i="15"/>
  <c r="C38" i="15" s="1"/>
  <c r="B32" i="14"/>
  <c r="C32" i="14" s="1"/>
  <c r="B20" i="16"/>
  <c r="C20" i="16" s="1"/>
  <c r="B48" i="15"/>
  <c r="C48" i="15" s="1"/>
  <c r="B11" i="14"/>
  <c r="C11" i="14" s="1"/>
  <c r="B45" i="14"/>
  <c r="C45" i="14" s="1"/>
  <c r="B8" i="15"/>
  <c r="C8" i="15" s="1"/>
  <c r="B9" i="14"/>
  <c r="C9" i="14" s="1"/>
  <c r="B36" i="14"/>
  <c r="C36" i="14" s="1"/>
  <c r="B43" i="15"/>
  <c r="C43" i="15" s="1"/>
  <c r="B24" i="15"/>
  <c r="C24" i="15" s="1"/>
  <c r="B15" i="15"/>
  <c r="C15" i="15" s="1"/>
  <c r="B47" i="15"/>
  <c r="C47" i="15" s="1"/>
  <c r="B37" i="16"/>
  <c r="C37" i="16" s="1"/>
  <c r="B37" i="14"/>
  <c r="C37" i="14" s="1"/>
  <c r="B35" i="15"/>
  <c r="C35" i="15" s="1"/>
  <c r="B25" i="16"/>
  <c r="C25" i="16" s="1"/>
  <c r="B29" i="15"/>
  <c r="C29" i="15" s="1"/>
  <c r="B8" i="16"/>
  <c r="C8" i="16" s="1"/>
  <c r="B13" i="16"/>
  <c r="C13" i="16" s="1"/>
  <c r="B48" i="10"/>
  <c r="C48" i="10" s="1"/>
  <c r="B37" i="10"/>
  <c r="C37" i="10" s="1"/>
  <c r="B44" i="18"/>
  <c r="C44" i="18" s="1"/>
  <c r="B23" i="17"/>
  <c r="C23" i="17" s="1"/>
  <c r="B35" i="17"/>
  <c r="C35" i="17" s="1"/>
  <c r="B41" i="18"/>
  <c r="C41" i="18" s="1"/>
  <c r="B20" i="18"/>
  <c r="C20" i="18" s="1"/>
  <c r="B35" i="13"/>
  <c r="C35" i="13" s="1"/>
  <c r="B9" i="4"/>
  <c r="B12" i="4"/>
  <c r="E12" i="4" s="1"/>
  <c r="B22" i="13"/>
  <c r="C22" i="13" s="1"/>
  <c r="B42" i="7"/>
  <c r="C42" i="7" s="1"/>
  <c r="B42" i="10"/>
  <c r="C42" i="10" s="1"/>
  <c r="B39" i="10"/>
  <c r="C39" i="10" s="1"/>
  <c r="B49" i="10"/>
  <c r="C49" i="10" s="1"/>
  <c r="D71" i="2"/>
  <c r="D67" i="2"/>
  <c r="D41" i="2"/>
  <c r="D43" i="2"/>
  <c r="D12" i="2"/>
  <c r="B44" i="10"/>
  <c r="C44" i="10" s="1"/>
  <c r="B46" i="10"/>
  <c r="C46" i="10" s="1"/>
  <c r="D73" i="2"/>
  <c r="D27" i="2"/>
  <c r="D8" i="2"/>
  <c r="D37" i="2"/>
  <c r="B40" i="7"/>
  <c r="C40" i="7" s="1"/>
  <c r="B36" i="10"/>
  <c r="C36" i="10" s="1"/>
  <c r="D72" i="2"/>
  <c r="D68" i="2"/>
  <c r="D53" i="2"/>
  <c r="B30" i="17"/>
  <c r="C30" i="17" s="1"/>
  <c r="B46" i="17"/>
  <c r="C46" i="17" s="1"/>
  <c r="B24" i="18"/>
  <c r="C24" i="18" s="1"/>
  <c r="B19" i="18"/>
  <c r="C19" i="18" s="1"/>
  <c r="B25" i="12"/>
  <c r="C25" i="12" s="1"/>
  <c r="B11" i="12"/>
  <c r="C11" i="12" s="1"/>
  <c r="B13" i="11"/>
  <c r="C13" i="11" s="1"/>
  <c r="B44" i="11"/>
  <c r="C44" i="11" s="1"/>
  <c r="B48" i="13"/>
  <c r="C48" i="13" s="1"/>
  <c r="B9" i="18"/>
  <c r="C9" i="18" s="1"/>
  <c r="B49" i="18"/>
  <c r="C49" i="18" s="1"/>
  <c r="B21" i="18"/>
  <c r="C21" i="18" s="1"/>
  <c r="B46" i="12"/>
  <c r="C46" i="12" s="1"/>
  <c r="B49" i="12"/>
  <c r="C49" i="12" s="1"/>
  <c r="B19" i="12"/>
  <c r="C19" i="12" s="1"/>
  <c r="B37" i="12"/>
  <c r="C37" i="12" s="1"/>
  <c r="B41" i="13"/>
  <c r="C41" i="13" s="1"/>
  <c r="B40" i="17"/>
  <c r="C40" i="17" s="1"/>
  <c r="B14" i="18"/>
  <c r="C14" i="18" s="1"/>
  <c r="B31" i="17"/>
  <c r="C31" i="17" s="1"/>
  <c r="B9" i="11"/>
  <c r="C9" i="11" s="1"/>
  <c r="B31" i="13"/>
  <c r="C31" i="13" s="1"/>
  <c r="B19" i="11"/>
  <c r="C19" i="11" s="1"/>
  <c r="B23" i="13"/>
  <c r="C23" i="13" s="1"/>
  <c r="B9" i="13"/>
  <c r="C9" i="13" s="1"/>
  <c r="B46" i="18"/>
  <c r="C46" i="18" s="1"/>
  <c r="B27" i="13"/>
  <c r="C27" i="13" s="1"/>
  <c r="B15" i="17"/>
  <c r="C15" i="17" s="1"/>
  <c r="B11" i="11"/>
  <c r="C11" i="11" s="1"/>
  <c r="B42" i="13"/>
  <c r="C42" i="13" s="1"/>
  <c r="B36" i="13"/>
  <c r="C36" i="13" s="1"/>
  <c r="B49" i="11"/>
  <c r="C49" i="11" s="1"/>
  <c r="B16" i="13"/>
  <c r="C16" i="13" s="1"/>
  <c r="B8" i="12"/>
  <c r="C8" i="12" s="1"/>
  <c r="B48" i="12"/>
  <c r="C48" i="12" s="1"/>
  <c r="B44" i="12"/>
  <c r="C44" i="12" s="1"/>
  <c r="B43" i="13"/>
  <c r="C43" i="13" s="1"/>
  <c r="B9" i="12"/>
  <c r="C9" i="12" s="1"/>
  <c r="B21" i="12"/>
  <c r="C21" i="12" s="1"/>
  <c r="B16" i="4"/>
  <c r="C16" i="4" s="1"/>
  <c r="B48" i="18"/>
  <c r="C48" i="18" s="1"/>
  <c r="B39" i="18"/>
  <c r="C39" i="18" s="1"/>
  <c r="B26" i="18"/>
  <c r="C26" i="18" s="1"/>
  <c r="B50" i="18"/>
  <c r="C50" i="18" s="1"/>
  <c r="B27" i="18"/>
  <c r="C27" i="18" s="1"/>
  <c r="B17" i="18"/>
  <c r="C17" i="18" s="1"/>
  <c r="B49" i="17"/>
  <c r="C49" i="17" s="1"/>
  <c r="B45" i="18"/>
  <c r="C45" i="18" s="1"/>
  <c r="B18" i="18"/>
  <c r="C18" i="18" s="1"/>
  <c r="B48" i="17"/>
  <c r="C48" i="17" s="1"/>
  <c r="B37" i="17"/>
  <c r="C37" i="17" s="1"/>
  <c r="B27" i="17"/>
  <c r="C27" i="17" s="1"/>
  <c r="B14" i="17"/>
  <c r="C14" i="17" s="1"/>
  <c r="B43" i="18"/>
  <c r="C43" i="18" s="1"/>
  <c r="B31" i="18"/>
  <c r="C31" i="18" s="1"/>
  <c r="B28" i="17"/>
  <c r="C28" i="17" s="1"/>
  <c r="B12" i="17"/>
  <c r="C12" i="17" s="1"/>
  <c r="B18" i="17"/>
  <c r="C18" i="17" s="1"/>
  <c r="B34" i="17"/>
  <c r="C34" i="17" s="1"/>
  <c r="B11" i="18"/>
  <c r="C11" i="18" s="1"/>
  <c r="B13" i="17"/>
  <c r="C13" i="17" s="1"/>
  <c r="B47" i="18"/>
  <c r="C47" i="18" s="1"/>
  <c r="B25" i="4"/>
  <c r="D25" i="4" s="1"/>
  <c r="B27" i="4"/>
  <c r="G27" i="4" s="1"/>
  <c r="B29" i="4"/>
  <c r="G29" i="4" s="1"/>
  <c r="B33" i="4"/>
  <c r="C33" i="4" s="1"/>
  <c r="B35" i="4"/>
  <c r="E35" i="4" s="1"/>
  <c r="B37" i="4"/>
  <c r="G37" i="4" s="1"/>
  <c r="B47" i="4"/>
  <c r="E47" i="4" s="1"/>
  <c r="B49" i="4"/>
  <c r="G49" i="4" s="1"/>
  <c r="B62" i="4"/>
  <c r="D62" i="4" s="1"/>
  <c r="B8" i="11"/>
  <c r="C8" i="11" s="1"/>
  <c r="B10" i="4"/>
  <c r="B38" i="10"/>
  <c r="C38" i="10" s="1"/>
  <c r="B14" i="4"/>
  <c r="B15" i="4"/>
  <c r="B11" i="4"/>
  <c r="B19" i="4"/>
  <c r="E19" i="4" s="1"/>
  <c r="B21" i="4"/>
  <c r="G21" i="4" s="1"/>
  <c r="B43" i="4"/>
  <c r="E43" i="4" s="1"/>
  <c r="B56" i="4"/>
  <c r="C56" i="4" s="1"/>
  <c r="B16" i="11"/>
  <c r="C16" i="11" s="1"/>
  <c r="B20" i="12"/>
  <c r="C20" i="12" s="1"/>
  <c r="B39" i="12"/>
  <c r="C39" i="12" s="1"/>
  <c r="B26" i="13"/>
  <c r="C26" i="13" s="1"/>
  <c r="B30" i="12"/>
  <c r="C30" i="12" s="1"/>
  <c r="B40" i="13"/>
  <c r="C40" i="13" s="1"/>
  <c r="B17" i="11"/>
  <c r="C17" i="11" s="1"/>
  <c r="B40" i="11"/>
  <c r="C40" i="11" s="1"/>
  <c r="B45" i="13"/>
  <c r="C45" i="13" s="1"/>
  <c r="B13" i="12"/>
  <c r="C13" i="12" s="1"/>
  <c r="B45" i="12"/>
  <c r="C45" i="12" s="1"/>
  <c r="B20" i="13"/>
  <c r="C20" i="13" s="1"/>
  <c r="B33" i="13"/>
  <c r="C33" i="13" s="1"/>
  <c r="B10" i="12"/>
  <c r="C10" i="12" s="1"/>
  <c r="B23" i="4"/>
  <c r="C23" i="4" s="1"/>
  <c r="B31" i="4"/>
  <c r="F31" i="4" s="1"/>
  <c r="B39" i="4"/>
  <c r="C39" i="4" s="1"/>
  <c r="B45" i="4"/>
  <c r="H45" i="4" s="1"/>
  <c r="B51" i="4"/>
  <c r="E51" i="4" s="1"/>
  <c r="B54" i="4"/>
  <c r="H54" i="4" s="1"/>
  <c r="B58" i="4"/>
  <c r="D58" i="4" s="1"/>
  <c r="B8" i="13"/>
  <c r="C8" i="13" s="1"/>
  <c r="B22" i="11"/>
  <c r="C22" i="11" s="1"/>
  <c r="B43" i="11"/>
  <c r="C43" i="11" s="1"/>
  <c r="B27" i="12"/>
  <c r="C27" i="12" s="1"/>
  <c r="B13" i="13"/>
  <c r="C13" i="13" s="1"/>
  <c r="B37" i="13"/>
  <c r="C37" i="13" s="1"/>
  <c r="B21" i="11"/>
  <c r="C21" i="11" s="1"/>
  <c r="B46" i="11"/>
  <c r="C46" i="11" s="1"/>
  <c r="B18" i="12"/>
  <c r="C18" i="12" s="1"/>
  <c r="B18" i="13"/>
  <c r="C18" i="13" s="1"/>
  <c r="B47" i="13"/>
  <c r="C47" i="13" s="1"/>
  <c r="B12" i="13"/>
  <c r="C12" i="13" s="1"/>
  <c r="B23" i="11"/>
  <c r="C23" i="11" s="1"/>
  <c r="B42" i="11"/>
  <c r="C42" i="11" s="1"/>
  <c r="B29" i="12"/>
  <c r="C29" i="12" s="1"/>
  <c r="B14" i="13"/>
  <c r="C14" i="13" s="1"/>
  <c r="B30" i="13"/>
  <c r="C30" i="13" s="1"/>
  <c r="B10" i="17"/>
  <c r="C10" i="17" s="1"/>
  <c r="B20" i="4"/>
  <c r="G20" i="4" s="1"/>
  <c r="B36" i="4"/>
  <c r="G36" i="4" s="1"/>
  <c r="B41" i="4"/>
  <c r="H41" i="4" s="1"/>
  <c r="B53" i="4"/>
  <c r="H53" i="4" s="1"/>
  <c r="B60" i="4"/>
  <c r="F60" i="4" s="1"/>
  <c r="B17" i="4"/>
  <c r="G17" i="4" s="1"/>
  <c r="B24" i="11"/>
  <c r="C24" i="11" s="1"/>
  <c r="B50" i="11"/>
  <c r="C50" i="11" s="1"/>
  <c r="B34" i="12"/>
  <c r="C34" i="12" s="1"/>
  <c r="B24" i="13"/>
  <c r="C24" i="13" s="1"/>
  <c r="B44" i="13"/>
  <c r="C44" i="13" s="1"/>
  <c r="B48" i="11"/>
  <c r="C48" i="11" s="1"/>
  <c r="B23" i="12"/>
  <c r="C23" i="12" s="1"/>
  <c r="B29" i="13"/>
  <c r="C29" i="13" s="1"/>
  <c r="B15" i="11"/>
  <c r="C15" i="11" s="1"/>
  <c r="B34" i="13"/>
  <c r="C34" i="13" s="1"/>
  <c r="B45" i="11"/>
  <c r="C45" i="11" s="1"/>
  <c r="B35" i="12"/>
  <c r="C35" i="12" s="1"/>
  <c r="B17" i="13"/>
  <c r="C17" i="13" s="1"/>
  <c r="B39" i="13"/>
  <c r="C39" i="13" s="1"/>
  <c r="B49" i="13"/>
  <c r="C49" i="13" s="1"/>
  <c r="B41" i="11"/>
  <c r="C41" i="11" s="1"/>
  <c r="B47" i="11"/>
  <c r="C47" i="11" s="1"/>
  <c r="B42" i="12"/>
  <c r="C42" i="12" s="1"/>
  <c r="B47" i="12"/>
  <c r="C47" i="12" s="1"/>
  <c r="B11" i="13"/>
  <c r="C11" i="13" s="1"/>
  <c r="B19" i="13"/>
  <c r="C19" i="13" s="1"/>
  <c r="B25" i="13"/>
  <c r="C25" i="13" s="1"/>
  <c r="B32" i="13"/>
  <c r="C32" i="13" s="1"/>
  <c r="B38" i="13"/>
  <c r="C38" i="13" s="1"/>
  <c r="B30" i="4"/>
  <c r="D30" i="4" s="1"/>
  <c r="B38" i="4"/>
  <c r="E38" i="4" s="1"/>
  <c r="B57" i="4"/>
  <c r="C57" i="4" s="1"/>
  <c r="B24" i="4"/>
  <c r="B13" i="18"/>
  <c r="C13" i="18" s="1"/>
  <c r="B32" i="4"/>
  <c r="B15" i="12"/>
  <c r="C15" i="12" s="1"/>
  <c r="B40" i="4"/>
  <c r="B26" i="17"/>
  <c r="C26" i="17" s="1"/>
  <c r="B46" i="4"/>
  <c r="B26" i="12"/>
  <c r="C26" i="12" s="1"/>
  <c r="B52" i="4"/>
  <c r="B28" i="12"/>
  <c r="C28" i="12" s="1"/>
  <c r="B59" i="4"/>
  <c r="B25" i="18"/>
  <c r="C25" i="18" s="1"/>
  <c r="B31" i="12"/>
  <c r="C31" i="12" s="1"/>
  <c r="B47" i="17"/>
  <c r="C47" i="17" s="1"/>
  <c r="B18" i="4"/>
  <c r="B10" i="18"/>
  <c r="C10" i="18" s="1"/>
  <c r="B26" i="4"/>
  <c r="B20" i="11"/>
  <c r="C20" i="11" s="1"/>
  <c r="B34" i="4"/>
  <c r="B16" i="12"/>
  <c r="C16" i="12" s="1"/>
  <c r="B42" i="4"/>
  <c r="B22" i="12"/>
  <c r="C22" i="12" s="1"/>
  <c r="B61" i="4"/>
  <c r="B31" i="14"/>
  <c r="C31" i="14" s="1"/>
  <c r="B32" i="12"/>
  <c r="C32" i="12" s="1"/>
  <c r="B28" i="4"/>
  <c r="B16" i="18"/>
  <c r="C16" i="18" s="1"/>
  <c r="B48" i="4"/>
  <c r="B22" i="18"/>
  <c r="C22" i="18" s="1"/>
  <c r="B55" i="4"/>
  <c r="B23" i="18"/>
  <c r="C23" i="18" s="1"/>
  <c r="B28" i="18"/>
  <c r="C28" i="18" s="1"/>
  <c r="B33" i="12"/>
  <c r="C33" i="12" s="1"/>
  <c r="B32" i="18"/>
  <c r="C32" i="18" s="1"/>
  <c r="B38" i="12"/>
  <c r="C38" i="12" s="1"/>
  <c r="B13" i="4"/>
  <c r="B10" i="11"/>
  <c r="C10" i="11" s="1"/>
  <c r="B22" i="4"/>
  <c r="B17" i="17"/>
  <c r="C17" i="17" s="1"/>
  <c r="B44" i="4"/>
  <c r="B24" i="12"/>
  <c r="C24" i="12" s="1"/>
  <c r="B50" i="4"/>
  <c r="B33" i="17"/>
  <c r="C33" i="17" s="1"/>
  <c r="B42" i="17"/>
  <c r="C42" i="17" s="1"/>
  <c r="B40" i="12"/>
  <c r="C40" i="12" s="1"/>
  <c r="B12" i="12"/>
  <c r="C12" i="12" s="1"/>
  <c r="D64" i="2" l="1"/>
  <c r="D54" i="2"/>
  <c r="D32" i="2"/>
  <c r="D59" i="2"/>
  <c r="D26" i="2"/>
  <c r="D44" i="2"/>
  <c r="D33" i="2"/>
  <c r="D63" i="2"/>
  <c r="D48" i="2"/>
  <c r="D42" i="2"/>
  <c r="D21" i="2"/>
  <c r="D22" i="2"/>
  <c r="E64" i="4"/>
  <c r="F64" i="4"/>
  <c r="D64" i="4"/>
  <c r="G64" i="4"/>
  <c r="C64" i="4"/>
  <c r="H64" i="4"/>
  <c r="D63" i="4"/>
  <c r="G63" i="4"/>
  <c r="C63" i="4"/>
  <c r="F63" i="4"/>
  <c r="E63" i="4"/>
  <c r="H63" i="4"/>
  <c r="H65" i="4"/>
  <c r="A65" i="4"/>
  <c r="B65" i="4" s="1"/>
  <c r="C65" i="4" s="1"/>
  <c r="D52" i="2"/>
  <c r="D56" i="2"/>
  <c r="D57" i="2"/>
  <c r="D61" i="2"/>
  <c r="D45" i="4"/>
  <c r="D17" i="4"/>
  <c r="E30" i="4"/>
  <c r="C41" i="4"/>
  <c r="D16" i="4"/>
  <c r="G51" i="4"/>
  <c r="D33" i="4"/>
  <c r="D49" i="4"/>
  <c r="E53" i="4"/>
  <c r="G23" i="4"/>
  <c r="G53" i="4"/>
  <c r="H19" i="4"/>
  <c r="H57" i="4"/>
  <c r="D20" i="4"/>
  <c r="F54" i="4"/>
  <c r="D31" i="4"/>
  <c r="F19" i="4"/>
  <c r="D57" i="4"/>
  <c r="G56" i="4"/>
  <c r="E41" i="4"/>
  <c r="H51" i="4"/>
  <c r="G31" i="4"/>
  <c r="F38" i="4"/>
  <c r="G33" i="4"/>
  <c r="G60" i="4"/>
  <c r="H49" i="4"/>
  <c r="F33" i="4"/>
  <c r="F23" i="4"/>
  <c r="D60" i="4"/>
  <c r="C21" i="4"/>
  <c r="G47" i="4"/>
  <c r="F45" i="4"/>
  <c r="G45" i="4"/>
  <c r="H27" i="4"/>
  <c r="E17" i="4"/>
  <c r="C17" i="4"/>
  <c r="H56" i="4"/>
  <c r="F56" i="4"/>
  <c r="D41" i="4"/>
  <c r="H37" i="4"/>
  <c r="E45" i="4"/>
  <c r="C45" i="4"/>
  <c r="C27" i="4"/>
  <c r="G16" i="4"/>
  <c r="H17" i="4"/>
  <c r="D56" i="4"/>
  <c r="F41" i="4"/>
  <c r="G41" i="4"/>
  <c r="C37" i="4"/>
  <c r="H25" i="4"/>
  <c r="F27" i="4"/>
  <c r="F30" i="4"/>
  <c r="F17" i="4"/>
  <c r="E56" i="4"/>
  <c r="E37" i="4"/>
  <c r="G30" i="4"/>
  <c r="H30" i="4"/>
  <c r="F16" i="4"/>
  <c r="C30" i="4"/>
  <c r="C36" i="4"/>
  <c r="F12" i="4"/>
  <c r="G35" i="4"/>
  <c r="E31" i="4"/>
  <c r="E49" i="4"/>
  <c r="C49" i="4"/>
  <c r="H33" i="4"/>
  <c r="F25" i="4"/>
  <c r="H21" i="4"/>
  <c r="E62" i="4"/>
  <c r="F35" i="4"/>
  <c r="H20" i="4"/>
  <c r="C54" i="4"/>
  <c r="G12" i="4"/>
  <c r="G62" i="4"/>
  <c r="G25" i="4"/>
  <c r="H62" i="4"/>
  <c r="H35" i="4"/>
  <c r="F49" i="4"/>
  <c r="E33" i="4"/>
  <c r="E21" i="4"/>
  <c r="C12" i="4"/>
  <c r="H16" i="4"/>
  <c r="C60" i="4"/>
  <c r="D37" i="4"/>
  <c r="D21" i="4"/>
  <c r="C31" i="4"/>
  <c r="D27" i="4"/>
  <c r="E27" i="4"/>
  <c r="C20" i="4"/>
  <c r="E16" i="4"/>
  <c r="E60" i="4"/>
  <c r="F37" i="4"/>
  <c r="E29" i="4"/>
  <c r="F21" i="4"/>
  <c r="C62" i="4"/>
  <c r="F51" i="4"/>
  <c r="H39" i="4"/>
  <c r="H31" i="4"/>
  <c r="H23" i="4"/>
  <c r="G19" i="4"/>
  <c r="E20" i="4"/>
  <c r="F20" i="4"/>
  <c r="D54" i="4"/>
  <c r="D12" i="4"/>
  <c r="E54" i="4"/>
  <c r="D9" i="4"/>
  <c r="F9" i="4"/>
  <c r="G9" i="4"/>
  <c r="H9" i="4"/>
  <c r="C9" i="4"/>
  <c r="E9" i="4"/>
  <c r="F53" i="4"/>
  <c r="C53" i="4"/>
  <c r="E25" i="4"/>
  <c r="C25" i="4"/>
  <c r="F58" i="4"/>
  <c r="C51" i="4"/>
  <c r="F39" i="4"/>
  <c r="C35" i="4"/>
  <c r="D23" i="4"/>
  <c r="E23" i="4"/>
  <c r="C19" i="4"/>
  <c r="H12" i="4"/>
  <c r="D53" i="4"/>
  <c r="C29" i="4"/>
  <c r="F62" i="4"/>
  <c r="D51" i="4"/>
  <c r="G43" i="4"/>
  <c r="D35" i="4"/>
  <c r="D19" i="4"/>
  <c r="E36" i="4"/>
  <c r="G38" i="4"/>
  <c r="D38" i="4"/>
  <c r="C38" i="4"/>
  <c r="H38" i="4"/>
  <c r="H29" i="4"/>
  <c r="E58" i="4"/>
  <c r="C47" i="4"/>
  <c r="C43" i="4"/>
  <c r="D39" i="4"/>
  <c r="E39" i="4"/>
  <c r="H36" i="4"/>
  <c r="F36" i="4"/>
  <c r="D29" i="4"/>
  <c r="G58" i="4"/>
  <c r="H58" i="4"/>
  <c r="H47" i="4"/>
  <c r="F47" i="4"/>
  <c r="H43" i="4"/>
  <c r="F43" i="4"/>
  <c r="G39" i="4"/>
  <c r="F57" i="4"/>
  <c r="G57" i="4"/>
  <c r="D36" i="4"/>
  <c r="H60" i="4"/>
  <c r="F29" i="4"/>
  <c r="C58" i="4"/>
  <c r="D47" i="4"/>
  <c r="D43" i="4"/>
  <c r="E57" i="4"/>
  <c r="G54" i="4"/>
  <c r="C15" i="4"/>
  <c r="G15" i="4"/>
  <c r="D15" i="4"/>
  <c r="H15" i="4"/>
  <c r="F15" i="4"/>
  <c r="E15" i="4"/>
  <c r="G14" i="4"/>
  <c r="F14" i="4"/>
  <c r="H14" i="4"/>
  <c r="C14" i="4"/>
  <c r="E14" i="4"/>
  <c r="D14" i="4"/>
  <c r="C11" i="4"/>
  <c r="E11" i="4"/>
  <c r="G11" i="4"/>
  <c r="F11" i="4"/>
  <c r="D11" i="4"/>
  <c r="H11" i="4"/>
  <c r="D10" i="4"/>
  <c r="E10" i="4"/>
  <c r="H10" i="4"/>
  <c r="C10" i="4"/>
  <c r="F10" i="4"/>
  <c r="G10" i="4"/>
  <c r="D50" i="4"/>
  <c r="H50" i="4"/>
  <c r="E50" i="4"/>
  <c r="F50" i="4"/>
  <c r="C50" i="4"/>
  <c r="G50" i="4"/>
  <c r="D22" i="4"/>
  <c r="H22" i="4"/>
  <c r="E22" i="4"/>
  <c r="F22" i="4"/>
  <c r="C22" i="4"/>
  <c r="G22" i="4"/>
  <c r="E55" i="4"/>
  <c r="F55" i="4"/>
  <c r="C55" i="4"/>
  <c r="G55" i="4"/>
  <c r="D55" i="4"/>
  <c r="H55" i="4"/>
  <c r="E59" i="4"/>
  <c r="F59" i="4"/>
  <c r="C59" i="4"/>
  <c r="G59" i="4"/>
  <c r="D59" i="4"/>
  <c r="H59" i="4"/>
  <c r="D46" i="4"/>
  <c r="H46" i="4"/>
  <c r="E46" i="4"/>
  <c r="F46" i="4"/>
  <c r="C46" i="4"/>
  <c r="G46" i="4"/>
  <c r="F32" i="4"/>
  <c r="C32" i="4"/>
  <c r="G32" i="4"/>
  <c r="D32" i="4"/>
  <c r="H32" i="4"/>
  <c r="E32" i="4"/>
  <c r="D61" i="4"/>
  <c r="H61" i="4"/>
  <c r="E61" i="4"/>
  <c r="F61" i="4"/>
  <c r="G61" i="4"/>
  <c r="C61" i="4"/>
  <c r="D42" i="4"/>
  <c r="H42" i="4"/>
  <c r="E42" i="4"/>
  <c r="F42" i="4"/>
  <c r="C42" i="4"/>
  <c r="G42" i="4"/>
  <c r="D26" i="4"/>
  <c r="H26" i="4"/>
  <c r="E26" i="4"/>
  <c r="F26" i="4"/>
  <c r="C26" i="4"/>
  <c r="G26" i="4"/>
  <c r="F44" i="4"/>
  <c r="C44" i="4"/>
  <c r="G44" i="4"/>
  <c r="D44" i="4"/>
  <c r="H44" i="4"/>
  <c r="E44" i="4"/>
  <c r="F13" i="4"/>
  <c r="G13" i="4"/>
  <c r="C13" i="4"/>
  <c r="H13" i="4"/>
  <c r="D13" i="4"/>
  <c r="E13" i="4"/>
  <c r="F48" i="4"/>
  <c r="C48" i="4"/>
  <c r="G48" i="4"/>
  <c r="D48" i="4"/>
  <c r="H48" i="4"/>
  <c r="E48" i="4"/>
  <c r="F28" i="4"/>
  <c r="C28" i="4"/>
  <c r="G28" i="4"/>
  <c r="D28" i="4"/>
  <c r="H28" i="4"/>
  <c r="E28" i="4"/>
  <c r="F52" i="4"/>
  <c r="C52" i="4"/>
  <c r="G52" i="4"/>
  <c r="D52" i="4"/>
  <c r="H52" i="4"/>
  <c r="E52" i="4"/>
  <c r="F40" i="4"/>
  <c r="C40" i="4"/>
  <c r="G40" i="4"/>
  <c r="D40" i="4"/>
  <c r="H40" i="4"/>
  <c r="E40" i="4"/>
  <c r="F24" i="4"/>
  <c r="C24" i="4"/>
  <c r="G24" i="4"/>
  <c r="D24" i="4"/>
  <c r="H24" i="4"/>
  <c r="E24" i="4"/>
  <c r="D34" i="4"/>
  <c r="H34" i="4"/>
  <c r="E34" i="4"/>
  <c r="F34" i="4"/>
  <c r="C34" i="4"/>
  <c r="G34" i="4"/>
  <c r="D18" i="4"/>
  <c r="H18" i="4"/>
  <c r="E18" i="4"/>
  <c r="F18" i="4"/>
  <c r="C18" i="4"/>
  <c r="G18" i="4"/>
  <c r="D65" i="4" l="1"/>
  <c r="F65" i="4"/>
  <c r="G65" i="4"/>
  <c r="E65" i="4"/>
  <c r="A66" i="4"/>
  <c r="B66" i="4" s="1"/>
  <c r="H66" i="4" l="1"/>
  <c r="E66" i="4"/>
  <c r="G66" i="4"/>
  <c r="F66" i="4"/>
  <c r="C66" i="4"/>
  <c r="D66" i="4"/>
  <c r="A67" i="4"/>
  <c r="B67" i="4" s="1"/>
  <c r="D67" i="4" l="1"/>
  <c r="F67" i="4"/>
  <c r="E67" i="4"/>
  <c r="C67" i="4"/>
  <c r="H67" i="4"/>
  <c r="G67" i="4"/>
  <c r="A68" i="4"/>
  <c r="B68" i="4" s="1"/>
  <c r="C68" i="4" l="1"/>
  <c r="H68" i="4"/>
  <c r="E68" i="4"/>
  <c r="F68" i="4"/>
  <c r="D68" i="4"/>
  <c r="G68" i="4"/>
  <c r="A69" i="4"/>
  <c r="B69" i="4" s="1"/>
  <c r="F69" i="4" l="1"/>
  <c r="D69" i="4"/>
  <c r="E69" i="4"/>
  <c r="H69" i="4"/>
  <c r="C69" i="4"/>
  <c r="G69" i="4"/>
  <c r="A70" i="4"/>
  <c r="B70" i="4" s="1"/>
  <c r="C70" i="4" l="1"/>
  <c r="D70" i="4"/>
  <c r="H70" i="4"/>
  <c r="G70" i="4"/>
  <c r="E70" i="4"/>
  <c r="F70" i="4"/>
  <c r="A71" i="4"/>
  <c r="B71" i="4" s="1"/>
  <c r="G71" i="4" l="1"/>
  <c r="E71" i="4"/>
  <c r="D71" i="4"/>
  <c r="F71" i="4"/>
  <c r="C71" i="4"/>
  <c r="H71" i="4"/>
  <c r="A72" i="4"/>
  <c r="B72" i="4" s="1"/>
  <c r="E72" i="4" l="1"/>
  <c r="D72" i="4"/>
  <c r="C72" i="4"/>
  <c r="F72" i="4"/>
  <c r="H72" i="4"/>
  <c r="G72" i="4"/>
  <c r="A73" i="4"/>
  <c r="A74" i="4" l="1"/>
  <c r="A75" i="4" l="1"/>
  <c r="B75" i="4" s="1"/>
  <c r="C75" i="4" l="1"/>
  <c r="G75" i="4"/>
  <c r="F75" i="4"/>
  <c r="H75" i="4"/>
  <c r="D75" i="4"/>
  <c r="E75" i="4"/>
  <c r="A76" i="4"/>
  <c r="B76" i="4" s="1"/>
  <c r="H76" i="4" l="1"/>
  <c r="C76" i="4"/>
  <c r="E76" i="4"/>
  <c r="D76" i="4"/>
  <c r="G76" i="4"/>
  <c r="F76" i="4"/>
</calcChain>
</file>

<file path=xl/comments1.xml><?xml version="1.0" encoding="utf-8"?>
<comments xmlns="http://schemas.openxmlformats.org/spreadsheetml/2006/main">
  <authors>
    <author>resp licence</author>
  </authors>
  <commentList>
    <comment ref="C39" authorId="0">
      <text>
        <r>
          <rPr>
            <b/>
            <sz val="9"/>
            <color indexed="81"/>
            <rFont val="Tahoma"/>
            <family val="2"/>
          </rPr>
          <t>resp licence:</t>
        </r>
        <r>
          <rPr>
            <sz val="9"/>
            <color indexed="81"/>
            <rFont val="Tahoma"/>
            <family val="2"/>
          </rPr>
          <t xml:space="preserve">
AJAC L2-L3</t>
        </r>
      </text>
    </comment>
  </commentList>
</comments>
</file>

<file path=xl/sharedStrings.xml><?xml version="1.0" encoding="utf-8"?>
<sst xmlns="http://schemas.openxmlformats.org/spreadsheetml/2006/main" count="2392" uniqueCount="463">
  <si>
    <t>Nom&amp;Prénom</t>
  </si>
  <si>
    <t>N°étudiant</t>
  </si>
  <si>
    <t>NOM</t>
  </si>
  <si>
    <t>PRENOM</t>
  </si>
  <si>
    <t>ORIGINE</t>
  </si>
  <si>
    <t>DATE DE NAISSANCE</t>
  </si>
  <si>
    <t>TYPE</t>
  </si>
  <si>
    <t>AGE</t>
  </si>
  <si>
    <t>GENRE</t>
  </si>
  <si>
    <t>RV</t>
  </si>
  <si>
    <t>DATE INSCRIPTION</t>
  </si>
  <si>
    <t>DATE ARRIVEE</t>
  </si>
  <si>
    <t>PAIEMENT</t>
  </si>
  <si>
    <t>BOURSE</t>
  </si>
  <si>
    <t>UE LIBRE</t>
  </si>
  <si>
    <t>_NP</t>
  </si>
  <si>
    <t>Etabli le</t>
  </si>
  <si>
    <t>X</t>
  </si>
  <si>
    <t>NOM PRENOM</t>
  </si>
  <si>
    <t>.</t>
  </si>
  <si>
    <t>établie le</t>
  </si>
  <si>
    <t>NomPrénom</t>
  </si>
  <si>
    <t>DIALLO</t>
  </si>
  <si>
    <t>NGUYEN</t>
  </si>
  <si>
    <t>KADRI</t>
  </si>
  <si>
    <t>ZHANG</t>
  </si>
  <si>
    <t>CIEL</t>
  </si>
  <si>
    <t>RDT</t>
  </si>
  <si>
    <t>BUTT</t>
  </si>
  <si>
    <t>NON</t>
  </si>
  <si>
    <t>Promotion</t>
  </si>
  <si>
    <t>&lt;</t>
  </si>
  <si>
    <t>&gt;</t>
  </si>
  <si>
    <t>concatener promo</t>
  </si>
  <si>
    <t>PROMOTION</t>
  </si>
  <si>
    <t>,</t>
  </si>
  <si>
    <t>Concatener import</t>
  </si>
  <si>
    <t>NOM DE L'ENSEIGNANT :</t>
  </si>
  <si>
    <t>TOTAL</t>
  </si>
  <si>
    <t>2016-2017</t>
  </si>
  <si>
    <t>S3 VALIDE</t>
  </si>
  <si>
    <t>LICENCE 2ème année</t>
  </si>
  <si>
    <t>PASSAGE</t>
  </si>
  <si>
    <t>Présent</t>
  </si>
  <si>
    <t>Dossier</t>
  </si>
  <si>
    <t>ADMIS</t>
  </si>
  <si>
    <t>Option 1</t>
  </si>
  <si>
    <t>Option 2</t>
  </si>
  <si>
    <t>AMOULE</t>
  </si>
  <si>
    <t>AROUA</t>
  </si>
  <si>
    <t>BAKAYOKO</t>
  </si>
  <si>
    <t>BELOUCIF</t>
  </si>
  <si>
    <t>BOUDJENANE</t>
  </si>
  <si>
    <t>BOURAIMA</t>
  </si>
  <si>
    <t>CARLOTTI</t>
  </si>
  <si>
    <t>CHEBBI</t>
  </si>
  <si>
    <t>DUONG</t>
  </si>
  <si>
    <t>FLEPP</t>
  </si>
  <si>
    <t>HAKEM</t>
  </si>
  <si>
    <t>JABRI</t>
  </si>
  <si>
    <t>KAUR</t>
  </si>
  <si>
    <t>KUBICA</t>
  </si>
  <si>
    <t>LELO BUKHETE</t>
  </si>
  <si>
    <t>SHIN</t>
  </si>
  <si>
    <t>VARGHESE</t>
  </si>
  <si>
    <t>MACROECO</t>
  </si>
  <si>
    <t>INFO AP</t>
  </si>
  <si>
    <t>COMPTA</t>
  </si>
  <si>
    <t>MECA</t>
  </si>
  <si>
    <t>OPTION 1 S3</t>
  </si>
  <si>
    <t>OPTION 2 S3</t>
  </si>
  <si>
    <t>ANALYSE 3</t>
  </si>
  <si>
    <t>ALGEBRE LINEAIRE 2</t>
  </si>
  <si>
    <t>PROBA S3</t>
  </si>
  <si>
    <t>TD ALGEBRE</t>
  </si>
  <si>
    <t>GRTDAN</t>
  </si>
  <si>
    <t>GRTDAL</t>
  </si>
  <si>
    <t>GRTDOP1</t>
  </si>
  <si>
    <t>GRTDOP2</t>
  </si>
  <si>
    <t>L2 Mathématiques</t>
  </si>
  <si>
    <t>concatener partition Option1</t>
  </si>
  <si>
    <t>concatener partition Option 2</t>
  </si>
  <si>
    <t>concatener partition Analyse 3</t>
  </si>
  <si>
    <t>concatener partition Algèbre 2</t>
  </si>
  <si>
    <t>concatener partition Proba</t>
  </si>
  <si>
    <t>TD ANALYSE</t>
  </si>
  <si>
    <t>TD PROBA</t>
  </si>
  <si>
    <t>GRTDPROBA</t>
  </si>
  <si>
    <t>Mention Mathématiques - GROUPES TD</t>
  </si>
  <si>
    <t>PRESENT</t>
  </si>
  <si>
    <t>AN1</t>
  </si>
  <si>
    <t>AL2</t>
  </si>
  <si>
    <t>P1</t>
  </si>
  <si>
    <t>TD OPTION 1</t>
  </si>
  <si>
    <t>TD OPTION 2</t>
  </si>
  <si>
    <t>Licence mention Mathématiques 2ème année</t>
  </si>
  <si>
    <t>AN2</t>
  </si>
  <si>
    <t>AN3</t>
  </si>
  <si>
    <t>AL1</t>
  </si>
  <si>
    <t>DL</t>
  </si>
  <si>
    <t>P2</t>
  </si>
  <si>
    <t>MATIERE : PROBABILITES</t>
  </si>
  <si>
    <t>MATIERE : ALGEBRE LINEAIRE 2</t>
  </si>
  <si>
    <t>MATIERE : ANALYSE 3</t>
  </si>
  <si>
    <t>MATIERE : MACROECONOMIE</t>
  </si>
  <si>
    <t xml:space="preserve">MATIERE : INFO APPLIQUEE </t>
  </si>
  <si>
    <t>MATIERE : MECANIQUE</t>
  </si>
  <si>
    <t>MATIERE : COMPTABILITE</t>
  </si>
  <si>
    <t>Said</t>
  </si>
  <si>
    <t>LES ETUDIANTS ABSENTS DE CES LISTES SONT PRIES DE SE PRESENTER RAPIDEMENT AU SECRETARIAT</t>
  </si>
  <si>
    <t>EL OTMANY</t>
  </si>
  <si>
    <t>MIR</t>
  </si>
  <si>
    <t>CUMUL</t>
  </si>
  <si>
    <t>option 1</t>
  </si>
  <si>
    <t>ATPUTHANATHAN</t>
  </si>
  <si>
    <t>JONATHAN</t>
  </si>
  <si>
    <t>MEHDI</t>
  </si>
  <si>
    <t>AYNGARAN</t>
  </si>
  <si>
    <t>MOUHAMED</t>
  </si>
  <si>
    <t>MALIK</t>
  </si>
  <si>
    <t>NARIMENE</t>
  </si>
  <si>
    <t>ADJIBOLA</t>
  </si>
  <si>
    <t>MUZAMIL</t>
  </si>
  <si>
    <t>ANTOINE</t>
  </si>
  <si>
    <t>SOFIANE</t>
  </si>
  <si>
    <t>MEISSA</t>
  </si>
  <si>
    <t>SONG PHUC NHAN</t>
  </si>
  <si>
    <t>DOUNIA</t>
  </si>
  <si>
    <t>RAFAEL</t>
  </si>
  <si>
    <t>AMROUCHE</t>
  </si>
  <si>
    <t>OUMAIMA</t>
  </si>
  <si>
    <t>HARKIRAT</t>
  </si>
  <si>
    <t>BRIAC</t>
  </si>
  <si>
    <t>LYES</t>
  </si>
  <si>
    <t>THI ANH NGOC</t>
  </si>
  <si>
    <t>WOOHYUN</t>
  </si>
  <si>
    <t>UDAYAN-K</t>
  </si>
  <si>
    <t>XIAOLU</t>
  </si>
  <si>
    <t>FRANCY</t>
  </si>
  <si>
    <t>PARCOURS</t>
  </si>
  <si>
    <t>MATHS</t>
  </si>
  <si>
    <t>concatener partition parcours</t>
  </si>
  <si>
    <t>né(e) le</t>
  </si>
  <si>
    <t>L2 Mathematiques</t>
  </si>
  <si>
    <t>AALAMI IMANE</t>
  </si>
  <si>
    <t>ABDELKADER HANANE</t>
  </si>
  <si>
    <t>ADJOUDJ TASSADIT</t>
  </si>
  <si>
    <t>AHBIB HASSAN</t>
  </si>
  <si>
    <t>AHMED FAIDA</t>
  </si>
  <si>
    <t>AMOULE JONATHAN</t>
  </si>
  <si>
    <t>AROUA MEHDI</t>
  </si>
  <si>
    <t>ATPUTHANATHAN AYNGARAN</t>
  </si>
  <si>
    <t>BAKAYOKO MOUHAMED</t>
  </si>
  <si>
    <t>BAUDOT Julien</t>
  </si>
  <si>
    <t>BELOUCIF MALIK</t>
  </si>
  <si>
    <t>BENLAIFAOUI MOUNDHIR</t>
  </si>
  <si>
    <t>BODIAN IBRAHIMA</t>
  </si>
  <si>
    <t>BOUDJENANE NARIMENE</t>
  </si>
  <si>
    <t>BOURAIMA ADJIBOLA</t>
  </si>
  <si>
    <t>BOUZEBOUDJA Mahdi</t>
  </si>
  <si>
    <t>BUTT MUZAMIL</t>
  </si>
  <si>
    <t>CARLOTTI ANTOINE</t>
  </si>
  <si>
    <t>CARPENTIER LAURA</t>
  </si>
  <si>
    <t>CERTEAUX MANON</t>
  </si>
  <si>
    <t>CHALAL SOFIANE</t>
  </si>
  <si>
    <t>CHEBBI OUSSAMA</t>
  </si>
  <si>
    <t>COUDRAI Laetitia</t>
  </si>
  <si>
    <t>DIAGNE ASSANE</t>
  </si>
  <si>
    <t>DIALLO ABDOULAYE</t>
  </si>
  <si>
    <t>DIALLO MEISSA</t>
  </si>
  <si>
    <t>DIAWARA FATOUMATA</t>
  </si>
  <si>
    <t>DOUBEICHE BACAR</t>
  </si>
  <si>
    <t>DUMAY Kilian</t>
  </si>
  <si>
    <t>DUONG SONG PHUC NHAN</t>
  </si>
  <si>
    <t>EL OTMANY DOUNIA</t>
  </si>
  <si>
    <t>EL OUFIR AMINE MOHAMMED</t>
  </si>
  <si>
    <t>FLEPP RAFAEL</t>
  </si>
  <si>
    <t>GHENAI ABDELOUADOUD</t>
  </si>
  <si>
    <t>GIRARDI ORIANE</t>
  </si>
  <si>
    <t>JABRI OUMAIMA</t>
  </si>
  <si>
    <t>KADRI SOFIANE</t>
  </si>
  <si>
    <t>KARUNANITHY KANITAN</t>
  </si>
  <si>
    <t>KUBICA BRIAC</t>
  </si>
  <si>
    <t>KUMAR DIFHANT</t>
  </si>
  <si>
    <t>LAHEER FATHIMA LAHREENA</t>
  </si>
  <si>
    <t>LELO BUKHETE FRANCY</t>
  </si>
  <si>
    <t>MAKADJI SEYDOU</t>
  </si>
  <si>
    <t>MARTINEAU CLEMENT</t>
  </si>
  <si>
    <t>MELGOU YOUSSEF</t>
  </si>
  <si>
    <t>MESSAOUDI MOHAMED-AMIN</t>
  </si>
  <si>
    <t>MOUDJAHED BILEL</t>
  </si>
  <si>
    <t>NDEMBA ATANGANA VICTORINE</t>
  </si>
  <si>
    <t>NGUYEN THI ANH NGOC</t>
  </si>
  <si>
    <t>OUTMANI OMAR</t>
  </si>
  <si>
    <t>RAKOTOSOLOFO MORGANE</t>
  </si>
  <si>
    <t>SAICHI Said</t>
  </si>
  <si>
    <t>SHIN WOOHYUN</t>
  </si>
  <si>
    <t>SID ALI Yazid</t>
  </si>
  <si>
    <t>SIVE CHRISTOPHE</t>
  </si>
  <si>
    <t>SOW YOUSSOUF</t>
  </si>
  <si>
    <t>TCHICAYA CHRIS</t>
  </si>
  <si>
    <t>TERKI AMAZIGH</t>
  </si>
  <si>
    <t>TOUFFAH Hind</t>
  </si>
  <si>
    <t>VARGHESE UDAYAN-K</t>
  </si>
  <si>
    <t>VINCENT VALERYANE</t>
  </si>
  <si>
    <t>VIRLOUVET BRENDA-NOOR</t>
  </si>
  <si>
    <t>VOLAIRE-JOSEPH IRIS</t>
  </si>
  <si>
    <t>WANG HONGXING</t>
  </si>
  <si>
    <t>WILUNGULA MUTUMBI MAKULU VICTORIEN</t>
  </si>
  <si>
    <t>ZAOUAM Sirageddine</t>
  </si>
  <si>
    <t>ZHANG XIAOLU</t>
  </si>
  <si>
    <t>PROMO L2</t>
  </si>
  <si>
    <t xml:space="preserve">MATIERE : </t>
  </si>
  <si>
    <t>VOLTAIRE S4</t>
  </si>
  <si>
    <t>VOLTAIRE S3</t>
  </si>
  <si>
    <t>S4 VALIDE</t>
  </si>
  <si>
    <t>SALARIE</t>
  </si>
  <si>
    <t>MAIL</t>
  </si>
  <si>
    <t>AMMAR</t>
  </si>
  <si>
    <t>Hassen</t>
  </si>
  <si>
    <t>AMOUSSOU</t>
  </si>
  <si>
    <t>Elsa Shékina</t>
  </si>
  <si>
    <t>AMRANE</t>
  </si>
  <si>
    <t>Yani</t>
  </si>
  <si>
    <t>ANSARITABRIZI</t>
  </si>
  <si>
    <t>Arwin</t>
  </si>
  <si>
    <t>AYACHE</t>
  </si>
  <si>
    <t>Kahina</t>
  </si>
  <si>
    <t>BABOU</t>
  </si>
  <si>
    <t>El Hadji</t>
  </si>
  <si>
    <t>BAH</t>
  </si>
  <si>
    <t>Aboubacar</t>
  </si>
  <si>
    <t>Mamadou Fallou</t>
  </si>
  <si>
    <t>BANGA</t>
  </si>
  <si>
    <t>Marvin</t>
  </si>
  <si>
    <t>BARREIROS MARQUES</t>
  </si>
  <si>
    <t>Kevin</t>
  </si>
  <si>
    <t>BENAMARA</t>
  </si>
  <si>
    <t>Taha</t>
  </si>
  <si>
    <t>BESSAHA</t>
  </si>
  <si>
    <t>Nassim</t>
  </si>
  <si>
    <t>BOULAZAZENE</t>
  </si>
  <si>
    <t>Melissa</t>
  </si>
  <si>
    <t>BOUYE CHRIF</t>
  </si>
  <si>
    <t>Mohamedou</t>
  </si>
  <si>
    <t>BRAHIMI</t>
  </si>
  <si>
    <t>Zakaria</t>
  </si>
  <si>
    <t>BRAHMI</t>
  </si>
  <si>
    <t>BUDZKO</t>
  </si>
  <si>
    <t>Aliaksandr</t>
  </si>
  <si>
    <t>Oussama</t>
  </si>
  <si>
    <t>CHEKARI</t>
  </si>
  <si>
    <t>Cylia</t>
  </si>
  <si>
    <t>CHEN</t>
  </si>
  <si>
    <t>Yu</t>
  </si>
  <si>
    <t>COBAN</t>
  </si>
  <si>
    <t>Serkan</t>
  </si>
  <si>
    <t>DAMOU</t>
  </si>
  <si>
    <t>Anna</t>
  </si>
  <si>
    <t>DAOUD</t>
  </si>
  <si>
    <t>Nedjemeddine</t>
  </si>
  <si>
    <t>DIACK</t>
  </si>
  <si>
    <t>Aliou</t>
  </si>
  <si>
    <t>Fatoumata Ousmane</t>
  </si>
  <si>
    <t>DIOP</t>
  </si>
  <si>
    <t>Moda</t>
  </si>
  <si>
    <t>DJENADI</t>
  </si>
  <si>
    <t>Sabrina</t>
  </si>
  <si>
    <t>djerroud</t>
  </si>
  <si>
    <t>yasmina</t>
  </si>
  <si>
    <t>DONNE</t>
  </si>
  <si>
    <t>Jessie</t>
  </si>
  <si>
    <t>DOUCOURE</t>
  </si>
  <si>
    <t>Mariama</t>
  </si>
  <si>
    <t>DRAME</t>
  </si>
  <si>
    <t>Mariam</t>
  </si>
  <si>
    <t>DUVILLE</t>
  </si>
  <si>
    <t>William</t>
  </si>
  <si>
    <t>EL BAHA</t>
  </si>
  <si>
    <t>Mohamed</t>
  </si>
  <si>
    <t>EL MOUSSAOUI</t>
  </si>
  <si>
    <t>Younes</t>
  </si>
  <si>
    <t>EL SAYED</t>
  </si>
  <si>
    <t>Souad</t>
  </si>
  <si>
    <t>ELOUASSAR</t>
  </si>
  <si>
    <t>Khaled</t>
  </si>
  <si>
    <t>ENGUIX</t>
  </si>
  <si>
    <t>Precillia</t>
  </si>
  <si>
    <t>ESSABID</t>
  </si>
  <si>
    <t>Amina</t>
  </si>
  <si>
    <t>FALLA</t>
  </si>
  <si>
    <t>Névik</t>
  </si>
  <si>
    <t>FARAH</t>
  </si>
  <si>
    <t>Badreddine</t>
  </si>
  <si>
    <t>GAUTHIER</t>
  </si>
  <si>
    <t>Samy</t>
  </si>
  <si>
    <t>GODET</t>
  </si>
  <si>
    <t>Maël</t>
  </si>
  <si>
    <t>HAMDANE</t>
  </si>
  <si>
    <t>Amine</t>
  </si>
  <si>
    <t>HAMIDOU</t>
  </si>
  <si>
    <t>Myriam</t>
  </si>
  <si>
    <t>HARDY</t>
  </si>
  <si>
    <t>Marion</t>
  </si>
  <si>
    <t>HIMOUS</t>
  </si>
  <si>
    <t>Imane</t>
  </si>
  <si>
    <t>IDOUFKER</t>
  </si>
  <si>
    <t>Aboubakr</t>
  </si>
  <si>
    <t>ISIK</t>
  </si>
  <si>
    <t>Umut</t>
  </si>
  <si>
    <t>JIN</t>
  </si>
  <si>
    <t>Lili</t>
  </si>
  <si>
    <t>KEBE</t>
  </si>
  <si>
    <t>Aissatou</t>
  </si>
  <si>
    <t>KENTSA MELI</t>
  </si>
  <si>
    <t>Habib Edgar</t>
  </si>
  <si>
    <t>KHELILI</t>
  </si>
  <si>
    <t>Gaya</t>
  </si>
  <si>
    <t>KHOUFACHE</t>
  </si>
  <si>
    <t>Reda</t>
  </si>
  <si>
    <t>KOUADRI</t>
  </si>
  <si>
    <t>KUCAM</t>
  </si>
  <si>
    <t>Delphine</t>
  </si>
  <si>
    <t>LAHJAJI</t>
  </si>
  <si>
    <t>Mohammed</t>
  </si>
  <si>
    <t>LAICHE</t>
  </si>
  <si>
    <t>Issam</t>
  </si>
  <si>
    <t>LATEB</t>
  </si>
  <si>
    <t>Nelly</t>
  </si>
  <si>
    <t>LEYDET</t>
  </si>
  <si>
    <t>Johan</t>
  </si>
  <si>
    <t>MAMMAR</t>
  </si>
  <si>
    <t>MAOUCHE</t>
  </si>
  <si>
    <t>Merouane</t>
  </si>
  <si>
    <t>MARADEI</t>
  </si>
  <si>
    <t>Clement</t>
  </si>
  <si>
    <t>MEDJDOUBI</t>
  </si>
  <si>
    <t>Lynda</t>
  </si>
  <si>
    <t>MINTHE</t>
  </si>
  <si>
    <t>Mayeni</t>
  </si>
  <si>
    <t>MOKRANI</t>
  </si>
  <si>
    <t>Thinhinan</t>
  </si>
  <si>
    <t>MOTTET</t>
  </si>
  <si>
    <t>Axel</t>
  </si>
  <si>
    <t>MOUSLI</t>
  </si>
  <si>
    <t>Islem Salah Eddine</t>
  </si>
  <si>
    <t>MUKHTAR</t>
  </si>
  <si>
    <t>Masooma</t>
  </si>
  <si>
    <t>NAEJUS</t>
  </si>
  <si>
    <t>Laurie</t>
  </si>
  <si>
    <t>NAIT DAOUD</t>
  </si>
  <si>
    <t>NEHAD</t>
  </si>
  <si>
    <t>PARTHASARATHY</t>
  </si>
  <si>
    <t>Serendjivi</t>
  </si>
  <si>
    <t>QIAN</t>
  </si>
  <si>
    <t>Xiaotong</t>
  </si>
  <si>
    <t>RABHI</t>
  </si>
  <si>
    <t>Sohayla</t>
  </si>
  <si>
    <t>Yasser</t>
  </si>
  <si>
    <t>RAHARIJAONA</t>
  </si>
  <si>
    <t>Dylan</t>
  </si>
  <si>
    <t>RAHMANI</t>
  </si>
  <si>
    <t>Abdeladim</t>
  </si>
  <si>
    <t>RAJA GANAPATHY</t>
  </si>
  <si>
    <t>Srinivas</t>
  </si>
  <si>
    <t>RBAIBI</t>
  </si>
  <si>
    <t>Soukaina</t>
  </si>
  <si>
    <t>SAADA KHELKHAL</t>
  </si>
  <si>
    <t>Djad</t>
  </si>
  <si>
    <t>SABABADY</t>
  </si>
  <si>
    <t>Kamala</t>
  </si>
  <si>
    <t>SABOR</t>
  </si>
  <si>
    <t>Ismail</t>
  </si>
  <si>
    <t>SAVADOGO</t>
  </si>
  <si>
    <t>Hamed Kouka</t>
  </si>
  <si>
    <t>SECK</t>
  </si>
  <si>
    <t>Mamadou Moustapha</t>
  </si>
  <si>
    <t>SEKAR</t>
  </si>
  <si>
    <t>Suruthy</t>
  </si>
  <si>
    <t>SELSANE</t>
  </si>
  <si>
    <t>Manel</t>
  </si>
  <si>
    <t>SELVARAJAH</t>
  </si>
  <si>
    <t>Dinusan</t>
  </si>
  <si>
    <t>SRIVASTAVA</t>
  </si>
  <si>
    <t>Shakul-Raman</t>
  </si>
  <si>
    <t>THIAM</t>
  </si>
  <si>
    <t>Hamidou</t>
  </si>
  <si>
    <t>TOURE</t>
  </si>
  <si>
    <t>Salifou Alhas</t>
  </si>
  <si>
    <t>VALENTIN</t>
  </si>
  <si>
    <t>Julie</t>
  </si>
  <si>
    <t>WOUMFO KENFACK</t>
  </si>
  <si>
    <t>Vanelle</t>
  </si>
  <si>
    <t>XIE</t>
  </si>
  <si>
    <t>Weifei</t>
  </si>
  <si>
    <t>YAHIAOUI</t>
  </si>
  <si>
    <t>Yacine</t>
  </si>
  <si>
    <t>YE</t>
  </si>
  <si>
    <t>Daniel</t>
  </si>
  <si>
    <t>ZIDELMAL</t>
  </si>
  <si>
    <t>Smail</t>
  </si>
  <si>
    <t>CEF</t>
  </si>
  <si>
    <t>CP2I</t>
  </si>
  <si>
    <t>09/08/1994</t>
  </si>
  <si>
    <t>01/01/1996</t>
  </si>
  <si>
    <t>28/11/1995</t>
  </si>
  <si>
    <t>19/07/1996</t>
  </si>
  <si>
    <t>07/04/1998</t>
  </si>
  <si>
    <t>24/02/1997</t>
  </si>
  <si>
    <t>21/12/1995</t>
  </si>
  <si>
    <t>03/05/1996</t>
  </si>
  <si>
    <t>20/05/1999</t>
  </si>
  <si>
    <t>25/06/1997</t>
  </si>
  <si>
    <t>04/11/1997</t>
  </si>
  <si>
    <t>01/08/1997</t>
  </si>
  <si>
    <t>10/10/1998</t>
  </si>
  <si>
    <t>19/10/1996</t>
  </si>
  <si>
    <t>04/01/1994</t>
  </si>
  <si>
    <t>18/02/1995</t>
  </si>
  <si>
    <t>edyansari5@gmail.com</t>
  </si>
  <si>
    <t>baboumaths@gmail.com</t>
  </si>
  <si>
    <t>bigbah007@outlook.com</t>
  </si>
  <si>
    <t>nassimbessaha066@gmail.com</t>
  </si>
  <si>
    <t>medouidoumou2@gmail.com</t>
  </si>
  <si>
    <t>harunmustapha@yahoo.fr</t>
  </si>
  <si>
    <t>cylia.chkr@hotmail.com</t>
  </si>
  <si>
    <t>nedjmou1998@gmail.com</t>
  </si>
  <si>
    <t>diackaliou94@gmail.com</t>
  </si>
  <si>
    <t>modadiop8@gmail.com</t>
  </si>
  <si>
    <t>djerroud@live.fr</t>
  </si>
  <si>
    <t>elbahamohamed@gmail.com</t>
  </si>
  <si>
    <t>boumbadi@gmail.com</t>
  </si>
  <si>
    <t>reda.khoufache@gmail.com</t>
  </si>
  <si>
    <t>mo.lahjaji@outlook.fr</t>
  </si>
  <si>
    <t>melindamedjdoubi@gmail.com</t>
  </si>
  <si>
    <t>mousli61@gmail.com</t>
  </si>
  <si>
    <t>yesser.rabhi@gmail.com</t>
  </si>
  <si>
    <t>asmar_nadine_ali@live.fr</t>
  </si>
  <si>
    <t>tdjead@hotmail.fr</t>
  </si>
  <si>
    <t>sabor-19@hotmail.com</t>
  </si>
  <si>
    <t>moustaphasbt@gmail.com</t>
  </si>
  <si>
    <t>zonedakar2015@gmail.com</t>
  </si>
  <si>
    <t>yahiaouiyacine18@gmail.com</t>
  </si>
  <si>
    <t>Masculin</t>
  </si>
  <si>
    <t>Féminin</t>
  </si>
  <si>
    <t>MACRO</t>
  </si>
  <si>
    <t>LAHMADI</t>
  </si>
  <si>
    <t>Salah-Eddine</t>
  </si>
  <si>
    <t xml:space="preserve">MILHA </t>
  </si>
  <si>
    <t>El Mehdi</t>
  </si>
  <si>
    <t>PASSAGE/cumul</t>
  </si>
  <si>
    <t>ERDEMIR</t>
  </si>
  <si>
    <t>Eren</t>
  </si>
  <si>
    <t>Non</t>
  </si>
  <si>
    <t>Oui</t>
  </si>
  <si>
    <t xml:space="preserve">ANNEE 2017-2018 </t>
  </si>
  <si>
    <t>BENDAOUD</t>
  </si>
  <si>
    <t>Mehdi</t>
  </si>
  <si>
    <t>N'GOAN</t>
  </si>
  <si>
    <t>Auguste</t>
  </si>
  <si>
    <t>BLEUSE</t>
  </si>
  <si>
    <t>Chloé</t>
  </si>
  <si>
    <r>
      <t xml:space="preserve">                                                                                 </t>
    </r>
    <r>
      <rPr>
        <b/>
        <sz val="10"/>
        <color rgb="FFFF0000"/>
        <rFont val="Arial"/>
        <family val="2"/>
      </rPr>
      <t xml:space="preserve">Groupes Proba : le groupe P1 correspond aux TD ayant lieu en anglais.      </t>
    </r>
    <r>
      <rPr>
        <b/>
        <sz val="10"/>
        <rFont val="Arial"/>
        <family val="2"/>
      </rPr>
      <t xml:space="preserve">                                                                                SEULS LES ETUDIANTS VOLONTAIRES ET LES ETUDIANTS EN DL SONT INSCRITS DANS CE GROUPE</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</si>
</sst>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Arial"/>
      <family val="2"/>
      <scheme val="minor"/>
    </font>
    <font>
      <sz val="8"/>
      <color theme="1"/>
      <name val="Arial"/>
      <family val="2"/>
      <scheme val="minor"/>
    </font>
    <font>
      <sz val="10"/>
      <name val="Arial"/>
      <family val="2"/>
    </font>
    <font>
      <b/>
      <u/>
      <sz val="26"/>
      <name val="Arial"/>
      <family val="2"/>
    </font>
    <font>
      <b/>
      <i/>
      <sz val="14"/>
      <name val="Arial"/>
      <family val="2"/>
    </font>
    <font>
      <b/>
      <sz val="10"/>
      <name val="Arial"/>
      <family val="2"/>
    </font>
    <font>
      <sz val="10"/>
      <color theme="0"/>
      <name val="Arial"/>
      <family val="2"/>
    </font>
    <font>
      <sz val="11"/>
      <name val="Arial"/>
      <family val="2"/>
    </font>
    <font>
      <sz val="10"/>
      <color theme="5" tint="0.59999389629810485"/>
      <name val="Arial"/>
      <family val="2"/>
    </font>
    <font>
      <b/>
      <sz val="18"/>
      <color indexed="56"/>
      <name val="Cambria"/>
      <family val="2"/>
    </font>
    <font>
      <b/>
      <sz val="18"/>
      <name val="Arial"/>
      <family val="2"/>
    </font>
    <font>
      <b/>
      <i/>
      <sz val="10"/>
      <name val="Arial"/>
      <family val="2"/>
    </font>
    <font>
      <b/>
      <sz val="16"/>
      <name val="Arial"/>
      <family val="2"/>
    </font>
    <font>
      <b/>
      <u/>
      <sz val="22"/>
      <name val="Arial"/>
      <family val="2"/>
    </font>
    <font>
      <b/>
      <sz val="14"/>
      <name val="Arial"/>
      <family val="2"/>
    </font>
    <font>
      <sz val="11"/>
      <color rgb="FFFF0000"/>
      <name val="Arial"/>
      <family val="2"/>
      <scheme val="minor"/>
    </font>
    <font>
      <sz val="9"/>
      <color indexed="81"/>
      <name val="Tahoma"/>
      <family val="2"/>
    </font>
    <font>
      <b/>
      <sz val="9"/>
      <color indexed="81"/>
      <name val="Tahoma"/>
      <family val="2"/>
    </font>
    <font>
      <b/>
      <sz val="10"/>
      <color rgb="FFFF0000"/>
      <name val="Arial"/>
      <family val="2"/>
    </font>
    <font>
      <b/>
      <u/>
      <sz val="11"/>
      <name val="Arial"/>
      <family val="2"/>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CCFFCC"/>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14999847407452621"/>
        <bgColor indexed="34"/>
      </patternFill>
    </fill>
    <fill>
      <patternFill patternType="solid">
        <fgColor theme="5" tint="0.59999389629810485"/>
        <bgColor indexed="64"/>
      </patternFill>
    </fill>
    <fill>
      <patternFill patternType="solid">
        <fgColor theme="5" tint="0.59999389629810485"/>
        <bgColor indexed="22"/>
      </patternFill>
    </fill>
    <fill>
      <patternFill patternType="solid">
        <fgColor theme="4"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4">
    <xf numFmtId="0" fontId="0" fillId="0" borderId="0"/>
    <xf numFmtId="0" fontId="2" fillId="0" borderId="0"/>
    <xf numFmtId="0" fontId="2" fillId="0" borderId="0"/>
    <xf numFmtId="0" fontId="9" fillId="0" borderId="0" applyNumberFormat="0" applyFill="0" applyBorder="0" applyAlignment="0" applyProtection="0"/>
  </cellStyleXfs>
  <cellXfs count="74">
    <xf numFmtId="0" fontId="0" fillId="0" borderId="0" xfId="0"/>
    <xf numFmtId="0" fontId="0" fillId="0" borderId="1" xfId="0" applyBorder="1"/>
    <xf numFmtId="0" fontId="1" fillId="0" borderId="0" xfId="0" applyFont="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2" fillId="0" borderId="0" xfId="1"/>
    <xf numFmtId="0" fontId="4" fillId="0" borderId="0" xfId="1" applyFont="1" applyBorder="1"/>
    <xf numFmtId="14" fontId="5" fillId="0" borderId="0" xfId="1" applyNumberFormat="1" applyFont="1"/>
    <xf numFmtId="0" fontId="6" fillId="0" borderId="0" xfId="1" applyFont="1" applyAlignment="1">
      <alignment horizontal="center"/>
    </xf>
    <xf numFmtId="0" fontId="2" fillId="6" borderId="1" xfId="1" applyFill="1" applyBorder="1"/>
    <xf numFmtId="0" fontId="7" fillId="7" borderId="1" xfId="1" applyFont="1" applyFill="1" applyBorder="1" applyAlignment="1">
      <alignment horizontal="center" vertical="center" wrapText="1"/>
    </xf>
    <xf numFmtId="0" fontId="8" fillId="8" borderId="3" xfId="1" applyFont="1" applyFill="1" applyBorder="1" applyAlignment="1">
      <alignment horizontal="right" vertical="center"/>
    </xf>
    <xf numFmtId="0" fontId="8" fillId="8" borderId="1" xfId="1" applyFont="1" applyFill="1" applyBorder="1" applyAlignment="1">
      <alignment horizontal="right"/>
    </xf>
    <xf numFmtId="0" fontId="8" fillId="8" borderId="4" xfId="1" applyFont="1" applyFill="1" applyBorder="1" applyAlignment="1">
      <alignment horizontal="right" vertical="top" wrapText="1"/>
    </xf>
    <xf numFmtId="0" fontId="2" fillId="0" borderId="5" xfId="1" applyBorder="1"/>
    <xf numFmtId="0" fontId="2" fillId="0" borderId="5" xfId="1" applyNumberFormat="1" applyBorder="1" applyAlignment="1">
      <alignment horizontal="center"/>
    </xf>
    <xf numFmtId="0" fontId="2" fillId="0" borderId="0" xfId="1" applyBorder="1"/>
    <xf numFmtId="0" fontId="5" fillId="0" borderId="0" xfId="1" applyFont="1"/>
    <xf numFmtId="0" fontId="2" fillId="0" borderId="0" xfId="1" applyFont="1" applyBorder="1" applyAlignment="1">
      <alignment horizontal="left"/>
    </xf>
    <xf numFmtId="14" fontId="2" fillId="0" borderId="0" xfId="1" applyNumberFormat="1"/>
    <xf numFmtId="0" fontId="5" fillId="0" borderId="0" xfId="1" applyFont="1" applyBorder="1" applyAlignment="1">
      <alignment horizontal="left"/>
    </xf>
    <xf numFmtId="0" fontId="2" fillId="0" borderId="0" xfId="1" applyAlignment="1">
      <alignment horizontal="left"/>
    </xf>
    <xf numFmtId="0" fontId="2" fillId="9" borderId="6" xfId="1" applyFont="1" applyFill="1" applyBorder="1" applyAlignment="1">
      <alignment horizontal="left"/>
    </xf>
    <xf numFmtId="0" fontId="2" fillId="0" borderId="6" xfId="1" applyBorder="1"/>
    <xf numFmtId="0" fontId="2" fillId="0" borderId="6" xfId="1" applyNumberFormat="1" applyBorder="1" applyAlignment="1">
      <alignment horizontal="center"/>
    </xf>
    <xf numFmtId="0" fontId="0" fillId="4" borderId="1" xfId="0" applyFill="1" applyBorder="1"/>
    <xf numFmtId="0" fontId="0" fillId="10" borderId="1" xfId="0" applyFill="1" applyBorder="1"/>
    <xf numFmtId="0" fontId="0" fillId="5" borderId="1" xfId="0" applyFill="1" applyBorder="1"/>
    <xf numFmtId="14" fontId="0" fillId="4" borderId="1" xfId="0" applyNumberFormat="1" applyFill="1" applyBorder="1"/>
    <xf numFmtId="0" fontId="0" fillId="4" borderId="1" xfId="0" applyFill="1" applyBorder="1" applyAlignment="1">
      <alignment horizontal="center"/>
    </xf>
    <xf numFmtId="0" fontId="0" fillId="0" borderId="0" xfId="0" applyAlignment="1">
      <alignment horizontal="center"/>
    </xf>
    <xf numFmtId="0" fontId="0" fillId="10" borderId="1" xfId="0" applyFill="1" applyBorder="1" applyAlignment="1">
      <alignment horizontal="center"/>
    </xf>
    <xf numFmtId="0" fontId="1" fillId="5" borderId="0" xfId="0" applyFont="1" applyFill="1" applyBorder="1" applyAlignment="1">
      <alignment horizontal="center" wrapText="1"/>
    </xf>
    <xf numFmtId="0" fontId="1" fillId="0" borderId="0" xfId="0" applyFont="1" applyBorder="1" applyAlignment="1">
      <alignment horizontal="center" wrapText="1"/>
    </xf>
    <xf numFmtId="0" fontId="1" fillId="4" borderId="2" xfId="0" applyNumberFormat="1" applyFont="1" applyFill="1" applyBorder="1" applyAlignment="1">
      <alignment horizontal="center" wrapText="1"/>
    </xf>
    <xf numFmtId="0" fontId="0" fillId="4" borderId="1" xfId="0" applyNumberFormat="1" applyFill="1" applyBorder="1" applyAlignment="1">
      <alignment horizontal="center"/>
    </xf>
    <xf numFmtId="0" fontId="0" fillId="0" borderId="0" xfId="0" applyNumberFormat="1" applyAlignment="1">
      <alignment horizontal="center"/>
    </xf>
    <xf numFmtId="0" fontId="0" fillId="0" borderId="0" xfId="0" applyBorder="1"/>
    <xf numFmtId="0" fontId="0" fillId="0" borderId="0" xfId="0" applyFill="1" applyBorder="1"/>
    <xf numFmtId="0" fontId="11" fillId="0" borderId="0" xfId="1" applyFont="1"/>
    <xf numFmtId="0" fontId="12" fillId="0" borderId="0" xfId="1" applyFont="1"/>
    <xf numFmtId="0" fontId="10" fillId="0" borderId="0" xfId="1" applyFont="1" applyAlignment="1">
      <alignment horizontal="left"/>
    </xf>
    <xf numFmtId="0" fontId="2" fillId="0" borderId="7" xfId="1" applyBorder="1" applyAlignment="1">
      <alignment horizontal="left"/>
    </xf>
    <xf numFmtId="15" fontId="2" fillId="9" borderId="6" xfId="1" applyNumberFormat="1" applyFill="1" applyBorder="1" applyAlignment="1">
      <alignment horizontal="center"/>
    </xf>
    <xf numFmtId="0" fontId="14" fillId="0" borderId="0" xfId="1" applyFont="1"/>
    <xf numFmtId="0" fontId="0" fillId="6" borderId="1" xfId="0" applyFill="1" applyBorder="1"/>
    <xf numFmtId="0" fontId="15" fillId="10" borderId="1" xfId="0" applyFont="1" applyFill="1" applyBorder="1"/>
    <xf numFmtId="0" fontId="18" fillId="0" borderId="5" xfId="1" applyNumberFormat="1" applyFont="1" applyBorder="1" applyAlignment="1">
      <alignment horizontal="center"/>
    </xf>
    <xf numFmtId="0" fontId="0" fillId="5" borderId="1" xfId="0" applyFill="1" applyBorder="1" applyAlignment="1">
      <alignment horizontal="center"/>
    </xf>
    <xf numFmtId="14" fontId="0" fillId="0" borderId="0" xfId="0" applyNumberFormat="1"/>
    <xf numFmtId="14" fontId="0" fillId="4" borderId="1" xfId="0" applyNumberFormat="1" applyFill="1" applyBorder="1" applyAlignment="1">
      <alignment horizontal="center"/>
    </xf>
    <xf numFmtId="14"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0" fillId="11" borderId="1" xfId="0" applyFill="1" applyBorder="1"/>
    <xf numFmtId="0" fontId="3" fillId="0" borderId="0" xfId="1" applyFont="1" applyBorder="1" applyAlignment="1">
      <alignment horizontal="center" wrapText="1"/>
    </xf>
    <xf numFmtId="0" fontId="13" fillId="0" borderId="0" xfId="1" applyFont="1" applyBorder="1" applyAlignment="1">
      <alignment horizontal="center" wrapText="1"/>
    </xf>
    <xf numFmtId="0" fontId="19" fillId="0" borderId="8" xfId="1" applyFont="1" applyBorder="1" applyAlignment="1">
      <alignment horizontal="center" vertical="center"/>
    </xf>
    <xf numFmtId="0" fontId="19" fillId="0" borderId="9" xfId="1" applyFont="1" applyBorder="1" applyAlignment="1">
      <alignment horizontal="center" vertical="center"/>
    </xf>
    <xf numFmtId="0" fontId="19" fillId="0" borderId="10" xfId="1" applyFont="1" applyBorder="1" applyAlignment="1">
      <alignment horizontal="center" vertical="center"/>
    </xf>
    <xf numFmtId="0" fontId="19" fillId="0" borderId="11" xfId="1" applyFont="1" applyBorder="1" applyAlignment="1">
      <alignment horizontal="center" vertical="center"/>
    </xf>
    <xf numFmtId="0" fontId="19" fillId="0" borderId="0" xfId="1" applyFont="1" applyBorder="1" applyAlignment="1">
      <alignment horizontal="center" vertical="center"/>
    </xf>
    <xf numFmtId="0" fontId="19" fillId="0" borderId="12" xfId="1" applyFont="1" applyBorder="1" applyAlignment="1">
      <alignment horizontal="center" vertical="center"/>
    </xf>
    <xf numFmtId="0" fontId="19" fillId="0" borderId="13" xfId="1" applyFont="1" applyBorder="1" applyAlignment="1">
      <alignment horizontal="center" vertical="center"/>
    </xf>
    <xf numFmtId="0" fontId="19" fillId="0" borderId="7" xfId="1" applyFont="1" applyBorder="1" applyAlignment="1">
      <alignment horizontal="center" vertical="center"/>
    </xf>
    <xf numFmtId="0" fontId="19" fillId="0" borderId="14" xfId="1" applyFont="1" applyBorder="1" applyAlignment="1">
      <alignment horizontal="center" vertical="center"/>
    </xf>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4" xfId="1" applyFont="1" applyBorder="1" applyAlignment="1">
      <alignment horizontal="center" vertical="center" wrapText="1"/>
    </xf>
  </cellXfs>
  <cellStyles count="4">
    <cellStyle name="Normal" xfId="0" builtinId="0"/>
    <cellStyle name="Normal 2" xfId="1"/>
    <cellStyle name="Normal 3" xfId="2"/>
    <cellStyle name="Titre 1" xfId="3"/>
  </cellStyles>
  <dxfs count="0"/>
  <tableStyles count="0" defaultTableStyle="TableStyleMedium2" defaultPivotStyle="PivotStyleLight16"/>
  <colors>
    <mruColors>
      <color rgb="FFCCFFCC"/>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ory/15-16/LISTES%20L1%202015-2016%20-%20S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ISTES%20L1%202015-2016%20-%20S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LINE/Ann&#233;e%202016-2017/L2%20INFO/Base%20Licence%20info%202&#232;me%20ann&#233;e%202016-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1"/>
      <sheetName val="affichage MTU"/>
      <sheetName val="affichage L1"/>
      <sheetName val="affichage L1 anglais"/>
      <sheetName val="affichage groupes L1-S1"/>
      <sheetName val="EMG1"/>
      <sheetName val="EMG2"/>
      <sheetName val="EMG3"/>
      <sheetName val="EMG4"/>
      <sheetName val="EMG5"/>
      <sheetName val="EMG6"/>
      <sheetName val="EMG7"/>
      <sheetName val="EMG8"/>
      <sheetName val="EMG9"/>
      <sheetName val="EMG10"/>
      <sheetName val="EMG11"/>
      <sheetName val="EMG12"/>
      <sheetName val="EMG13"/>
      <sheetName val="EMG14"/>
      <sheetName val="EMMTUFLE"/>
      <sheetName val="EMG1A"/>
      <sheetName val="EMG1B"/>
      <sheetName val="EMG2A"/>
      <sheetName val="EMG2B"/>
      <sheetName val="EMG3A"/>
      <sheetName val="EMG3B"/>
      <sheetName val="EMG4A"/>
      <sheetName val="EMG4B"/>
      <sheetName val="EMG5A"/>
      <sheetName val="EMG5B"/>
      <sheetName val="EMG6A"/>
      <sheetName val="EMG6B"/>
      <sheetName val="EMG7A"/>
      <sheetName val="EMG7B"/>
      <sheetName val="EMGIA1"/>
      <sheetName val="EMGIA2"/>
      <sheetName val="EMGIA3"/>
      <sheetName val="EMGIA4"/>
      <sheetName val="EMGIB1"/>
      <sheetName val="EMGIB2"/>
      <sheetName val="Data"/>
      <sheetName val="HowTo"/>
      <sheetName val="Feuil1"/>
    </sheetNames>
    <sheetDataSet>
      <sheetData sheetId="0" refreshError="1">
        <row r="1">
          <cell r="A1" t="str">
            <v>NomPrénom</v>
          </cell>
          <cell r="B1" t="str">
            <v>Numéro</v>
          </cell>
          <cell r="C1" t="str">
            <v>NOM</v>
          </cell>
          <cell r="D1" t="str">
            <v>PRENOM</v>
          </cell>
          <cell r="E1" t="str">
            <v>N°DOSSIER</v>
          </cell>
          <cell r="F1" t="str">
            <v>Date de naissance</v>
          </cell>
          <cell r="G1" t="str">
            <v>Age</v>
          </cell>
          <cell r="H1" t="str">
            <v>Genre</v>
          </cell>
          <cell r="I1" t="str">
            <v>Type</v>
          </cell>
          <cell r="J1" t="str">
            <v>bac</v>
          </cell>
          <cell r="K1" t="str">
            <v>dpt bac</v>
          </cell>
          <cell r="L1" t="str">
            <v>mention Bac</v>
          </cell>
          <cell r="M1" t="str">
            <v>année bac</v>
          </cell>
          <cell r="N1" t="str">
            <v>RV</v>
          </cell>
          <cell r="O1" t="str">
            <v>Date d'arrivee</v>
          </cell>
          <cell r="P1" t="str">
            <v>date inscription</v>
          </cell>
          <cell r="Q1" t="str">
            <v>payé</v>
          </cell>
          <cell r="R1" t="str">
            <v>Bourse</v>
          </cell>
          <cell r="S1" t="str">
            <v>rentrée</v>
          </cell>
          <cell r="T1" t="str">
            <v>A AFFECTER</v>
          </cell>
          <cell r="U1" t="str">
            <v>MENTION S1</v>
          </cell>
          <cell r="V1" t="str">
            <v>DOUBLE LICENCE</v>
          </cell>
          <cell r="W1" t="str">
            <v>OPTION</v>
          </cell>
          <cell r="X1" t="str">
            <v>OP1</v>
          </cell>
          <cell r="Y1" t="str">
            <v>OP2</v>
          </cell>
          <cell r="Z1" t="str">
            <v>S1 VAL</v>
          </cell>
          <cell r="AA1" t="str">
            <v>AFFECTATION PARTIEL 1</v>
          </cell>
          <cell r="AB1" t="str">
            <v>Présence P1 MATHS</v>
          </cell>
          <cell r="AC1" t="str">
            <v>presence P1 ISM</v>
          </cell>
          <cell r="AD1" t="str">
            <v>presence P1 CHI</v>
          </cell>
          <cell r="AE1" t="str">
            <v>Présence P1 INFO</v>
          </cell>
          <cell r="AF1" t="str">
            <v>Présence P1 PHY</v>
          </cell>
          <cell r="AG1" t="str">
            <v>FP</v>
          </cell>
          <cell r="AH1" t="str">
            <v>groupe TD S1</v>
          </cell>
          <cell r="AI1" t="str">
            <v>GROUPE MTU</v>
          </cell>
          <cell r="AJ1" t="str">
            <v>NOTES ANGLAIS</v>
          </cell>
          <cell r="AK1" t="str">
            <v>groupe anglais</v>
          </cell>
          <cell r="AL1" t="str">
            <v>Groupe Info</v>
          </cell>
          <cell r="AM1" t="str">
            <v>UE LIBRE</v>
          </cell>
          <cell r="AN1" t="str">
            <v>MATHS     A</v>
          </cell>
          <cell r="AO1" t="str">
            <v>MATHS     B</v>
          </cell>
          <cell r="AP1" t="str">
            <v>INFO</v>
          </cell>
          <cell r="AQ1" t="str">
            <v>PHYSIQUE</v>
          </cell>
          <cell r="AR1" t="str">
            <v>CHIMIE</v>
          </cell>
          <cell r="AS1" t="str">
            <v>ANA.ECO</v>
          </cell>
          <cell r="AT1" t="str">
            <v>M&amp;R</v>
          </cell>
          <cell r="AU1" t="str">
            <v>ISM</v>
          </cell>
          <cell r="AV1" t="str">
            <v>MTU</v>
          </cell>
          <cell r="AW1" t="str">
            <v>ANGLAIS</v>
          </cell>
          <cell r="AX1" t="str">
            <v>PC2I</v>
          </cell>
          <cell r="AY1" t="str">
            <v>UE voltaire</v>
          </cell>
          <cell r="AZ1" t="str">
            <v>Enseignant référent</v>
          </cell>
          <cell r="BA1" t="str">
            <v>salle</v>
          </cell>
          <cell r="BB1" t="str">
            <v>RDV 1</v>
          </cell>
          <cell r="BC1" t="str">
            <v>Presence R1</v>
          </cell>
          <cell r="BD1" t="str">
            <v>RDV 2</v>
          </cell>
          <cell r="BE1" t="str">
            <v>presence R2</v>
          </cell>
          <cell r="BF1" t="str">
            <v>NBA</v>
          </cell>
          <cell r="BG1" t="str">
            <v>absences</v>
          </cell>
          <cell r="BH1" t="str">
            <v>fréquence</v>
          </cell>
          <cell r="BI1" t="str">
            <v>ABJ</v>
          </cell>
          <cell r="BJ1" t="str">
            <v>VAL</v>
          </cell>
          <cell r="BK1" t="str">
            <v>G7</v>
          </cell>
          <cell r="BL1" t="str">
            <v>GRTD2</v>
          </cell>
          <cell r="BM1" t="str">
            <v>GROPT</v>
          </cell>
          <cell r="BN1" t="str">
            <v>GRMTU</v>
          </cell>
          <cell r="BO1" t="str">
            <v>GRANG</v>
          </cell>
          <cell r="BP1" t="str">
            <v>GRI</v>
          </cell>
          <cell r="BQ1" t="str">
            <v>GRMA</v>
          </cell>
          <cell r="BR1" t="str">
            <v>FP</v>
          </cell>
          <cell r="BS1" t="str">
            <v>GRTD2S</v>
          </cell>
          <cell r="BT1" t="str">
            <v>GREPP</v>
          </cell>
          <cell r="BU1" t="str">
            <v>GRECO</v>
          </cell>
          <cell r="BV1" t="str">
            <v>GTTP</v>
          </cell>
          <cell r="BW1" t="str">
            <v>GRINF</v>
          </cell>
          <cell r="BX1" t="str">
            <v>GRMI</v>
          </cell>
          <cell r="BY1" t="str">
            <v>_NP</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
          <cell r="B1" t="str">
            <v>PC</v>
          </cell>
        </row>
        <row r="2">
          <cell r="B2" t="str">
            <v>ECO</v>
          </cell>
        </row>
        <row r="4">
          <cell r="B4" t="str">
            <v>SPI</v>
          </cell>
        </row>
        <row r="5">
          <cell r="B5" t="str">
            <v>INFO</v>
          </cell>
        </row>
        <row r="6">
          <cell r="B6" t="str">
            <v>MATHS</v>
          </cell>
        </row>
        <row r="7">
          <cell r="B7" t="str">
            <v>MIEF</v>
          </cell>
        </row>
        <row r="8">
          <cell r="B8" t="str">
            <v>PC</v>
          </cell>
        </row>
        <row r="9">
          <cell r="B9" t="str">
            <v>SC</v>
          </cell>
        </row>
        <row r="54">
          <cell r="B54" t="str">
            <v>MA1</v>
          </cell>
        </row>
        <row r="55">
          <cell r="B55" t="str">
            <v>MA2</v>
          </cell>
        </row>
        <row r="56">
          <cell r="B56" t="str">
            <v>MA3</v>
          </cell>
        </row>
        <row r="57">
          <cell r="B57" t="str">
            <v>MA4</v>
          </cell>
        </row>
        <row r="58">
          <cell r="B58" t="str">
            <v>MA5</v>
          </cell>
        </row>
        <row r="59">
          <cell r="B59" t="str">
            <v>MB1</v>
          </cell>
        </row>
        <row r="60">
          <cell r="B60" t="str">
            <v>MB2</v>
          </cell>
        </row>
        <row r="61">
          <cell r="B61" t="str">
            <v>MB3</v>
          </cell>
        </row>
        <row r="62">
          <cell r="B62" t="str">
            <v>MB4</v>
          </cell>
        </row>
        <row r="63">
          <cell r="B63" t="str">
            <v>MB5</v>
          </cell>
        </row>
        <row r="65">
          <cell r="B65" t="str">
            <v>GC1</v>
          </cell>
        </row>
        <row r="66">
          <cell r="B66" t="str">
            <v>GC2</v>
          </cell>
        </row>
      </sheetData>
      <sheetData sheetId="41" refreshError="1"/>
      <sheetData sheetId="4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1"/>
      <sheetName val="affichage MTU"/>
      <sheetName val="affichage L1"/>
      <sheetName val="affichage L1 anglais"/>
      <sheetName val="affichage groupes L1-S1"/>
      <sheetName val="EMG1"/>
      <sheetName val="EMG2"/>
      <sheetName val="EMG3"/>
      <sheetName val="EMG4"/>
      <sheetName val="EMG5"/>
      <sheetName val="EMG6"/>
      <sheetName val="EMG7"/>
      <sheetName val="EMG8"/>
      <sheetName val="EMG9"/>
      <sheetName val="EMG10"/>
      <sheetName val="EMG11"/>
      <sheetName val="EMG12"/>
      <sheetName val="EMG13"/>
      <sheetName val="EMG14"/>
      <sheetName val="EMMTUFLE"/>
      <sheetName val="EMG1A"/>
      <sheetName val="EMG1B"/>
      <sheetName val="EMG2A"/>
      <sheetName val="EMG2B"/>
      <sheetName val="EMG3A"/>
      <sheetName val="EMG3B"/>
      <sheetName val="EMG4A"/>
      <sheetName val="EMG4B"/>
      <sheetName val="EMG5A"/>
      <sheetName val="EMG5B"/>
      <sheetName val="EMG6A"/>
      <sheetName val="EMG6B"/>
      <sheetName val="EMG7A"/>
      <sheetName val="EMG7B"/>
      <sheetName val="EMGIA1"/>
      <sheetName val="EMGIA2"/>
      <sheetName val="EMGIA3"/>
      <sheetName val="EMGIA4"/>
      <sheetName val="EMGIB1"/>
      <sheetName val="EMGIB2"/>
      <sheetName val="Data"/>
      <sheetName val="HowTo"/>
      <sheetName val="Feuil1"/>
    </sheetNames>
    <sheetDataSet>
      <sheetData sheetId="0" refreshError="1">
        <row r="1">
          <cell r="A1" t="str">
            <v>NomPrénom</v>
          </cell>
          <cell r="B1" t="str">
            <v>Numéro</v>
          </cell>
          <cell r="C1" t="str">
            <v>NOM</v>
          </cell>
          <cell r="D1" t="str">
            <v>PRENOM</v>
          </cell>
          <cell r="E1" t="str">
            <v>N°DOSSIER</v>
          </cell>
          <cell r="F1" t="str">
            <v>Date de naissance</v>
          </cell>
          <cell r="G1" t="str">
            <v>Age</v>
          </cell>
          <cell r="H1" t="str">
            <v>Genre</v>
          </cell>
          <cell r="I1" t="str">
            <v>Type</v>
          </cell>
          <cell r="J1" t="str">
            <v>bac</v>
          </cell>
          <cell r="K1" t="str">
            <v>dpt bac</v>
          </cell>
          <cell r="L1" t="str">
            <v>mention Bac</v>
          </cell>
          <cell r="M1" t="str">
            <v>année bac</v>
          </cell>
          <cell r="N1" t="str">
            <v>RV</v>
          </cell>
          <cell r="O1" t="str">
            <v>Date d'arrivee</v>
          </cell>
          <cell r="P1" t="str">
            <v>date inscription</v>
          </cell>
          <cell r="Q1" t="str">
            <v>payé</v>
          </cell>
          <cell r="R1" t="str">
            <v>Bourse</v>
          </cell>
          <cell r="S1" t="str">
            <v>rentrée</v>
          </cell>
          <cell r="T1" t="str">
            <v>A AFFECTER</v>
          </cell>
          <cell r="U1" t="str">
            <v>MENTION S1</v>
          </cell>
          <cell r="V1" t="str">
            <v>DOUBLE LICENCE</v>
          </cell>
          <cell r="W1" t="str">
            <v>OPTION</v>
          </cell>
          <cell r="X1" t="str">
            <v>OP1</v>
          </cell>
          <cell r="Y1" t="str">
            <v>OP2</v>
          </cell>
          <cell r="Z1" t="str">
            <v>S1 VAL</v>
          </cell>
          <cell r="AA1" t="str">
            <v>AFFECTATION PARTIEL 1</v>
          </cell>
          <cell r="AB1" t="str">
            <v>Présence P1 MATHS</v>
          </cell>
          <cell r="AC1" t="str">
            <v>presence P1 ISM</v>
          </cell>
          <cell r="AD1" t="str">
            <v>presence P1 CHI</v>
          </cell>
          <cell r="AE1" t="str">
            <v>Présence P1 INFO</v>
          </cell>
          <cell r="AF1" t="str">
            <v>Présence P1 PHY</v>
          </cell>
          <cell r="AG1" t="str">
            <v>FP</v>
          </cell>
          <cell r="AH1" t="str">
            <v>groupe TD S1</v>
          </cell>
          <cell r="AI1" t="str">
            <v>GROUPE MTU</v>
          </cell>
          <cell r="AJ1" t="str">
            <v>NOTES ANGLAIS</v>
          </cell>
          <cell r="AK1" t="str">
            <v>groupe anglais</v>
          </cell>
          <cell r="AL1" t="str">
            <v>Groupe Info</v>
          </cell>
          <cell r="AM1" t="str">
            <v>UE LIBRE</v>
          </cell>
          <cell r="AN1" t="str">
            <v>MATHS     A</v>
          </cell>
          <cell r="AO1" t="str">
            <v>MATHS     B</v>
          </cell>
          <cell r="AP1" t="str">
            <v>INFO</v>
          </cell>
          <cell r="AQ1" t="str">
            <v>PHYSIQUE</v>
          </cell>
          <cell r="AR1" t="str">
            <v>CHIMIE</v>
          </cell>
          <cell r="AS1" t="str">
            <v>ANA.ECO</v>
          </cell>
          <cell r="AT1" t="str">
            <v>M&amp;R</v>
          </cell>
          <cell r="AU1" t="str">
            <v>ISM</v>
          </cell>
          <cell r="AV1" t="str">
            <v>MTU</v>
          </cell>
          <cell r="AW1" t="str">
            <v>ANGLAIS</v>
          </cell>
          <cell r="AX1" t="str">
            <v>PC2I</v>
          </cell>
          <cell r="AY1" t="str">
            <v>UE voltaire</v>
          </cell>
          <cell r="AZ1" t="str">
            <v>Enseignant référent</v>
          </cell>
          <cell r="BA1" t="str">
            <v>salle</v>
          </cell>
          <cell r="BB1" t="str">
            <v>RDV 1</v>
          </cell>
          <cell r="BC1" t="str">
            <v>Presence R1</v>
          </cell>
          <cell r="BD1" t="str">
            <v>RDV 2</v>
          </cell>
          <cell r="BE1" t="str">
            <v>presence R2</v>
          </cell>
          <cell r="BF1" t="str">
            <v>NBA</v>
          </cell>
          <cell r="BG1" t="str">
            <v>absences</v>
          </cell>
          <cell r="BH1" t="str">
            <v>fréquence</v>
          </cell>
          <cell r="BI1" t="str">
            <v>ABJ</v>
          </cell>
          <cell r="BJ1" t="str">
            <v>VAL</v>
          </cell>
          <cell r="BK1" t="str">
            <v>G7</v>
          </cell>
          <cell r="BL1" t="str">
            <v>GRTD2</v>
          </cell>
          <cell r="BM1" t="str">
            <v>GROPT</v>
          </cell>
          <cell r="BN1" t="str">
            <v>GRMTU</v>
          </cell>
          <cell r="BO1" t="str">
            <v>GRANG</v>
          </cell>
          <cell r="BP1" t="str">
            <v>GRI</v>
          </cell>
          <cell r="BQ1" t="str">
            <v>GRMA</v>
          </cell>
          <cell r="BR1" t="str">
            <v>FP</v>
          </cell>
          <cell r="BS1" t="str">
            <v>GRTD2S</v>
          </cell>
          <cell r="BT1" t="str">
            <v>GREPP</v>
          </cell>
          <cell r="BU1" t="str">
            <v>GRECO</v>
          </cell>
          <cell r="BV1" t="str">
            <v>GTTP</v>
          </cell>
          <cell r="BW1" t="str">
            <v>GRINF</v>
          </cell>
          <cell r="BX1" t="str">
            <v>GRMI</v>
          </cell>
          <cell r="BY1" t="str">
            <v>_NP</v>
          </cell>
        </row>
        <row r="2">
          <cell r="C2" t="str">
            <v>ABBACHE</v>
          </cell>
          <cell r="D2" t="str">
            <v>Yahiathen</v>
          </cell>
          <cell r="E2">
            <v>11508422</v>
          </cell>
          <cell r="F2">
            <v>34242</v>
          </cell>
          <cell r="G2" t="str">
            <v>22 ans</v>
          </cell>
          <cell r="H2" t="str">
            <v>M</v>
          </cell>
          <cell r="I2" t="str">
            <v>CEF</v>
          </cell>
          <cell r="J2" t="str">
            <v>ETR</v>
          </cell>
          <cell r="K2">
            <v>99</v>
          </cell>
          <cell r="M2">
            <v>2014</v>
          </cell>
          <cell r="P2">
            <v>42252</v>
          </cell>
          <cell r="Q2" t="str">
            <v>OUI</v>
          </cell>
          <cell r="U2" t="str">
            <v>INFO</v>
          </cell>
          <cell r="W2" t="str">
            <v>3A</v>
          </cell>
          <cell r="X2" t="str">
            <v>MR</v>
          </cell>
          <cell r="Y2" t="str">
            <v>ISM</v>
          </cell>
          <cell r="AA2" t="str">
            <v>A</v>
          </cell>
          <cell r="AB2" t="str">
            <v>P</v>
          </cell>
          <cell r="AC2" t="str">
            <v>P</v>
          </cell>
          <cell r="AE2" t="str">
            <v>P</v>
          </cell>
          <cell r="AG2" t="str">
            <v>X</v>
          </cell>
          <cell r="AH2" t="str">
            <v>G4</v>
          </cell>
          <cell r="AI2" t="str">
            <v>FLE</v>
          </cell>
          <cell r="AJ2">
            <v>6.19</v>
          </cell>
          <cell r="AK2" t="str">
            <v>7B</v>
          </cell>
          <cell r="AL2" t="str">
            <v>IA1</v>
          </cell>
        </row>
        <row r="3">
          <cell r="C3" t="str">
            <v>ABBADI</v>
          </cell>
          <cell r="D3" t="str">
            <v>Mohamed, Talel</v>
          </cell>
          <cell r="E3">
            <v>11500118</v>
          </cell>
          <cell r="F3">
            <v>36061</v>
          </cell>
          <cell r="G3" t="str">
            <v>17 ans</v>
          </cell>
          <cell r="H3" t="str">
            <v>M</v>
          </cell>
          <cell r="I3" t="str">
            <v>APB</v>
          </cell>
          <cell r="J3" t="str">
            <v>S</v>
          </cell>
          <cell r="K3">
            <v>93</v>
          </cell>
          <cell r="M3">
            <v>2015</v>
          </cell>
          <cell r="N3" t="str">
            <v>dem</v>
          </cell>
          <cell r="P3">
            <v>42194</v>
          </cell>
          <cell r="Q3" t="str">
            <v>OUI</v>
          </cell>
          <cell r="R3" t="str">
            <v>B</v>
          </cell>
          <cell r="T3" t="str">
            <v>X</v>
          </cell>
          <cell r="U3" t="str">
            <v>SPI</v>
          </cell>
          <cell r="W3" t="str">
            <v>2B</v>
          </cell>
          <cell r="X3" t="str">
            <v>PHY</v>
          </cell>
          <cell r="Y3" t="str">
            <v>ISM</v>
          </cell>
          <cell r="AA3" t="str">
            <v>A</v>
          </cell>
          <cell r="AB3" t="str">
            <v>P</v>
          </cell>
          <cell r="AC3" t="str">
            <v>P</v>
          </cell>
          <cell r="AE3" t="str">
            <v>N</v>
          </cell>
          <cell r="AF3" t="str">
            <v>P</v>
          </cell>
        </row>
        <row r="4">
          <cell r="C4" t="str">
            <v>ABDALLAH YOUSSEF GENDY</v>
          </cell>
          <cell r="D4" t="str">
            <v>Ghada</v>
          </cell>
          <cell r="F4">
            <v>34668</v>
          </cell>
          <cell r="G4" t="str">
            <v>21 ans</v>
          </cell>
          <cell r="I4" t="str">
            <v>CEF</v>
          </cell>
          <cell r="J4" t="str">
            <v>ETR</v>
          </cell>
          <cell r="K4">
            <v>99</v>
          </cell>
          <cell r="U4" t="str">
            <v>SPI</v>
          </cell>
        </row>
        <row r="5">
          <cell r="C5" t="str">
            <v>ABDEL SALAM MOUSTAPHA</v>
          </cell>
          <cell r="D5" t="str">
            <v>Adam</v>
          </cell>
          <cell r="E5">
            <v>11507440</v>
          </cell>
          <cell r="F5">
            <v>35069</v>
          </cell>
          <cell r="G5" t="str">
            <v>20 ans</v>
          </cell>
          <cell r="H5" t="str">
            <v>M</v>
          </cell>
          <cell r="I5" t="str">
            <v>APB</v>
          </cell>
          <cell r="J5" t="str">
            <v>S</v>
          </cell>
          <cell r="K5">
            <v>92</v>
          </cell>
          <cell r="L5" t="str">
            <v>P</v>
          </cell>
          <cell r="M5">
            <v>2014</v>
          </cell>
          <cell r="N5">
            <v>42249</v>
          </cell>
          <cell r="P5">
            <v>42240</v>
          </cell>
          <cell r="Q5" t="str">
            <v>OUI</v>
          </cell>
          <cell r="R5" t="str">
            <v>B</v>
          </cell>
          <cell r="S5" t="str">
            <v>X</v>
          </cell>
          <cell r="T5" t="str">
            <v>X</v>
          </cell>
          <cell r="U5" t="str">
            <v>SPI</v>
          </cell>
          <cell r="W5" t="str">
            <v>2B</v>
          </cell>
          <cell r="X5" t="str">
            <v>PHY</v>
          </cell>
          <cell r="Y5" t="str">
            <v>ISM</v>
          </cell>
          <cell r="AA5" t="str">
            <v>A</v>
          </cell>
          <cell r="AB5" t="str">
            <v>P</v>
          </cell>
          <cell r="AC5" t="str">
            <v>P</v>
          </cell>
          <cell r="AE5" t="str">
            <v>N</v>
          </cell>
          <cell r="AF5" t="str">
            <v>P</v>
          </cell>
          <cell r="AG5" t="str">
            <v>X</v>
          </cell>
          <cell r="AH5" t="str">
            <v>G8</v>
          </cell>
          <cell r="AJ5">
            <v>75.12</v>
          </cell>
          <cell r="AK5" t="str">
            <v>1A</v>
          </cell>
          <cell r="AL5" t="str">
            <v>IB2</v>
          </cell>
        </row>
        <row r="6">
          <cell r="C6" t="str">
            <v>ABDELHAMID</v>
          </cell>
          <cell r="D6" t="str">
            <v>Ahmed</v>
          </cell>
          <cell r="E6">
            <v>11411036</v>
          </cell>
          <cell r="F6">
            <v>31377</v>
          </cell>
          <cell r="G6" t="str">
            <v>30 ans</v>
          </cell>
          <cell r="H6" t="str">
            <v>M</v>
          </cell>
          <cell r="I6" t="str">
            <v>CIEL</v>
          </cell>
          <cell r="J6" t="str">
            <v>ETR</v>
          </cell>
          <cell r="K6">
            <v>99</v>
          </cell>
          <cell r="L6" t="str">
            <v>B</v>
          </cell>
          <cell r="M6">
            <v>2005</v>
          </cell>
          <cell r="N6">
            <v>42262</v>
          </cell>
          <cell r="P6">
            <v>42250</v>
          </cell>
          <cell r="Q6" t="str">
            <v>OUI</v>
          </cell>
          <cell r="U6" t="str">
            <v>MATHS</v>
          </cell>
          <cell r="V6" t="str">
            <v>DL</v>
          </cell>
          <cell r="W6" t="str">
            <v>1A</v>
          </cell>
          <cell r="X6" t="str">
            <v>ECO</v>
          </cell>
          <cell r="Y6" t="str">
            <v>ISM</v>
          </cell>
          <cell r="AA6" t="str">
            <v>A</v>
          </cell>
          <cell r="AB6" t="str">
            <v>P</v>
          </cell>
          <cell r="AC6" t="str">
            <v>P</v>
          </cell>
          <cell r="AE6" t="str">
            <v>P</v>
          </cell>
          <cell r="AG6" t="str">
            <v>X</v>
          </cell>
          <cell r="AH6" t="str">
            <v>G3</v>
          </cell>
          <cell r="AJ6">
            <v>43.48</v>
          </cell>
          <cell r="AK6" t="str">
            <v>4B</v>
          </cell>
          <cell r="AL6" t="str">
            <v>IA3</v>
          </cell>
        </row>
        <row r="7">
          <cell r="C7" t="str">
            <v>ABDELLI</v>
          </cell>
          <cell r="D7" t="str">
            <v>Elias</v>
          </cell>
          <cell r="E7">
            <v>11501114</v>
          </cell>
          <cell r="F7">
            <v>35215</v>
          </cell>
          <cell r="G7" t="str">
            <v>20 ans</v>
          </cell>
          <cell r="H7" t="str">
            <v>M</v>
          </cell>
          <cell r="I7" t="str">
            <v>APB</v>
          </cell>
          <cell r="J7" t="str">
            <v>S</v>
          </cell>
          <cell r="K7">
            <v>93</v>
          </cell>
          <cell r="L7" t="str">
            <v>P</v>
          </cell>
          <cell r="M7">
            <v>2014</v>
          </cell>
          <cell r="P7">
            <v>42198</v>
          </cell>
          <cell r="Q7" t="str">
            <v>OUI</v>
          </cell>
          <cell r="S7" t="str">
            <v>X</v>
          </cell>
          <cell r="T7" t="str">
            <v>X</v>
          </cell>
          <cell r="U7" t="str">
            <v>INFO</v>
          </cell>
          <cell r="W7" t="str">
            <v>3A</v>
          </cell>
          <cell r="X7" t="str">
            <v>MR</v>
          </cell>
          <cell r="Y7" t="str">
            <v>ISM</v>
          </cell>
          <cell r="AA7" t="str">
            <v>A</v>
          </cell>
          <cell r="AB7" t="str">
            <v>P</v>
          </cell>
          <cell r="AC7" t="str">
            <v>P</v>
          </cell>
          <cell r="AE7" t="str">
            <v>P</v>
          </cell>
          <cell r="AG7" t="str">
            <v>X</v>
          </cell>
          <cell r="AH7" t="str">
            <v>G5</v>
          </cell>
          <cell r="AJ7">
            <v>63.57</v>
          </cell>
          <cell r="AK7" t="str">
            <v>2B</v>
          </cell>
          <cell r="AL7" t="str">
            <v>IA2</v>
          </cell>
        </row>
        <row r="8">
          <cell r="C8" t="str">
            <v>ABDOU</v>
          </cell>
          <cell r="D8" t="str">
            <v>Nadir</v>
          </cell>
          <cell r="E8">
            <v>11507052</v>
          </cell>
          <cell r="F8">
            <v>34973</v>
          </cell>
          <cell r="G8" t="str">
            <v>20 ans</v>
          </cell>
          <cell r="H8" t="str">
            <v>M</v>
          </cell>
          <cell r="I8" t="str">
            <v>CEF</v>
          </cell>
          <cell r="J8" t="str">
            <v>ETR</v>
          </cell>
          <cell r="K8">
            <v>99</v>
          </cell>
          <cell r="L8" t="str">
            <v>B</v>
          </cell>
          <cell r="M8">
            <v>2014</v>
          </cell>
          <cell r="P8">
            <v>42222</v>
          </cell>
          <cell r="Q8" t="str">
            <v>OUI</v>
          </cell>
          <cell r="S8" t="str">
            <v>X</v>
          </cell>
          <cell r="T8" t="str">
            <v>X</v>
          </cell>
          <cell r="U8" t="str">
            <v>INFO</v>
          </cell>
          <cell r="W8" t="str">
            <v>3A</v>
          </cell>
          <cell r="X8" t="str">
            <v>MR</v>
          </cell>
          <cell r="Y8" t="str">
            <v>ISM</v>
          </cell>
          <cell r="AA8" t="str">
            <v>A</v>
          </cell>
          <cell r="AB8" t="str">
            <v>P</v>
          </cell>
          <cell r="AC8" t="str">
            <v>P</v>
          </cell>
          <cell r="AE8" t="str">
            <v>P</v>
          </cell>
          <cell r="AG8" t="str">
            <v>X</v>
          </cell>
          <cell r="AH8" t="str">
            <v>G4</v>
          </cell>
          <cell r="AI8" t="str">
            <v>FLE</v>
          </cell>
          <cell r="AJ8">
            <v>35.28</v>
          </cell>
          <cell r="AK8" t="str">
            <v>5B</v>
          </cell>
          <cell r="AL8" t="str">
            <v>IA1</v>
          </cell>
          <cell r="AY8" t="str">
            <v>X</v>
          </cell>
        </row>
        <row r="9">
          <cell r="C9" t="str">
            <v>ABDOU</v>
          </cell>
          <cell r="D9" t="str">
            <v>Nassilata</v>
          </cell>
          <cell r="E9">
            <v>11506178</v>
          </cell>
          <cell r="F9">
            <v>35647</v>
          </cell>
          <cell r="G9" t="str">
            <v>18 ans</v>
          </cell>
          <cell r="H9" t="str">
            <v>F</v>
          </cell>
          <cell r="I9" t="str">
            <v>APB</v>
          </cell>
          <cell r="J9" t="str">
            <v>S</v>
          </cell>
          <cell r="K9">
            <v>93</v>
          </cell>
          <cell r="L9" t="str">
            <v>P</v>
          </cell>
          <cell r="M9">
            <v>2015</v>
          </cell>
          <cell r="P9">
            <v>42209</v>
          </cell>
          <cell r="Q9" t="str">
            <v>OUI</v>
          </cell>
          <cell r="R9" t="str">
            <v>B</v>
          </cell>
          <cell r="S9" t="str">
            <v>X</v>
          </cell>
          <cell r="T9" t="str">
            <v>X</v>
          </cell>
          <cell r="U9" t="str">
            <v>SPI</v>
          </cell>
          <cell r="W9" t="str">
            <v>1B</v>
          </cell>
          <cell r="X9" t="str">
            <v>PHY</v>
          </cell>
          <cell r="Y9" t="str">
            <v>CHI</v>
          </cell>
          <cell r="AA9" t="str">
            <v>A</v>
          </cell>
          <cell r="AB9" t="str">
            <v>P</v>
          </cell>
          <cell r="AD9" t="str">
            <v>P</v>
          </cell>
          <cell r="AE9" t="str">
            <v>P</v>
          </cell>
          <cell r="AF9" t="str">
            <v>P</v>
          </cell>
          <cell r="AG9" t="str">
            <v>X</v>
          </cell>
          <cell r="AH9" t="str">
            <v>G11</v>
          </cell>
          <cell r="AJ9">
            <v>26.88</v>
          </cell>
          <cell r="AK9" t="str">
            <v>6A</v>
          </cell>
          <cell r="AL9" t="str">
            <v>IB2</v>
          </cell>
          <cell r="AY9" t="str">
            <v>X</v>
          </cell>
        </row>
        <row r="10">
          <cell r="C10" t="str">
            <v>ABDOULCARIME</v>
          </cell>
          <cell r="D10" t="str">
            <v>Ilyas</v>
          </cell>
          <cell r="E10">
            <v>11404863</v>
          </cell>
          <cell r="G10" t="str">
            <v xml:space="preserve"> </v>
          </cell>
          <cell r="I10" t="str">
            <v>RDT</v>
          </cell>
          <cell r="J10" t="str">
            <v>STI2D</v>
          </cell>
          <cell r="U10" t="str">
            <v>PC</v>
          </cell>
        </row>
        <row r="11">
          <cell r="C11" t="str">
            <v>ABDOUNE</v>
          </cell>
          <cell r="D11" t="str">
            <v>Yacine</v>
          </cell>
          <cell r="E11">
            <v>11507701</v>
          </cell>
          <cell r="F11">
            <v>34913</v>
          </cell>
          <cell r="G11" t="str">
            <v>20 ans</v>
          </cell>
          <cell r="H11" t="str">
            <v>M</v>
          </cell>
          <cell r="I11" t="str">
            <v>CEF</v>
          </cell>
          <cell r="J11" t="str">
            <v>ETR</v>
          </cell>
          <cell r="K11">
            <v>99</v>
          </cell>
          <cell r="M11">
            <v>2014</v>
          </cell>
          <cell r="P11">
            <v>42244</v>
          </cell>
          <cell r="Q11" t="str">
            <v>OUI</v>
          </cell>
          <cell r="U11" t="str">
            <v>INFO</v>
          </cell>
          <cell r="W11" t="str">
            <v>2A</v>
          </cell>
          <cell r="X11" t="str">
            <v>PHY</v>
          </cell>
          <cell r="Y11" t="str">
            <v>ISM</v>
          </cell>
          <cell r="AA11" t="str">
            <v>A</v>
          </cell>
          <cell r="AB11" t="str">
            <v>P</v>
          </cell>
          <cell r="AC11" t="str">
            <v>P</v>
          </cell>
          <cell r="AE11" t="str">
            <v>P</v>
          </cell>
          <cell r="AF11" t="str">
            <v>P</v>
          </cell>
          <cell r="AG11" t="str">
            <v>X</v>
          </cell>
          <cell r="AH11" t="str">
            <v>G7</v>
          </cell>
          <cell r="AI11" t="str">
            <v>FLE</v>
          </cell>
          <cell r="AJ11">
            <v>51.61</v>
          </cell>
          <cell r="AK11" t="str">
            <v>3A</v>
          </cell>
          <cell r="AL11" t="str">
            <v>IA3</v>
          </cell>
          <cell r="AY11" t="str">
            <v>X</v>
          </cell>
        </row>
        <row r="12">
          <cell r="C12" t="str">
            <v>ABDUL RAUF</v>
          </cell>
          <cell r="D12" t="str">
            <v>Zohaib</v>
          </cell>
          <cell r="E12">
            <v>11406800</v>
          </cell>
          <cell r="F12">
            <v>34970</v>
          </cell>
          <cell r="G12" t="str">
            <v>20 ans</v>
          </cell>
          <cell r="H12" t="str">
            <v>M</v>
          </cell>
          <cell r="I12" t="str">
            <v>RDT</v>
          </cell>
          <cell r="J12" t="str">
            <v>PRO</v>
          </cell>
          <cell r="K12">
            <v>93</v>
          </cell>
          <cell r="M12">
            <v>2014</v>
          </cell>
          <cell r="N12">
            <v>42263</v>
          </cell>
          <cell r="P12">
            <v>42253</v>
          </cell>
          <cell r="Q12" t="str">
            <v>OUI</v>
          </cell>
          <cell r="R12" t="str">
            <v>B</v>
          </cell>
          <cell r="U12" t="str">
            <v>INFO</v>
          </cell>
          <cell r="W12" t="str">
            <v>2A</v>
          </cell>
          <cell r="X12" t="str">
            <v>PHY</v>
          </cell>
          <cell r="Y12" t="str">
            <v>ISM</v>
          </cell>
          <cell r="AA12" t="str">
            <v>B</v>
          </cell>
          <cell r="AE12" t="str">
            <v>N</v>
          </cell>
          <cell r="AG12" t="str">
            <v>X</v>
          </cell>
          <cell r="AH12" t="str">
            <v>G2</v>
          </cell>
          <cell r="AI12" t="str">
            <v>DIS</v>
          </cell>
          <cell r="AK12" t="str">
            <v>6B</v>
          </cell>
          <cell r="AL12" t="str">
            <v>IA4</v>
          </cell>
          <cell r="AN12" t="str">
            <v>DIS</v>
          </cell>
          <cell r="AU12" t="str">
            <v>DIS</v>
          </cell>
          <cell r="AV12" t="str">
            <v>DIS</v>
          </cell>
          <cell r="AX12" t="str">
            <v>DIS</v>
          </cell>
        </row>
        <row r="13">
          <cell r="C13" t="str">
            <v>ABDULRAHIM SHUKRI</v>
          </cell>
          <cell r="D13" t="str">
            <v>Niane</v>
          </cell>
          <cell r="E13">
            <v>11305462</v>
          </cell>
          <cell r="F13">
            <v>34784</v>
          </cell>
          <cell r="G13" t="str">
            <v>21 ans</v>
          </cell>
          <cell r="H13" t="str">
            <v>F</v>
          </cell>
          <cell r="I13" t="str">
            <v>CIEL</v>
          </cell>
          <cell r="J13" t="str">
            <v>S</v>
          </cell>
          <cell r="K13">
            <v>93</v>
          </cell>
          <cell r="L13" t="str">
            <v>AB</v>
          </cell>
          <cell r="M13">
            <v>2013</v>
          </cell>
          <cell r="P13">
            <v>42208</v>
          </cell>
          <cell r="Q13" t="str">
            <v>OUI</v>
          </cell>
          <cell r="R13" t="str">
            <v>B</v>
          </cell>
          <cell r="S13" t="str">
            <v>X</v>
          </cell>
          <cell r="T13" t="str">
            <v>X</v>
          </cell>
          <cell r="U13" t="str">
            <v>PC</v>
          </cell>
          <cell r="W13" t="str">
            <v>1B</v>
          </cell>
          <cell r="X13" t="str">
            <v>PHY</v>
          </cell>
          <cell r="Y13" t="str">
            <v>CHI</v>
          </cell>
          <cell r="AA13" t="str">
            <v>A</v>
          </cell>
          <cell r="AB13" t="str">
            <v>P</v>
          </cell>
          <cell r="AD13" t="str">
            <v>P</v>
          </cell>
          <cell r="AE13" t="str">
            <v>P</v>
          </cell>
          <cell r="AF13" t="str">
            <v>P</v>
          </cell>
          <cell r="AG13" t="str">
            <v>X</v>
          </cell>
          <cell r="AH13" t="str">
            <v>G12</v>
          </cell>
          <cell r="AJ13">
            <v>66.489999999999995</v>
          </cell>
          <cell r="AK13" t="str">
            <v>3A</v>
          </cell>
          <cell r="AL13" t="str">
            <v>IB1</v>
          </cell>
          <cell r="AY13" t="str">
            <v>X</v>
          </cell>
        </row>
        <row r="14">
          <cell r="C14" t="str">
            <v>ABERKANE</v>
          </cell>
          <cell r="D14" t="str">
            <v>Abdelkrim</v>
          </cell>
          <cell r="E14">
            <v>11502707</v>
          </cell>
          <cell r="F14">
            <v>34090</v>
          </cell>
          <cell r="G14" t="str">
            <v>23 ans</v>
          </cell>
          <cell r="H14" t="str">
            <v>M</v>
          </cell>
          <cell r="I14" t="str">
            <v>APB</v>
          </cell>
          <cell r="J14" t="str">
            <v>PRO</v>
          </cell>
          <cell r="K14">
            <v>93</v>
          </cell>
          <cell r="L14" t="str">
            <v>P</v>
          </cell>
          <cell r="M14">
            <v>2014</v>
          </cell>
          <cell r="P14">
            <v>42198</v>
          </cell>
          <cell r="Q14" t="str">
            <v>OUI</v>
          </cell>
          <cell r="R14" t="str">
            <v>B</v>
          </cell>
          <cell r="S14" t="str">
            <v>X</v>
          </cell>
          <cell r="T14" t="str">
            <v>X</v>
          </cell>
          <cell r="U14" t="str">
            <v>MATHS</v>
          </cell>
          <cell r="W14" t="str">
            <v>1A</v>
          </cell>
          <cell r="X14" t="str">
            <v>ECO</v>
          </cell>
          <cell r="Y14" t="str">
            <v>ISM</v>
          </cell>
          <cell r="AA14" t="str">
            <v>B</v>
          </cell>
          <cell r="AB14" t="str">
            <v>N</v>
          </cell>
          <cell r="AC14" t="str">
            <v>N</v>
          </cell>
        </row>
        <row r="15">
          <cell r="C15" t="str">
            <v>ABETTAN</v>
          </cell>
          <cell r="D15" t="str">
            <v>Illan</v>
          </cell>
          <cell r="E15">
            <v>11410474</v>
          </cell>
          <cell r="G15" t="str">
            <v xml:space="preserve"> </v>
          </cell>
          <cell r="I15" t="str">
            <v>RDT</v>
          </cell>
          <cell r="J15" t="str">
            <v>S</v>
          </cell>
          <cell r="U15" t="str">
            <v>PC</v>
          </cell>
        </row>
        <row r="16">
          <cell r="C16" t="str">
            <v>ABOU ADL</v>
          </cell>
          <cell r="D16" t="str">
            <v>Hakim</v>
          </cell>
          <cell r="E16">
            <v>11405749</v>
          </cell>
          <cell r="G16" t="str">
            <v xml:space="preserve"> </v>
          </cell>
          <cell r="I16" t="str">
            <v>RDT</v>
          </cell>
          <cell r="J16" t="str">
            <v>PRO</v>
          </cell>
          <cell r="U16" t="str">
            <v>INFO</v>
          </cell>
          <cell r="AX16" t="str">
            <v>VAL</v>
          </cell>
        </row>
        <row r="17">
          <cell r="C17" t="str">
            <v>ABOU EID</v>
          </cell>
          <cell r="D17" t="str">
            <v>Rhea</v>
          </cell>
          <cell r="F17">
            <v>35845</v>
          </cell>
          <cell r="G17" t="str">
            <v>18 ans</v>
          </cell>
          <cell r="I17" t="str">
            <v>CEF</v>
          </cell>
          <cell r="J17" t="str">
            <v>ETR</v>
          </cell>
          <cell r="K17">
            <v>99</v>
          </cell>
          <cell r="U17" t="str">
            <v>SPI</v>
          </cell>
        </row>
        <row r="18">
          <cell r="C18" t="str">
            <v>ABOUD MOUBARAK</v>
          </cell>
          <cell r="D18" t="str">
            <v>Youssouf</v>
          </cell>
          <cell r="G18" t="str">
            <v xml:space="preserve"> </v>
          </cell>
          <cell r="I18" t="str">
            <v>APB</v>
          </cell>
          <cell r="J18" t="str">
            <v>S</v>
          </cell>
          <cell r="U18" t="str">
            <v>PC</v>
          </cell>
        </row>
        <row r="19">
          <cell r="C19" t="str">
            <v>ACHAT</v>
          </cell>
          <cell r="D19" t="str">
            <v>Youmer</v>
          </cell>
          <cell r="E19">
            <v>11508394</v>
          </cell>
          <cell r="F19">
            <v>35316</v>
          </cell>
          <cell r="G19" t="str">
            <v>19 ans</v>
          </cell>
          <cell r="H19" t="str">
            <v>M</v>
          </cell>
          <cell r="I19" t="str">
            <v>CEF</v>
          </cell>
          <cell r="J19" t="str">
            <v>ETR</v>
          </cell>
          <cell r="K19">
            <v>99</v>
          </cell>
          <cell r="M19">
            <v>2015</v>
          </cell>
          <cell r="N19">
            <v>42262</v>
          </cell>
          <cell r="P19">
            <v>42251</v>
          </cell>
          <cell r="Q19" t="str">
            <v>OUI</v>
          </cell>
          <cell r="U19" t="str">
            <v>INFO</v>
          </cell>
          <cell r="W19" t="str">
            <v>2A</v>
          </cell>
          <cell r="X19" t="str">
            <v>PHY</v>
          </cell>
          <cell r="Y19" t="str">
            <v>ISM</v>
          </cell>
          <cell r="AA19" t="str">
            <v>A</v>
          </cell>
          <cell r="AB19" t="str">
            <v>P</v>
          </cell>
          <cell r="AC19" t="str">
            <v>P</v>
          </cell>
          <cell r="AE19" t="str">
            <v>P</v>
          </cell>
          <cell r="AF19" t="str">
            <v>P</v>
          </cell>
          <cell r="AG19" t="str">
            <v>X</v>
          </cell>
          <cell r="AH19" t="str">
            <v>G6</v>
          </cell>
          <cell r="AJ19">
            <v>56.25</v>
          </cell>
          <cell r="AK19" t="str">
            <v>2B</v>
          </cell>
          <cell r="AL19" t="str">
            <v>IA3</v>
          </cell>
          <cell r="AY19" t="str">
            <v>X</v>
          </cell>
        </row>
        <row r="20">
          <cell r="C20" t="str">
            <v>ACHERCHOUR</v>
          </cell>
          <cell r="D20" t="str">
            <v>Cylia</v>
          </cell>
          <cell r="E20">
            <v>11303958</v>
          </cell>
          <cell r="G20" t="str">
            <v xml:space="preserve"> </v>
          </cell>
          <cell r="I20" t="str">
            <v>RDT</v>
          </cell>
          <cell r="J20" t="str">
            <v>S</v>
          </cell>
          <cell r="U20" t="str">
            <v>MATHS</v>
          </cell>
          <cell r="AI20" t="str">
            <v>VAL</v>
          </cell>
          <cell r="AU20" t="str">
            <v>REP</v>
          </cell>
          <cell r="AV20" t="str">
            <v>VAL</v>
          </cell>
        </row>
        <row r="21">
          <cell r="C21" t="str">
            <v>ACHIR</v>
          </cell>
          <cell r="D21" t="str">
            <v>Mustapha</v>
          </cell>
          <cell r="E21">
            <v>11402753</v>
          </cell>
          <cell r="F21">
            <v>35362</v>
          </cell>
          <cell r="G21" t="str">
            <v>19 ans</v>
          </cell>
          <cell r="H21" t="str">
            <v>M</v>
          </cell>
          <cell r="I21" t="str">
            <v>RDT</v>
          </cell>
          <cell r="J21" t="str">
            <v>STMG</v>
          </cell>
          <cell r="K21">
            <v>95</v>
          </cell>
          <cell r="L21" t="str">
            <v>AB</v>
          </cell>
          <cell r="M21">
            <v>2014</v>
          </cell>
          <cell r="P21">
            <v>42285</v>
          </cell>
          <cell r="Q21" t="str">
            <v>OUI</v>
          </cell>
          <cell r="R21" t="str">
            <v>B</v>
          </cell>
          <cell r="U21" t="str">
            <v>INFO</v>
          </cell>
          <cell r="W21" t="str">
            <v>2A</v>
          </cell>
          <cell r="X21" t="str">
            <v>PHY</v>
          </cell>
          <cell r="Y21" t="str">
            <v>ISM</v>
          </cell>
          <cell r="AA21" t="str">
            <v>B</v>
          </cell>
          <cell r="AB21" t="str">
            <v>N</v>
          </cell>
          <cell r="AC21" t="str">
            <v>P</v>
          </cell>
          <cell r="AE21" t="str">
            <v>P</v>
          </cell>
          <cell r="AG21" t="str">
            <v>X</v>
          </cell>
          <cell r="AH21" t="str">
            <v>G6</v>
          </cell>
          <cell r="AI21" t="str">
            <v>VAL</v>
          </cell>
          <cell r="AK21" t="str">
            <v>VAL</v>
          </cell>
          <cell r="AL21" t="str">
            <v>IA4</v>
          </cell>
          <cell r="AV21" t="str">
            <v>VAL</v>
          </cell>
          <cell r="AW21" t="str">
            <v>VAL</v>
          </cell>
        </row>
        <row r="22">
          <cell r="C22" t="str">
            <v>ACHOUI</v>
          </cell>
          <cell r="D22" t="str">
            <v>Mourad</v>
          </cell>
          <cell r="E22">
            <v>11509194</v>
          </cell>
          <cell r="F22">
            <v>35006</v>
          </cell>
          <cell r="G22" t="str">
            <v>20 ans</v>
          </cell>
          <cell r="H22" t="str">
            <v>M</v>
          </cell>
          <cell r="I22" t="str">
            <v>CEF</v>
          </cell>
          <cell r="J22" t="str">
            <v>ETR</v>
          </cell>
          <cell r="K22">
            <v>99</v>
          </cell>
          <cell r="M22">
            <v>2014</v>
          </cell>
          <cell r="P22">
            <v>42260</v>
          </cell>
          <cell r="Q22" t="str">
            <v>OUI</v>
          </cell>
          <cell r="U22" t="str">
            <v>INFO</v>
          </cell>
          <cell r="W22" t="str">
            <v>3A</v>
          </cell>
          <cell r="X22" t="str">
            <v>MR</v>
          </cell>
          <cell r="Y22" t="str">
            <v>ISM</v>
          </cell>
          <cell r="AA22" t="str">
            <v>A</v>
          </cell>
          <cell r="AB22" t="str">
            <v>N</v>
          </cell>
          <cell r="AC22" t="str">
            <v>P</v>
          </cell>
          <cell r="AE22" t="str">
            <v>P</v>
          </cell>
          <cell r="AG22" t="str">
            <v>X</v>
          </cell>
          <cell r="AH22" t="str">
            <v>G5</v>
          </cell>
          <cell r="AJ22">
            <v>64.17</v>
          </cell>
          <cell r="AK22" t="str">
            <v>2B</v>
          </cell>
          <cell r="AL22" t="str">
            <v>IA2</v>
          </cell>
        </row>
        <row r="23">
          <cell r="C23" t="str">
            <v>ACHOUR</v>
          </cell>
          <cell r="D23" t="str">
            <v>Fatima</v>
          </cell>
          <cell r="E23">
            <v>11406521</v>
          </cell>
          <cell r="G23" t="str">
            <v xml:space="preserve"> </v>
          </cell>
          <cell r="I23" t="str">
            <v>RDT</v>
          </cell>
          <cell r="J23" t="str">
            <v>S</v>
          </cell>
          <cell r="U23" t="str">
            <v>PC</v>
          </cell>
        </row>
        <row r="24">
          <cell r="C24" t="str">
            <v>ADJAGBA</v>
          </cell>
          <cell r="D24" t="str">
            <v>Josly</v>
          </cell>
          <cell r="E24">
            <v>11307609</v>
          </cell>
          <cell r="G24" t="str">
            <v xml:space="preserve"> </v>
          </cell>
          <cell r="I24" t="str">
            <v>RDT</v>
          </cell>
          <cell r="J24" t="str">
            <v>STI2D</v>
          </cell>
          <cell r="U24" t="str">
            <v>INFO</v>
          </cell>
          <cell r="AX24" t="str">
            <v>VAL</v>
          </cell>
        </row>
        <row r="25">
          <cell r="C25" t="str">
            <v>ADJAOUT</v>
          </cell>
          <cell r="D25" t="str">
            <v>Mohamed</v>
          </cell>
          <cell r="E25">
            <v>11404547</v>
          </cell>
          <cell r="F25">
            <v>34077</v>
          </cell>
          <cell r="G25" t="str">
            <v>23 ans</v>
          </cell>
          <cell r="H25" t="str">
            <v>M</v>
          </cell>
          <cell r="I25" t="str">
            <v>RDT</v>
          </cell>
          <cell r="J25" t="str">
            <v>S</v>
          </cell>
          <cell r="K25">
            <v>93</v>
          </cell>
          <cell r="M25">
            <v>2014</v>
          </cell>
          <cell r="P25">
            <v>42198</v>
          </cell>
          <cell r="Q25" t="str">
            <v>OUI</v>
          </cell>
          <cell r="R25" t="str">
            <v>B</v>
          </cell>
          <cell r="S25" t="str">
            <v>X</v>
          </cell>
          <cell r="T25" t="str">
            <v>X</v>
          </cell>
          <cell r="U25" t="str">
            <v>INFO</v>
          </cell>
          <cell r="W25" t="str">
            <v>3A</v>
          </cell>
          <cell r="X25" t="str">
            <v>MR</v>
          </cell>
          <cell r="Y25" t="str">
            <v>ISM</v>
          </cell>
          <cell r="AA25" t="str">
            <v>A</v>
          </cell>
          <cell r="AB25" t="str">
            <v>P</v>
          </cell>
          <cell r="AC25" t="str">
            <v>P</v>
          </cell>
          <cell r="AE25" t="str">
            <v>P</v>
          </cell>
          <cell r="AG25" t="str">
            <v>X</v>
          </cell>
          <cell r="AH25" t="str">
            <v>G13</v>
          </cell>
          <cell r="AI25" t="str">
            <v>VAL</v>
          </cell>
          <cell r="AJ25">
            <v>12.14</v>
          </cell>
          <cell r="AK25" t="str">
            <v>7A</v>
          </cell>
          <cell r="AL25" t="str">
            <v>IA2</v>
          </cell>
          <cell r="AV25" t="str">
            <v>VAL</v>
          </cell>
          <cell r="AX25" t="str">
            <v>VAL</v>
          </cell>
          <cell r="AY25" t="str">
            <v>X</v>
          </cell>
        </row>
        <row r="26">
          <cell r="C26" t="str">
            <v>ADJEROUD</v>
          </cell>
          <cell r="D26" t="str">
            <v>Ahmed Hani</v>
          </cell>
          <cell r="E26">
            <v>11508201</v>
          </cell>
          <cell r="F26">
            <v>35984</v>
          </cell>
          <cell r="G26" t="str">
            <v>18 ans</v>
          </cell>
          <cell r="H26" t="str">
            <v>M</v>
          </cell>
          <cell r="I26" t="str">
            <v>CEF</v>
          </cell>
          <cell r="J26" t="str">
            <v>ETR</v>
          </cell>
          <cell r="K26">
            <v>99</v>
          </cell>
          <cell r="L26" t="str">
            <v>B</v>
          </cell>
          <cell r="M26">
            <v>2015</v>
          </cell>
          <cell r="P26">
            <v>42249</v>
          </cell>
          <cell r="Q26" t="str">
            <v>OUI</v>
          </cell>
          <cell r="S26" t="str">
            <v>X</v>
          </cell>
          <cell r="T26" t="str">
            <v>X</v>
          </cell>
          <cell r="U26" t="str">
            <v>PC</v>
          </cell>
          <cell r="W26" t="str">
            <v>1B</v>
          </cell>
          <cell r="X26" t="str">
            <v>PHY</v>
          </cell>
          <cell r="Y26" t="str">
            <v>CHI</v>
          </cell>
          <cell r="AA26" t="str">
            <v>A</v>
          </cell>
          <cell r="AB26" t="str">
            <v>P</v>
          </cell>
          <cell r="AD26" t="str">
            <v>P</v>
          </cell>
          <cell r="AE26" t="str">
            <v>P</v>
          </cell>
          <cell r="AF26" t="str">
            <v>P</v>
          </cell>
          <cell r="AG26" t="str">
            <v>X</v>
          </cell>
          <cell r="AH26" t="str">
            <v>G12</v>
          </cell>
          <cell r="AJ26">
            <v>61.99</v>
          </cell>
          <cell r="AK26" t="str">
            <v>2A</v>
          </cell>
          <cell r="AL26" t="str">
            <v>IB1</v>
          </cell>
        </row>
        <row r="27">
          <cell r="C27" t="str">
            <v>ADJOUDJ</v>
          </cell>
          <cell r="D27" t="str">
            <v>Tassadit</v>
          </cell>
          <cell r="E27">
            <v>11504360</v>
          </cell>
          <cell r="F27">
            <v>35559</v>
          </cell>
          <cell r="G27" t="str">
            <v>19 ans</v>
          </cell>
          <cell r="H27" t="str">
            <v>F</v>
          </cell>
          <cell r="I27" t="str">
            <v>APB</v>
          </cell>
          <cell r="J27" t="str">
            <v>S</v>
          </cell>
          <cell r="K27">
            <v>93</v>
          </cell>
          <cell r="M27">
            <v>2015</v>
          </cell>
          <cell r="P27">
            <v>42203</v>
          </cell>
          <cell r="Q27" t="str">
            <v>OUI</v>
          </cell>
          <cell r="R27" t="str">
            <v>B</v>
          </cell>
          <cell r="S27" t="str">
            <v>X</v>
          </cell>
          <cell r="T27" t="str">
            <v>X</v>
          </cell>
          <cell r="U27" t="str">
            <v>MATHS</v>
          </cell>
          <cell r="W27" t="str">
            <v>1A</v>
          </cell>
          <cell r="X27" t="str">
            <v>ECO</v>
          </cell>
          <cell r="Y27" t="str">
            <v>ISM</v>
          </cell>
          <cell r="AA27" t="str">
            <v>A</v>
          </cell>
          <cell r="AB27" t="str">
            <v>P</v>
          </cell>
          <cell r="AC27" t="str">
            <v>P</v>
          </cell>
          <cell r="AE27" t="str">
            <v>P</v>
          </cell>
          <cell r="AG27" t="str">
            <v>X</v>
          </cell>
          <cell r="AH27" t="str">
            <v>G2</v>
          </cell>
          <cell r="AJ27">
            <v>69.27</v>
          </cell>
          <cell r="AK27" t="str">
            <v>1B</v>
          </cell>
          <cell r="AL27" t="str">
            <v>IA2</v>
          </cell>
          <cell r="AY27" t="str">
            <v>X</v>
          </cell>
        </row>
        <row r="28">
          <cell r="C28" t="str">
            <v>AGGERY</v>
          </cell>
          <cell r="D28" t="str">
            <v>Adrien</v>
          </cell>
          <cell r="E28">
            <v>11503594</v>
          </cell>
          <cell r="F28">
            <v>35635</v>
          </cell>
          <cell r="G28" t="str">
            <v>18 ans</v>
          </cell>
          <cell r="H28" t="str">
            <v>M</v>
          </cell>
          <cell r="I28" t="str">
            <v>APB</v>
          </cell>
          <cell r="J28" t="str">
            <v>S</v>
          </cell>
          <cell r="K28">
            <v>35</v>
          </cell>
          <cell r="L28" t="str">
            <v>AB</v>
          </cell>
          <cell r="M28">
            <v>2014</v>
          </cell>
          <cell r="P28">
            <v>42200</v>
          </cell>
          <cell r="Q28" t="str">
            <v>OUI</v>
          </cell>
          <cell r="R28" t="str">
            <v>B</v>
          </cell>
          <cell r="S28" t="str">
            <v>X</v>
          </cell>
          <cell r="T28" t="str">
            <v>X</v>
          </cell>
          <cell r="U28" t="str">
            <v>INFO</v>
          </cell>
          <cell r="W28" t="str">
            <v>3A</v>
          </cell>
          <cell r="X28" t="str">
            <v>MR</v>
          </cell>
          <cell r="Y28" t="str">
            <v>ISM</v>
          </cell>
          <cell r="AA28" t="str">
            <v>B</v>
          </cell>
          <cell r="AB28" t="str">
            <v>P</v>
          </cell>
          <cell r="AC28" t="str">
            <v>P</v>
          </cell>
          <cell r="AE28" t="str">
            <v>N</v>
          </cell>
          <cell r="AG28" t="str">
            <v>X</v>
          </cell>
          <cell r="AH28" t="str">
            <v>G13</v>
          </cell>
          <cell r="AL28" t="str">
            <v>IA2</v>
          </cell>
        </row>
        <row r="29">
          <cell r="C29" t="str">
            <v>AHBIB</v>
          </cell>
          <cell r="D29" t="str">
            <v>Hassan</v>
          </cell>
          <cell r="E29">
            <v>11308157</v>
          </cell>
          <cell r="F29">
            <v>34794</v>
          </cell>
          <cell r="G29" t="str">
            <v>21 ans</v>
          </cell>
          <cell r="H29" t="str">
            <v>M</v>
          </cell>
          <cell r="I29" t="str">
            <v>APB</v>
          </cell>
          <cell r="J29" t="str">
            <v>S</v>
          </cell>
          <cell r="K29">
            <v>93</v>
          </cell>
          <cell r="L29" t="str">
            <v>AB</v>
          </cell>
          <cell r="M29">
            <v>2013</v>
          </cell>
          <cell r="P29">
            <v>42242</v>
          </cell>
          <cell r="Q29" t="str">
            <v>OUI</v>
          </cell>
          <cell r="S29" t="str">
            <v>X</v>
          </cell>
          <cell r="T29" t="str">
            <v>X</v>
          </cell>
          <cell r="U29" t="str">
            <v>MATHS</v>
          </cell>
          <cell r="W29" t="str">
            <v>2A</v>
          </cell>
          <cell r="X29" t="str">
            <v>PHY</v>
          </cell>
          <cell r="Y29" t="str">
            <v>ISM</v>
          </cell>
          <cell r="AA29" t="str">
            <v>A</v>
          </cell>
          <cell r="AB29" t="str">
            <v>P</v>
          </cell>
          <cell r="AC29" t="str">
            <v>P</v>
          </cell>
          <cell r="AE29" t="str">
            <v>P</v>
          </cell>
          <cell r="AF29" t="str">
            <v>P</v>
          </cell>
          <cell r="AG29" t="str">
            <v>X</v>
          </cell>
          <cell r="AH29" t="str">
            <v>G6</v>
          </cell>
          <cell r="AJ29">
            <v>43.68</v>
          </cell>
          <cell r="AK29" t="str">
            <v>4B</v>
          </cell>
          <cell r="AL29" t="str">
            <v>IA3</v>
          </cell>
        </row>
        <row r="30">
          <cell r="C30" t="str">
            <v>AHMADI</v>
          </cell>
          <cell r="D30" t="str">
            <v>Pooria</v>
          </cell>
          <cell r="E30">
            <v>11405790</v>
          </cell>
          <cell r="F30">
            <v>33597</v>
          </cell>
          <cell r="G30" t="str">
            <v>24 ans</v>
          </cell>
          <cell r="H30" t="str">
            <v>M</v>
          </cell>
          <cell r="I30" t="str">
            <v>RDT</v>
          </cell>
          <cell r="J30" t="str">
            <v>ETR</v>
          </cell>
          <cell r="K30">
            <v>99</v>
          </cell>
          <cell r="M30">
            <v>2010</v>
          </cell>
          <cell r="P30">
            <v>42242</v>
          </cell>
          <cell r="Q30" t="str">
            <v>OUI</v>
          </cell>
          <cell r="R30" t="str">
            <v>B</v>
          </cell>
          <cell r="S30" t="str">
            <v>X</v>
          </cell>
          <cell r="T30" t="str">
            <v>X</v>
          </cell>
          <cell r="U30" t="str">
            <v>INFO</v>
          </cell>
          <cell r="W30" t="str">
            <v>3A</v>
          </cell>
          <cell r="X30" t="str">
            <v>MR</v>
          </cell>
          <cell r="Y30" t="str">
            <v>ISM</v>
          </cell>
          <cell r="AA30" t="str">
            <v>A</v>
          </cell>
          <cell r="AB30" t="str">
            <v>P</v>
          </cell>
          <cell r="AC30" t="str">
            <v>N</v>
          </cell>
          <cell r="AE30" t="str">
            <v>P</v>
          </cell>
          <cell r="AG30" t="str">
            <v>X</v>
          </cell>
          <cell r="AH30" t="str">
            <v>G13</v>
          </cell>
          <cell r="AI30" t="str">
            <v>VAL</v>
          </cell>
          <cell r="AK30" t="str">
            <v>VAL</v>
          </cell>
          <cell r="AL30" t="str">
            <v>IA2</v>
          </cell>
          <cell r="AT30" t="str">
            <v>VAL</v>
          </cell>
          <cell r="AU30" t="str">
            <v>REP</v>
          </cell>
          <cell r="AV30" t="str">
            <v>VAL</v>
          </cell>
          <cell r="AW30" t="str">
            <v>VAL</v>
          </cell>
        </row>
        <row r="31">
          <cell r="C31" t="str">
            <v>AID</v>
          </cell>
          <cell r="D31" t="str">
            <v>Shayenez</v>
          </cell>
          <cell r="E31">
            <v>11405395</v>
          </cell>
          <cell r="I31" t="str">
            <v>DUT</v>
          </cell>
          <cell r="J31" t="str">
            <v>S</v>
          </cell>
          <cell r="M31">
            <v>2014</v>
          </cell>
        </row>
        <row r="32">
          <cell r="C32" t="str">
            <v>AIFAOUI</v>
          </cell>
          <cell r="D32" t="str">
            <v>Sami</v>
          </cell>
          <cell r="E32">
            <v>11506862</v>
          </cell>
          <cell r="F32">
            <v>35474</v>
          </cell>
          <cell r="G32" t="str">
            <v>19 ans</v>
          </cell>
          <cell r="H32" t="str">
            <v>M</v>
          </cell>
          <cell r="I32" t="str">
            <v>APB</v>
          </cell>
          <cell r="J32" t="str">
            <v>S</v>
          </cell>
          <cell r="K32">
            <v>93</v>
          </cell>
          <cell r="M32">
            <v>2015</v>
          </cell>
          <cell r="P32">
            <v>42217</v>
          </cell>
          <cell r="Q32" t="str">
            <v>OUI</v>
          </cell>
          <cell r="R32" t="str">
            <v>B</v>
          </cell>
          <cell r="U32" t="str">
            <v>MATHS</v>
          </cell>
          <cell r="W32" t="str">
            <v>1A</v>
          </cell>
          <cell r="X32" t="str">
            <v>ECO</v>
          </cell>
          <cell r="Y32" t="str">
            <v>ISM</v>
          </cell>
          <cell r="AA32" t="str">
            <v>A</v>
          </cell>
          <cell r="AB32" t="str">
            <v>P</v>
          </cell>
          <cell r="AC32" t="str">
            <v>N</v>
          </cell>
          <cell r="AE32" t="str">
            <v>P</v>
          </cell>
          <cell r="AG32" t="str">
            <v>X</v>
          </cell>
          <cell r="AH32" t="str">
            <v>G2</v>
          </cell>
          <cell r="AK32" t="str">
            <v>7B</v>
          </cell>
          <cell r="AL32" t="str">
            <v>IA2</v>
          </cell>
        </row>
        <row r="33">
          <cell r="C33" t="str">
            <v>AISSAOUI</v>
          </cell>
          <cell r="D33" t="str">
            <v>Redha</v>
          </cell>
          <cell r="E33">
            <v>11403480</v>
          </cell>
          <cell r="G33" t="str">
            <v xml:space="preserve"> </v>
          </cell>
          <cell r="I33" t="str">
            <v>RDT</v>
          </cell>
          <cell r="J33" t="str">
            <v>STMG</v>
          </cell>
          <cell r="U33" t="str">
            <v>MATHS</v>
          </cell>
          <cell r="AK33" t="str">
            <v>VAL</v>
          </cell>
          <cell r="AW33" t="str">
            <v>VAL</v>
          </cell>
          <cell r="AX33" t="str">
            <v>VAL</v>
          </cell>
        </row>
        <row r="34">
          <cell r="C34" t="str">
            <v>AIT BOUKCHAB</v>
          </cell>
          <cell r="D34" t="str">
            <v>Abdellah</v>
          </cell>
          <cell r="E34">
            <v>11401396</v>
          </cell>
          <cell r="G34" t="str">
            <v xml:space="preserve"> </v>
          </cell>
          <cell r="I34" t="str">
            <v>RDT</v>
          </cell>
          <cell r="J34" t="str">
            <v>ETR</v>
          </cell>
          <cell r="U34" t="str">
            <v>INFO</v>
          </cell>
        </row>
        <row r="35">
          <cell r="C35" t="str">
            <v>AIT DRISS</v>
          </cell>
          <cell r="D35" t="str">
            <v>Intissar</v>
          </cell>
          <cell r="E35">
            <v>11306047</v>
          </cell>
          <cell r="F35">
            <v>34814</v>
          </cell>
          <cell r="G35" t="str">
            <v>21 ans</v>
          </cell>
          <cell r="I35" t="str">
            <v>PACES</v>
          </cell>
          <cell r="J35" t="str">
            <v>S</v>
          </cell>
          <cell r="K35">
            <v>93</v>
          </cell>
          <cell r="L35" t="str">
            <v>B</v>
          </cell>
          <cell r="M35">
            <v>2013</v>
          </cell>
          <cell r="U35" t="str">
            <v>SPI ou PC ou MATHS</v>
          </cell>
          <cell r="W35" t="str">
            <v>1B ou 1A</v>
          </cell>
          <cell r="X35" t="str">
            <v>PHY ou ECO</v>
          </cell>
          <cell r="Y35" t="str">
            <v>CHI ou ISM</v>
          </cell>
        </row>
        <row r="36">
          <cell r="C36" t="str">
            <v>AIT OUAKLI</v>
          </cell>
          <cell r="D36" t="str">
            <v>Samy</v>
          </cell>
          <cell r="E36">
            <v>11201989</v>
          </cell>
          <cell r="G36" t="str">
            <v xml:space="preserve"> </v>
          </cell>
          <cell r="I36" t="str">
            <v>RDT</v>
          </cell>
          <cell r="J36" t="str">
            <v>S</v>
          </cell>
          <cell r="U36" t="str">
            <v>PC</v>
          </cell>
          <cell r="AP36" t="str">
            <v>VAL</v>
          </cell>
        </row>
        <row r="37">
          <cell r="C37" t="str">
            <v>AIT-HASSANE</v>
          </cell>
          <cell r="D37" t="str">
            <v>Hinde</v>
          </cell>
          <cell r="E37">
            <v>11315454</v>
          </cell>
          <cell r="G37" t="str">
            <v xml:space="preserve"> </v>
          </cell>
          <cell r="I37" t="str">
            <v>RDT</v>
          </cell>
          <cell r="J37" t="str">
            <v>S</v>
          </cell>
          <cell r="U37" t="str">
            <v>MATHS</v>
          </cell>
          <cell r="AI37" t="str">
            <v>VAL</v>
          </cell>
          <cell r="AK37" t="str">
            <v>VAL</v>
          </cell>
          <cell r="AU37" t="str">
            <v>VAL</v>
          </cell>
          <cell r="AV37" t="str">
            <v>VAL</v>
          </cell>
          <cell r="AW37" t="str">
            <v>VAL</v>
          </cell>
          <cell r="AX37" t="str">
            <v>VAL</v>
          </cell>
        </row>
        <row r="38">
          <cell r="C38" t="str">
            <v>AKALIN</v>
          </cell>
          <cell r="D38" t="str">
            <v>Sumeyye</v>
          </cell>
          <cell r="E38">
            <v>11400323</v>
          </cell>
          <cell r="F38">
            <v>34798</v>
          </cell>
          <cell r="G38" t="str">
            <v>21 ans</v>
          </cell>
          <cell r="H38" t="str">
            <v>F</v>
          </cell>
          <cell r="I38" t="str">
            <v>RDT</v>
          </cell>
          <cell r="J38" t="str">
            <v>STMG</v>
          </cell>
          <cell r="K38">
            <v>93</v>
          </cell>
          <cell r="M38">
            <v>2014</v>
          </cell>
          <cell r="P38">
            <v>42218</v>
          </cell>
          <cell r="Q38" t="str">
            <v>OUI</v>
          </cell>
          <cell r="R38" t="str">
            <v>B</v>
          </cell>
          <cell r="T38" t="str">
            <v>X</v>
          </cell>
          <cell r="U38" t="str">
            <v>INFO</v>
          </cell>
          <cell r="W38" t="str">
            <v>1A</v>
          </cell>
          <cell r="X38" t="str">
            <v>ECO</v>
          </cell>
          <cell r="Y38" t="str">
            <v>ISM</v>
          </cell>
          <cell r="AA38" t="str">
            <v>C</v>
          </cell>
          <cell r="AB38" t="str">
            <v>P</v>
          </cell>
          <cell r="AC38" t="str">
            <v>P</v>
          </cell>
          <cell r="AE38" t="str">
            <v>P</v>
          </cell>
          <cell r="AG38" t="str">
            <v>X</v>
          </cell>
          <cell r="AH38" t="str">
            <v>G3</v>
          </cell>
          <cell r="AI38" t="str">
            <v>VAL</v>
          </cell>
          <cell r="AK38" t="str">
            <v>VAL</v>
          </cell>
          <cell r="AL38" t="str">
            <v>IA3</v>
          </cell>
          <cell r="AS38" t="str">
            <v>VAL</v>
          </cell>
          <cell r="AU38" t="str">
            <v>REP</v>
          </cell>
          <cell r="AV38" t="str">
            <v>VAL</v>
          </cell>
          <cell r="AW38" t="str">
            <v>VAL</v>
          </cell>
          <cell r="AX38" t="str">
            <v>VAL</v>
          </cell>
        </row>
        <row r="39">
          <cell r="C39" t="str">
            <v>AKKOUCHE</v>
          </cell>
          <cell r="D39" t="str">
            <v>Amine</v>
          </cell>
          <cell r="E39">
            <v>11407362</v>
          </cell>
          <cell r="F39">
            <v>34769</v>
          </cell>
          <cell r="G39" t="str">
            <v>21 ans</v>
          </cell>
          <cell r="H39" t="str">
            <v>M</v>
          </cell>
          <cell r="I39" t="str">
            <v>RDT</v>
          </cell>
          <cell r="J39" t="str">
            <v>ETR</v>
          </cell>
          <cell r="K39">
            <v>99</v>
          </cell>
          <cell r="M39">
            <v>2014</v>
          </cell>
          <cell r="P39">
            <v>42241</v>
          </cell>
          <cell r="Q39" t="str">
            <v>OUI</v>
          </cell>
          <cell r="U39" t="str">
            <v>INFO</v>
          </cell>
          <cell r="W39" t="str">
            <v>2A</v>
          </cell>
          <cell r="X39" t="str">
            <v>PHY</v>
          </cell>
          <cell r="Y39" t="str">
            <v>ISM</v>
          </cell>
          <cell r="AA39" t="str">
            <v>B</v>
          </cell>
          <cell r="AB39" t="str">
            <v>P</v>
          </cell>
          <cell r="AE39" t="str">
            <v>P</v>
          </cell>
          <cell r="AF39" t="str">
            <v>P</v>
          </cell>
          <cell r="AG39" t="str">
            <v>X</v>
          </cell>
          <cell r="AH39" t="str">
            <v>G7</v>
          </cell>
          <cell r="AI39" t="str">
            <v>VAL</v>
          </cell>
          <cell r="AK39" t="str">
            <v>VAL</v>
          </cell>
          <cell r="AL39" t="str">
            <v>IA3</v>
          </cell>
          <cell r="AU39" t="str">
            <v>VAL</v>
          </cell>
          <cell r="AV39" t="str">
            <v>VAL</v>
          </cell>
          <cell r="AW39" t="str">
            <v>VAL</v>
          </cell>
          <cell r="AX39" t="str">
            <v>VAL</v>
          </cell>
        </row>
        <row r="40">
          <cell r="C40" t="str">
            <v>AKLI</v>
          </cell>
          <cell r="D40" t="str">
            <v>Brahim</v>
          </cell>
          <cell r="E40">
            <v>11501596</v>
          </cell>
          <cell r="F40">
            <v>35752</v>
          </cell>
          <cell r="G40" t="str">
            <v>18 ans</v>
          </cell>
          <cell r="H40" t="str">
            <v>M</v>
          </cell>
          <cell r="I40" t="str">
            <v>APB</v>
          </cell>
          <cell r="J40" t="str">
            <v>STI2D</v>
          </cell>
          <cell r="K40">
            <v>93</v>
          </cell>
          <cell r="M40">
            <v>2015</v>
          </cell>
          <cell r="P40">
            <v>42194</v>
          </cell>
          <cell r="Q40" t="str">
            <v>OUI</v>
          </cell>
          <cell r="R40" t="str">
            <v>B</v>
          </cell>
          <cell r="T40" t="str">
            <v>X</v>
          </cell>
          <cell r="U40" t="str">
            <v>INFO</v>
          </cell>
          <cell r="W40" t="str">
            <v>3A</v>
          </cell>
          <cell r="X40" t="str">
            <v>MR</v>
          </cell>
          <cell r="Y40" t="str">
            <v>ISM</v>
          </cell>
          <cell r="AA40" t="str">
            <v>A</v>
          </cell>
          <cell r="AB40" t="str">
            <v>P</v>
          </cell>
          <cell r="AC40" t="str">
            <v>P</v>
          </cell>
          <cell r="AE40" t="str">
            <v>P</v>
          </cell>
          <cell r="AG40" t="str">
            <v>X</v>
          </cell>
          <cell r="AH40" t="str">
            <v>G5</v>
          </cell>
          <cell r="AK40" t="str">
            <v>7B</v>
          </cell>
          <cell r="AL40" t="str">
            <v>IA2</v>
          </cell>
        </row>
        <row r="41">
          <cell r="C41" t="str">
            <v>AKLI</v>
          </cell>
          <cell r="D41" t="str">
            <v>Yanis</v>
          </cell>
          <cell r="E41">
            <v>11507085</v>
          </cell>
          <cell r="F41">
            <v>35390</v>
          </cell>
          <cell r="G41" t="str">
            <v>19 ans</v>
          </cell>
          <cell r="H41" t="str">
            <v>M</v>
          </cell>
          <cell r="I41" t="str">
            <v>CEF</v>
          </cell>
          <cell r="J41" t="str">
            <v>ETR</v>
          </cell>
          <cell r="K41">
            <v>99</v>
          </cell>
          <cell r="L41" t="str">
            <v>B</v>
          </cell>
          <cell r="M41">
            <v>2014</v>
          </cell>
          <cell r="N41">
            <v>42256</v>
          </cell>
          <cell r="P41">
            <v>42223</v>
          </cell>
          <cell r="Q41" t="str">
            <v>OUI</v>
          </cell>
          <cell r="U41" t="str">
            <v>INFO</v>
          </cell>
          <cell r="W41" t="str">
            <v>2A</v>
          </cell>
          <cell r="X41" t="str">
            <v>PHY</v>
          </cell>
          <cell r="Y41" t="str">
            <v>ISM</v>
          </cell>
          <cell r="AA41" t="str">
            <v>A</v>
          </cell>
          <cell r="AB41" t="str">
            <v>P</v>
          </cell>
          <cell r="AC41" t="str">
            <v>P</v>
          </cell>
          <cell r="AE41" t="str">
            <v>P</v>
          </cell>
          <cell r="AF41" t="str">
            <v>P</v>
          </cell>
          <cell r="AG41" t="str">
            <v>X</v>
          </cell>
          <cell r="AH41" t="str">
            <v>G6</v>
          </cell>
          <cell r="AI41" t="str">
            <v>FLE</v>
          </cell>
          <cell r="AJ41">
            <v>38.880000000000003</v>
          </cell>
          <cell r="AK41" t="str">
            <v>4B</v>
          </cell>
          <cell r="AL41" t="str">
            <v>IA3</v>
          </cell>
          <cell r="AY41" t="str">
            <v>X</v>
          </cell>
        </row>
        <row r="42">
          <cell r="C42" t="str">
            <v>AKLOUF</v>
          </cell>
          <cell r="D42" t="str">
            <v>Sophia</v>
          </cell>
          <cell r="E42">
            <v>11506697</v>
          </cell>
          <cell r="F42">
            <v>33974</v>
          </cell>
          <cell r="G42" t="str">
            <v>23 ans</v>
          </cell>
          <cell r="H42" t="str">
            <v>F</v>
          </cell>
          <cell r="I42" t="str">
            <v>APB-R</v>
          </cell>
          <cell r="J42" t="str">
            <v>S</v>
          </cell>
          <cell r="K42">
            <v>91</v>
          </cell>
          <cell r="L42" t="str">
            <v>P</v>
          </cell>
          <cell r="M42">
            <v>2012</v>
          </cell>
          <cell r="P42">
            <v>42241</v>
          </cell>
          <cell r="Q42" t="str">
            <v>OUI</v>
          </cell>
          <cell r="S42" t="str">
            <v>X</v>
          </cell>
          <cell r="T42" t="str">
            <v>X</v>
          </cell>
          <cell r="U42" t="str">
            <v>MATHS</v>
          </cell>
          <cell r="W42" t="str">
            <v>2A</v>
          </cell>
          <cell r="X42" t="str">
            <v>PHY</v>
          </cell>
          <cell r="Y42" t="str">
            <v>ISM</v>
          </cell>
          <cell r="AA42" t="str">
            <v>A</v>
          </cell>
          <cell r="AB42" t="str">
            <v>P</v>
          </cell>
          <cell r="AC42" t="str">
            <v>P</v>
          </cell>
          <cell r="AE42" t="str">
            <v>P</v>
          </cell>
          <cell r="AF42" t="str">
            <v>P</v>
          </cell>
          <cell r="AG42" t="str">
            <v>X</v>
          </cell>
          <cell r="AH42" t="str">
            <v>G7</v>
          </cell>
          <cell r="AJ42">
            <v>59.31</v>
          </cell>
          <cell r="AK42" t="str">
            <v>1A</v>
          </cell>
          <cell r="AL42" t="str">
            <v>IA3</v>
          </cell>
        </row>
        <row r="43">
          <cell r="C43" t="str">
            <v>AKOUNAD</v>
          </cell>
          <cell r="D43" t="str">
            <v>Mehdi</v>
          </cell>
          <cell r="E43">
            <v>11400557</v>
          </cell>
          <cell r="F43">
            <v>34698</v>
          </cell>
          <cell r="G43" t="str">
            <v>21 ans</v>
          </cell>
          <cell r="H43" t="str">
            <v>M</v>
          </cell>
          <cell r="I43" t="str">
            <v>RDT</v>
          </cell>
          <cell r="J43" t="str">
            <v>S</v>
          </cell>
          <cell r="K43">
            <v>93</v>
          </cell>
          <cell r="M43">
            <v>2014</v>
          </cell>
          <cell r="P43">
            <v>42198</v>
          </cell>
          <cell r="Q43" t="str">
            <v>OUI</v>
          </cell>
          <cell r="R43" t="str">
            <v>B</v>
          </cell>
          <cell r="S43" t="str">
            <v>X</v>
          </cell>
          <cell r="T43" t="str">
            <v>X</v>
          </cell>
          <cell r="U43" t="str">
            <v>PC</v>
          </cell>
          <cell r="W43" t="str">
            <v>1B</v>
          </cell>
          <cell r="X43" t="str">
            <v>PHY</v>
          </cell>
          <cell r="Y43" t="str">
            <v>CHI</v>
          </cell>
          <cell r="AA43" t="str">
            <v>B</v>
          </cell>
          <cell r="AB43" t="str">
            <v>P</v>
          </cell>
          <cell r="AD43" t="str">
            <v>P</v>
          </cell>
          <cell r="AE43" t="str">
            <v>P</v>
          </cell>
          <cell r="AF43" t="str">
            <v>P</v>
          </cell>
          <cell r="AG43" t="str">
            <v>X</v>
          </cell>
          <cell r="AH43" t="str">
            <v>G10</v>
          </cell>
          <cell r="AJ43">
            <v>40.36</v>
          </cell>
          <cell r="AK43" t="str">
            <v>4A</v>
          </cell>
          <cell r="AL43" t="str">
            <v>IB1</v>
          </cell>
        </row>
        <row r="44">
          <cell r="C44" t="str">
            <v>AKOVA</v>
          </cell>
          <cell r="D44" t="str">
            <v>Halim</v>
          </cell>
          <cell r="E44">
            <v>11404778</v>
          </cell>
          <cell r="G44" t="str">
            <v xml:space="preserve"> </v>
          </cell>
          <cell r="I44" t="str">
            <v>RDT</v>
          </cell>
          <cell r="J44" t="str">
            <v>ES</v>
          </cell>
          <cell r="U44" t="str">
            <v>INFO</v>
          </cell>
        </row>
        <row r="45">
          <cell r="C45" t="str">
            <v>AKROUCHE</v>
          </cell>
          <cell r="D45" t="str">
            <v>Massilia</v>
          </cell>
          <cell r="E45">
            <v>11508118</v>
          </cell>
          <cell r="F45">
            <v>34918</v>
          </cell>
          <cell r="G45" t="str">
            <v>20 ans</v>
          </cell>
          <cell r="H45" t="str">
            <v>F</v>
          </cell>
          <cell r="I45" t="str">
            <v>CEF</v>
          </cell>
          <cell r="J45" t="str">
            <v>ETR</v>
          </cell>
          <cell r="K45">
            <v>99</v>
          </cell>
          <cell r="L45" t="str">
            <v>B</v>
          </cell>
          <cell r="M45">
            <v>2014</v>
          </cell>
          <cell r="P45">
            <v>42248</v>
          </cell>
          <cell r="Q45" t="str">
            <v>OUI</v>
          </cell>
          <cell r="U45" t="str">
            <v>INFO</v>
          </cell>
          <cell r="W45" t="str">
            <v>2A</v>
          </cell>
          <cell r="X45" t="str">
            <v>PHY</v>
          </cell>
          <cell r="Y45" t="str">
            <v>ISM</v>
          </cell>
          <cell r="AA45" t="str">
            <v>A</v>
          </cell>
          <cell r="AB45" t="str">
            <v>P</v>
          </cell>
          <cell r="AC45" t="str">
            <v>P</v>
          </cell>
          <cell r="AE45" t="str">
            <v>P</v>
          </cell>
          <cell r="AF45" t="str">
            <v>P</v>
          </cell>
          <cell r="AG45" t="str">
            <v>X</v>
          </cell>
          <cell r="AH45" t="str">
            <v>G7</v>
          </cell>
          <cell r="AI45" t="str">
            <v>FLE</v>
          </cell>
          <cell r="AJ45">
            <v>23</v>
          </cell>
          <cell r="AK45" t="str">
            <v>6A</v>
          </cell>
          <cell r="AL45" t="str">
            <v>IA3</v>
          </cell>
        </row>
        <row r="46">
          <cell r="C46" t="str">
            <v>AKSAS</v>
          </cell>
          <cell r="D46" t="str">
            <v>Hama (Yann)</v>
          </cell>
          <cell r="E46">
            <v>11505993</v>
          </cell>
          <cell r="F46">
            <v>35831</v>
          </cell>
          <cell r="G46" t="str">
            <v>18 ans</v>
          </cell>
          <cell r="H46" t="str">
            <v>M</v>
          </cell>
          <cell r="I46" t="str">
            <v>APB</v>
          </cell>
          <cell r="J46" t="str">
            <v>S</v>
          </cell>
          <cell r="K46">
            <v>93</v>
          </cell>
          <cell r="M46">
            <v>2015</v>
          </cell>
          <cell r="P46">
            <v>42241</v>
          </cell>
          <cell r="Q46" t="str">
            <v>OUI</v>
          </cell>
          <cell r="R46" t="str">
            <v>B</v>
          </cell>
          <cell r="S46" t="str">
            <v>X</v>
          </cell>
          <cell r="T46" t="str">
            <v>X</v>
          </cell>
          <cell r="U46" t="str">
            <v>INFO</v>
          </cell>
          <cell r="W46" t="str">
            <v>3A</v>
          </cell>
          <cell r="X46" t="str">
            <v>MR</v>
          </cell>
          <cell r="Y46" t="str">
            <v>ISM</v>
          </cell>
          <cell r="AA46" t="str">
            <v>A</v>
          </cell>
          <cell r="AB46" t="str">
            <v>P</v>
          </cell>
          <cell r="AC46" t="str">
            <v>P</v>
          </cell>
          <cell r="AE46" t="str">
            <v>P</v>
          </cell>
          <cell r="AG46" t="str">
            <v>X</v>
          </cell>
          <cell r="AH46" t="str">
            <v>G4</v>
          </cell>
          <cell r="AJ46">
            <v>72.08</v>
          </cell>
          <cell r="AK46" t="str">
            <v>1B</v>
          </cell>
          <cell r="AL46" t="str">
            <v>IA1</v>
          </cell>
          <cell r="AY46" t="str">
            <v>X</v>
          </cell>
        </row>
        <row r="47">
          <cell r="C47" t="str">
            <v>AKSAS</v>
          </cell>
          <cell r="D47" t="str">
            <v>Hama Johann</v>
          </cell>
          <cell r="E47">
            <v>11402738</v>
          </cell>
          <cell r="F47">
            <v>34962</v>
          </cell>
          <cell r="G47" t="str">
            <v>20 ans</v>
          </cell>
          <cell r="H47" t="str">
            <v>M</v>
          </cell>
          <cell r="I47" t="str">
            <v>RDT</v>
          </cell>
          <cell r="J47" t="str">
            <v>PRO</v>
          </cell>
          <cell r="K47">
            <v>93</v>
          </cell>
          <cell r="M47">
            <v>2014</v>
          </cell>
          <cell r="N47" t="str">
            <v>Parti en BTS</v>
          </cell>
          <cell r="P47">
            <v>42239</v>
          </cell>
          <cell r="Q47" t="str">
            <v>OUI</v>
          </cell>
          <cell r="R47" t="str">
            <v>B</v>
          </cell>
          <cell r="U47" t="str">
            <v>INFO</v>
          </cell>
          <cell r="AA47" t="str">
            <v>C</v>
          </cell>
          <cell r="AB47" t="str">
            <v>N</v>
          </cell>
          <cell r="AK47" t="str">
            <v>VAL</v>
          </cell>
          <cell r="AW47" t="str">
            <v>VAL</v>
          </cell>
        </row>
        <row r="48">
          <cell r="C48" t="str">
            <v>AKTEKIN</v>
          </cell>
          <cell r="D48" t="str">
            <v>Mustafa</v>
          </cell>
          <cell r="E48">
            <v>11301658</v>
          </cell>
          <cell r="G48" t="str">
            <v xml:space="preserve"> </v>
          </cell>
          <cell r="I48" t="str">
            <v>RDT</v>
          </cell>
          <cell r="J48" t="str">
            <v>S</v>
          </cell>
          <cell r="U48" t="str">
            <v>SPI</v>
          </cell>
          <cell r="Z48" t="str">
            <v>VAL</v>
          </cell>
          <cell r="AI48" t="str">
            <v>VAL</v>
          </cell>
          <cell r="AK48" t="str">
            <v>VAL</v>
          </cell>
          <cell r="AO48" t="str">
            <v>VAL</v>
          </cell>
          <cell r="AP48" t="str">
            <v>VAL</v>
          </cell>
          <cell r="AQ48" t="str">
            <v>VAL</v>
          </cell>
          <cell r="AU48" t="str">
            <v>VAL</v>
          </cell>
          <cell r="AV48" t="str">
            <v>VAL</v>
          </cell>
          <cell r="AW48" t="str">
            <v>VAL</v>
          </cell>
          <cell r="AX48" t="str">
            <v>VAL</v>
          </cell>
        </row>
        <row r="49">
          <cell r="C49" t="str">
            <v>ALEXANDRE</v>
          </cell>
          <cell r="D49" t="str">
            <v>Jérémy</v>
          </cell>
          <cell r="E49">
            <v>11507095</v>
          </cell>
          <cell r="F49">
            <v>35031</v>
          </cell>
          <cell r="G49" t="str">
            <v>20 ans</v>
          </cell>
          <cell r="H49" t="str">
            <v>M</v>
          </cell>
          <cell r="I49" t="str">
            <v>APB</v>
          </cell>
          <cell r="J49" t="str">
            <v>S</v>
          </cell>
          <cell r="K49">
            <v>93</v>
          </cell>
          <cell r="M49">
            <v>2015</v>
          </cell>
          <cell r="P49">
            <v>42224</v>
          </cell>
          <cell r="Q49" t="str">
            <v>OUI</v>
          </cell>
          <cell r="S49" t="str">
            <v>X</v>
          </cell>
          <cell r="T49" t="str">
            <v>X</v>
          </cell>
          <cell r="U49" t="str">
            <v>SPI</v>
          </cell>
          <cell r="W49" t="str">
            <v>2B</v>
          </cell>
          <cell r="X49" t="str">
            <v>PHY</v>
          </cell>
          <cell r="Y49" t="str">
            <v>ISM</v>
          </cell>
          <cell r="AA49" t="str">
            <v>A</v>
          </cell>
          <cell r="AB49" t="str">
            <v>N</v>
          </cell>
          <cell r="AC49" t="str">
            <v>N</v>
          </cell>
          <cell r="AE49" t="str">
            <v>N</v>
          </cell>
          <cell r="AJ49">
            <v>31.03</v>
          </cell>
        </row>
        <row r="50">
          <cell r="C50" t="str">
            <v>ALI ABDOUL GAMIL</v>
          </cell>
          <cell r="D50" t="str">
            <v>Nadya</v>
          </cell>
          <cell r="E50">
            <v>11303438</v>
          </cell>
          <cell r="G50" t="str">
            <v xml:space="preserve"> </v>
          </cell>
          <cell r="I50" t="str">
            <v>RDT</v>
          </cell>
          <cell r="J50" t="str">
            <v>S</v>
          </cell>
          <cell r="U50" t="str">
            <v>PC</v>
          </cell>
          <cell r="AI50" t="str">
            <v>VAL</v>
          </cell>
          <cell r="AK50" t="str">
            <v>VAL</v>
          </cell>
          <cell r="AV50" t="str">
            <v>VAL</v>
          </cell>
          <cell r="AW50" t="str">
            <v>VAL</v>
          </cell>
          <cell r="AX50" t="str">
            <v>VAL</v>
          </cell>
        </row>
        <row r="51">
          <cell r="C51" t="str">
            <v>ALI MOHAMED</v>
          </cell>
          <cell r="D51" t="str">
            <v>Mohamed</v>
          </cell>
          <cell r="E51">
            <v>11507671</v>
          </cell>
          <cell r="F51">
            <v>35065</v>
          </cell>
          <cell r="G51" t="str">
            <v>20 ans</v>
          </cell>
          <cell r="H51" t="str">
            <v>M</v>
          </cell>
          <cell r="I51" t="str">
            <v>APB</v>
          </cell>
          <cell r="J51" t="str">
            <v>S</v>
          </cell>
          <cell r="K51">
            <v>99</v>
          </cell>
          <cell r="L51" t="str">
            <v>P</v>
          </cell>
          <cell r="M51">
            <v>2015</v>
          </cell>
          <cell r="O51" t="str">
            <v>semaine P1</v>
          </cell>
          <cell r="P51">
            <v>42244</v>
          </cell>
          <cell r="Q51" t="str">
            <v>OUI</v>
          </cell>
          <cell r="U51" t="str">
            <v>SPI</v>
          </cell>
          <cell r="W51" t="str">
            <v>2B</v>
          </cell>
          <cell r="X51" t="str">
            <v>PHY</v>
          </cell>
          <cell r="Y51" t="str">
            <v>ISM</v>
          </cell>
          <cell r="AE51" t="str">
            <v>P</v>
          </cell>
          <cell r="AG51" t="str">
            <v>X</v>
          </cell>
          <cell r="AH51" t="str">
            <v>G8</v>
          </cell>
          <cell r="AK51" t="str">
            <v>7A</v>
          </cell>
          <cell r="AL51" t="str">
            <v>IB1</v>
          </cell>
        </row>
        <row r="52">
          <cell r="C52" t="str">
            <v>ALIK</v>
          </cell>
          <cell r="D52" t="str">
            <v>Hafsa</v>
          </cell>
          <cell r="E52">
            <v>11509149</v>
          </cell>
          <cell r="F52">
            <v>34512</v>
          </cell>
          <cell r="G52" t="str">
            <v>22 ans</v>
          </cell>
          <cell r="H52" t="str">
            <v>F</v>
          </cell>
          <cell r="I52" t="str">
            <v>CEF</v>
          </cell>
          <cell r="J52" t="str">
            <v>ETR</v>
          </cell>
          <cell r="K52">
            <v>99</v>
          </cell>
          <cell r="L52" t="str">
            <v>B</v>
          </cell>
          <cell r="M52">
            <v>2013</v>
          </cell>
          <cell r="P52">
            <v>42259</v>
          </cell>
          <cell r="Q52" t="str">
            <v>OUI</v>
          </cell>
          <cell r="U52" t="str">
            <v>INFO</v>
          </cell>
          <cell r="W52" t="str">
            <v>2A</v>
          </cell>
          <cell r="X52" t="str">
            <v>PHY</v>
          </cell>
          <cell r="Y52" t="str">
            <v>ISM</v>
          </cell>
          <cell r="AA52" t="str">
            <v>A</v>
          </cell>
          <cell r="AB52" t="str">
            <v>P</v>
          </cell>
          <cell r="AC52" t="str">
            <v>P</v>
          </cell>
          <cell r="AE52" t="str">
            <v>P</v>
          </cell>
          <cell r="AF52" t="str">
            <v>P</v>
          </cell>
          <cell r="AG52" t="str">
            <v>X</v>
          </cell>
          <cell r="AH52" t="str">
            <v>G14</v>
          </cell>
          <cell r="AJ52">
            <v>43.2</v>
          </cell>
          <cell r="AK52" t="str">
            <v>4B</v>
          </cell>
          <cell r="AL52" t="str">
            <v>IA1</v>
          </cell>
        </row>
        <row r="53">
          <cell r="C53" t="str">
            <v>ALLAIN</v>
          </cell>
          <cell r="D53" t="str">
            <v>Melanie</v>
          </cell>
          <cell r="E53">
            <v>11503676</v>
          </cell>
          <cell r="F53">
            <v>35700</v>
          </cell>
          <cell r="G53" t="str">
            <v>18 ans</v>
          </cell>
          <cell r="H53" t="str">
            <v>F</v>
          </cell>
          <cell r="I53" t="str">
            <v>APB</v>
          </cell>
          <cell r="J53" t="str">
            <v>S</v>
          </cell>
          <cell r="K53">
            <v>93</v>
          </cell>
          <cell r="L53" t="str">
            <v>AB</v>
          </cell>
          <cell r="M53">
            <v>2015</v>
          </cell>
          <cell r="P53">
            <v>42200</v>
          </cell>
          <cell r="Q53" t="str">
            <v>OUI</v>
          </cell>
          <cell r="S53" t="str">
            <v>X</v>
          </cell>
          <cell r="T53" t="str">
            <v>X</v>
          </cell>
          <cell r="U53" t="str">
            <v>PC</v>
          </cell>
          <cell r="W53" t="str">
            <v>1B</v>
          </cell>
          <cell r="X53" t="str">
            <v>PHY</v>
          </cell>
          <cell r="Y53" t="str">
            <v>CHI</v>
          </cell>
          <cell r="AA53" t="str">
            <v>A</v>
          </cell>
          <cell r="AB53" t="str">
            <v>P</v>
          </cell>
          <cell r="AD53" t="str">
            <v>P</v>
          </cell>
          <cell r="AE53" t="str">
            <v>P</v>
          </cell>
          <cell r="AF53" t="str">
            <v>P</v>
          </cell>
          <cell r="AG53" t="str">
            <v>X</v>
          </cell>
          <cell r="AH53" t="str">
            <v>G10</v>
          </cell>
          <cell r="AJ53">
            <v>46.34</v>
          </cell>
          <cell r="AK53" t="str">
            <v>4A</v>
          </cell>
          <cell r="AL53" t="str">
            <v>IB2</v>
          </cell>
        </row>
        <row r="54">
          <cell r="C54" t="str">
            <v>ALLÉAUME</v>
          </cell>
          <cell r="D54" t="str">
            <v>Fabien</v>
          </cell>
          <cell r="E54">
            <v>11503200</v>
          </cell>
          <cell r="F54">
            <v>35453</v>
          </cell>
          <cell r="G54" t="str">
            <v>19 ans</v>
          </cell>
          <cell r="H54" t="str">
            <v>M</v>
          </cell>
          <cell r="I54" t="str">
            <v>APB</v>
          </cell>
          <cell r="J54" t="str">
            <v>S</v>
          </cell>
          <cell r="K54">
            <v>93</v>
          </cell>
          <cell r="L54" t="str">
            <v>AB</v>
          </cell>
          <cell r="M54">
            <v>2015</v>
          </cell>
          <cell r="P54">
            <v>42199</v>
          </cell>
          <cell r="Q54" t="str">
            <v>OUI</v>
          </cell>
          <cell r="S54" t="str">
            <v>X</v>
          </cell>
          <cell r="T54" t="str">
            <v>X</v>
          </cell>
          <cell r="U54" t="str">
            <v>INFO</v>
          </cell>
          <cell r="W54" t="str">
            <v>3A</v>
          </cell>
          <cell r="X54" t="str">
            <v>MR</v>
          </cell>
          <cell r="Y54" t="str">
            <v>ISM</v>
          </cell>
          <cell r="AA54" t="str">
            <v>A</v>
          </cell>
          <cell r="AB54" t="str">
            <v>P</v>
          </cell>
          <cell r="AC54" t="str">
            <v>P</v>
          </cell>
          <cell r="AE54" t="str">
            <v>P</v>
          </cell>
          <cell r="AG54" t="str">
            <v>X</v>
          </cell>
          <cell r="AH54" t="str">
            <v>G13</v>
          </cell>
          <cell r="AJ54">
            <v>71.37</v>
          </cell>
          <cell r="AK54" t="str">
            <v>1A</v>
          </cell>
          <cell r="AL54" t="str">
            <v>IA2</v>
          </cell>
        </row>
        <row r="55">
          <cell r="C55" t="str">
            <v>ALOUI</v>
          </cell>
          <cell r="D55" t="str">
            <v>Mohamed-Ali</v>
          </cell>
          <cell r="E55">
            <v>11500394</v>
          </cell>
          <cell r="F55">
            <v>35245</v>
          </cell>
          <cell r="G55" t="str">
            <v>20 ans</v>
          </cell>
          <cell r="H55" t="str">
            <v>M</v>
          </cell>
          <cell r="I55" t="str">
            <v>APB</v>
          </cell>
          <cell r="J55" t="str">
            <v>PRO</v>
          </cell>
          <cell r="K55">
            <v>93</v>
          </cell>
          <cell r="M55">
            <v>2015</v>
          </cell>
          <cell r="P55">
            <v>42195</v>
          </cell>
          <cell r="Q55" t="str">
            <v>OUI</v>
          </cell>
          <cell r="R55" t="str">
            <v>B</v>
          </cell>
          <cell r="S55" t="str">
            <v>X</v>
          </cell>
          <cell r="T55" t="str">
            <v>X</v>
          </cell>
          <cell r="U55" t="str">
            <v>INFO</v>
          </cell>
          <cell r="W55" t="str">
            <v>1A</v>
          </cell>
          <cell r="X55" t="str">
            <v>ECO</v>
          </cell>
          <cell r="Y55" t="str">
            <v>ISM</v>
          </cell>
          <cell r="AA55" t="str">
            <v>C</v>
          </cell>
          <cell r="AB55" t="str">
            <v>P</v>
          </cell>
          <cell r="AC55" t="str">
            <v>N</v>
          </cell>
        </row>
        <row r="56">
          <cell r="C56" t="str">
            <v>ALTAF HUSAIN</v>
          </cell>
          <cell r="D56" t="str">
            <v>Fazil</v>
          </cell>
          <cell r="E56">
            <v>11406758</v>
          </cell>
          <cell r="G56" t="str">
            <v xml:space="preserve"> </v>
          </cell>
          <cell r="I56" t="str">
            <v>RDT</v>
          </cell>
          <cell r="J56" t="str">
            <v>S</v>
          </cell>
          <cell r="U56" t="str">
            <v>INFO</v>
          </cell>
        </row>
        <row r="57">
          <cell r="C57" t="str">
            <v>ALVES DOS SANTOS SILVA</v>
          </cell>
          <cell r="D57" t="str">
            <v>Amanda</v>
          </cell>
          <cell r="E57">
            <v>11507942</v>
          </cell>
          <cell r="F57">
            <v>35275</v>
          </cell>
          <cell r="G57" t="str">
            <v>19 ans</v>
          </cell>
          <cell r="H57" t="str">
            <v>F</v>
          </cell>
          <cell r="I57" t="str">
            <v>APB</v>
          </cell>
          <cell r="J57" t="str">
            <v>ST2S</v>
          </cell>
          <cell r="K57">
            <v>93</v>
          </cell>
          <cell r="M57">
            <v>2015</v>
          </cell>
          <cell r="P57">
            <v>42247</v>
          </cell>
          <cell r="Q57" t="str">
            <v>OUI</v>
          </cell>
          <cell r="R57" t="str">
            <v>B</v>
          </cell>
          <cell r="U57" t="str">
            <v>PC</v>
          </cell>
          <cell r="W57" t="str">
            <v>1B</v>
          </cell>
          <cell r="X57" t="str">
            <v>PHY</v>
          </cell>
          <cell r="Y57" t="str">
            <v>CHI</v>
          </cell>
          <cell r="AA57" t="str">
            <v>A</v>
          </cell>
          <cell r="AB57" t="str">
            <v>P</v>
          </cell>
          <cell r="AD57" t="str">
            <v>P</v>
          </cell>
          <cell r="AE57" t="str">
            <v>N</v>
          </cell>
          <cell r="AG57" t="str">
            <v>X</v>
          </cell>
          <cell r="AH57" t="str">
            <v>G10</v>
          </cell>
          <cell r="AK57" t="str">
            <v>2A</v>
          </cell>
          <cell r="AL57" t="str">
            <v>IB2</v>
          </cell>
        </row>
        <row r="58">
          <cell r="C58" t="str">
            <v>AMAIRI</v>
          </cell>
          <cell r="D58" t="str">
            <v>Atef</v>
          </cell>
          <cell r="E58">
            <v>11502644</v>
          </cell>
          <cell r="F58">
            <v>34724</v>
          </cell>
          <cell r="G58" t="str">
            <v>21 ans</v>
          </cell>
          <cell r="H58" t="str">
            <v>M</v>
          </cell>
          <cell r="I58" t="str">
            <v>APB</v>
          </cell>
          <cell r="J58" t="str">
            <v>S</v>
          </cell>
          <cell r="K58">
            <v>93</v>
          </cell>
          <cell r="L58" t="str">
            <v>P</v>
          </cell>
          <cell r="M58">
            <v>2015</v>
          </cell>
          <cell r="P58">
            <v>42205</v>
          </cell>
          <cell r="Q58" t="str">
            <v>OUI</v>
          </cell>
          <cell r="R58" t="str">
            <v>B</v>
          </cell>
          <cell r="T58" t="str">
            <v>X</v>
          </cell>
          <cell r="U58" t="str">
            <v>SPI</v>
          </cell>
          <cell r="W58" t="str">
            <v>2B</v>
          </cell>
          <cell r="X58" t="str">
            <v>PHY</v>
          </cell>
          <cell r="Y58" t="str">
            <v>ISM</v>
          </cell>
          <cell r="AA58" t="str">
            <v>A</v>
          </cell>
          <cell r="AB58" t="str">
            <v>N</v>
          </cell>
          <cell r="AC58" t="str">
            <v>P</v>
          </cell>
          <cell r="AE58" t="str">
            <v>P</v>
          </cell>
          <cell r="AF58" t="str">
            <v>P</v>
          </cell>
          <cell r="AG58" t="str">
            <v>X</v>
          </cell>
          <cell r="AH58" t="str">
            <v>G9</v>
          </cell>
          <cell r="AJ58">
            <v>39.340000000000003</v>
          </cell>
          <cell r="AK58" t="str">
            <v>4A</v>
          </cell>
          <cell r="AL58" t="str">
            <v>IB1</v>
          </cell>
        </row>
        <row r="59">
          <cell r="C59" t="str">
            <v>AMAIRI</v>
          </cell>
          <cell r="D59" t="str">
            <v>Radhouane</v>
          </cell>
          <cell r="E59">
            <v>11503265</v>
          </cell>
          <cell r="F59">
            <v>35181</v>
          </cell>
          <cell r="G59" t="str">
            <v>20 ans</v>
          </cell>
          <cell r="H59" t="str">
            <v>M</v>
          </cell>
          <cell r="I59" t="str">
            <v>APB</v>
          </cell>
          <cell r="J59" t="str">
            <v>S</v>
          </cell>
          <cell r="K59">
            <v>93</v>
          </cell>
          <cell r="L59" t="str">
            <v>P</v>
          </cell>
          <cell r="M59">
            <v>2015</v>
          </cell>
          <cell r="N59" t="str">
            <v>desinscription</v>
          </cell>
          <cell r="P59">
            <v>42209</v>
          </cell>
          <cell r="Q59" t="str">
            <v>OUI</v>
          </cell>
          <cell r="R59" t="str">
            <v>B</v>
          </cell>
          <cell r="S59" t="str">
            <v>X</v>
          </cell>
          <cell r="T59" t="str">
            <v>X</v>
          </cell>
          <cell r="U59" t="str">
            <v>INFO</v>
          </cell>
          <cell r="W59" t="str">
            <v>3A</v>
          </cell>
          <cell r="X59" t="str">
            <v>MR</v>
          </cell>
          <cell r="Y59" t="str">
            <v>ISM</v>
          </cell>
          <cell r="AA59" t="str">
            <v>C</v>
          </cell>
          <cell r="AB59" t="str">
            <v>N</v>
          </cell>
          <cell r="AC59" t="str">
            <v>N</v>
          </cell>
        </row>
        <row r="60">
          <cell r="C60" t="str">
            <v>AMEUR</v>
          </cell>
          <cell r="D60" t="str">
            <v>Ghilas</v>
          </cell>
          <cell r="E60">
            <v>11409670</v>
          </cell>
          <cell r="F60">
            <v>31818</v>
          </cell>
          <cell r="G60" t="str">
            <v>29 ans</v>
          </cell>
          <cell r="H60" t="str">
            <v>M</v>
          </cell>
          <cell r="I60" t="str">
            <v>CIEL</v>
          </cell>
          <cell r="J60" t="str">
            <v>ETR</v>
          </cell>
          <cell r="K60">
            <v>99</v>
          </cell>
          <cell r="L60" t="str">
            <v>B</v>
          </cell>
          <cell r="M60">
            <v>2005</v>
          </cell>
          <cell r="P60">
            <v>42207</v>
          </cell>
          <cell r="Q60" t="str">
            <v>OUI</v>
          </cell>
          <cell r="S60" t="str">
            <v>X</v>
          </cell>
          <cell r="U60" t="str">
            <v>SPI</v>
          </cell>
          <cell r="W60" t="str">
            <v>2B</v>
          </cell>
          <cell r="X60" t="str">
            <v>PHY</v>
          </cell>
          <cell r="Y60" t="str">
            <v>ISM</v>
          </cell>
          <cell r="AA60" t="str">
            <v>A</v>
          </cell>
          <cell r="AB60" t="str">
            <v>P</v>
          </cell>
          <cell r="AC60" t="str">
            <v>P</v>
          </cell>
          <cell r="AE60" t="str">
            <v>P</v>
          </cell>
          <cell r="AF60" t="str">
            <v>P</v>
          </cell>
          <cell r="AG60" t="str">
            <v>X</v>
          </cell>
          <cell r="AH60" t="str">
            <v>G9</v>
          </cell>
          <cell r="AI60" t="str">
            <v>FLE</v>
          </cell>
          <cell r="AJ60">
            <v>6.42</v>
          </cell>
          <cell r="AK60" t="str">
            <v>7A</v>
          </cell>
          <cell r="AL60" t="str">
            <v>IB1</v>
          </cell>
        </row>
        <row r="61">
          <cell r="C61" t="str">
            <v>AMEZIANE</v>
          </cell>
          <cell r="D61" t="str">
            <v>Zakia</v>
          </cell>
          <cell r="E61">
            <v>11508148</v>
          </cell>
          <cell r="F61">
            <v>34766</v>
          </cell>
          <cell r="G61" t="str">
            <v>21 ans</v>
          </cell>
          <cell r="H61" t="str">
            <v>F</v>
          </cell>
          <cell r="I61" t="str">
            <v>CEF</v>
          </cell>
          <cell r="J61" t="str">
            <v>ETR</v>
          </cell>
          <cell r="K61">
            <v>99</v>
          </cell>
          <cell r="L61" t="str">
            <v>B</v>
          </cell>
          <cell r="M61">
            <v>2014</v>
          </cell>
          <cell r="P61">
            <v>42249</v>
          </cell>
          <cell r="Q61" t="str">
            <v>OUI</v>
          </cell>
          <cell r="U61" t="str">
            <v>INFO</v>
          </cell>
          <cell r="W61" t="str">
            <v>2A</v>
          </cell>
          <cell r="X61" t="str">
            <v>PHY</v>
          </cell>
          <cell r="Y61" t="str">
            <v>ISM</v>
          </cell>
          <cell r="AA61" t="str">
            <v>A</v>
          </cell>
          <cell r="AB61" t="str">
            <v>P</v>
          </cell>
          <cell r="AC61" t="str">
            <v>P</v>
          </cell>
          <cell r="AE61" t="str">
            <v>P</v>
          </cell>
          <cell r="AF61" t="str">
            <v>P</v>
          </cell>
          <cell r="AG61" t="str">
            <v>X</v>
          </cell>
          <cell r="AH61" t="str">
            <v>G7</v>
          </cell>
          <cell r="AI61" t="str">
            <v>FLE</v>
          </cell>
          <cell r="AJ61">
            <v>15.63</v>
          </cell>
          <cell r="AK61" t="str">
            <v>7A</v>
          </cell>
          <cell r="AL61" t="str">
            <v>IA3</v>
          </cell>
        </row>
        <row r="62">
          <cell r="C62" t="str">
            <v>AMIA</v>
          </cell>
          <cell r="D62" t="str">
            <v>Mounir</v>
          </cell>
          <cell r="E62">
            <v>11504102</v>
          </cell>
          <cell r="F62">
            <v>35788</v>
          </cell>
          <cell r="G62" t="str">
            <v>18 ans</v>
          </cell>
          <cell r="H62" t="str">
            <v>M</v>
          </cell>
          <cell r="I62" t="str">
            <v>APB</v>
          </cell>
          <cell r="J62" t="str">
            <v>ES</v>
          </cell>
          <cell r="K62">
            <v>93</v>
          </cell>
          <cell r="M62">
            <v>2015</v>
          </cell>
          <cell r="P62">
            <v>42201</v>
          </cell>
          <cell r="Q62" t="str">
            <v>OUI</v>
          </cell>
          <cell r="R62" t="str">
            <v>B</v>
          </cell>
          <cell r="S62" t="str">
            <v>X</v>
          </cell>
          <cell r="T62" t="str">
            <v>X</v>
          </cell>
          <cell r="U62" t="str">
            <v>INFO</v>
          </cell>
          <cell r="W62" t="str">
            <v>1A</v>
          </cell>
          <cell r="X62" t="str">
            <v>ECO</v>
          </cell>
          <cell r="Y62" t="str">
            <v>ISM</v>
          </cell>
          <cell r="AA62" t="str">
            <v>A</v>
          </cell>
          <cell r="AB62" t="str">
            <v>P</v>
          </cell>
          <cell r="AC62" t="str">
            <v>P</v>
          </cell>
          <cell r="AE62" t="str">
            <v>P</v>
          </cell>
          <cell r="AG62" t="str">
            <v>X</v>
          </cell>
          <cell r="AH62" t="str">
            <v>G1</v>
          </cell>
          <cell r="AK62" t="str">
            <v>5B</v>
          </cell>
          <cell r="AL62" t="str">
            <v>IA1</v>
          </cell>
        </row>
        <row r="63">
          <cell r="C63" t="str">
            <v>AMMAR</v>
          </cell>
          <cell r="D63" t="str">
            <v>Widad</v>
          </cell>
          <cell r="E63">
            <v>11409899</v>
          </cell>
          <cell r="G63" t="str">
            <v xml:space="preserve"> </v>
          </cell>
          <cell r="I63" t="str">
            <v>RDT</v>
          </cell>
          <cell r="J63" t="str">
            <v>S</v>
          </cell>
          <cell r="U63" t="str">
            <v>MATHS</v>
          </cell>
        </row>
        <row r="64">
          <cell r="C64" t="str">
            <v>AMMAR</v>
          </cell>
          <cell r="D64" t="str">
            <v>XXX</v>
          </cell>
          <cell r="E64">
            <v>11507731</v>
          </cell>
          <cell r="F64">
            <v>34728</v>
          </cell>
          <cell r="G64" t="str">
            <v>21 ans</v>
          </cell>
          <cell r="H64" t="str">
            <v>M</v>
          </cell>
          <cell r="I64" t="str">
            <v>APB</v>
          </cell>
          <cell r="J64" t="str">
            <v>STI2D</v>
          </cell>
          <cell r="K64">
            <v>93</v>
          </cell>
          <cell r="M64">
            <v>2015</v>
          </cell>
          <cell r="P64">
            <v>42241</v>
          </cell>
          <cell r="Q64" t="str">
            <v>OUI</v>
          </cell>
          <cell r="S64" t="str">
            <v>X</v>
          </cell>
          <cell r="T64" t="str">
            <v>X</v>
          </cell>
          <cell r="U64" t="str">
            <v>SPI</v>
          </cell>
          <cell r="W64" t="str">
            <v>2B</v>
          </cell>
          <cell r="X64" t="str">
            <v>PHY</v>
          </cell>
          <cell r="Y64" t="str">
            <v>ISM</v>
          </cell>
          <cell r="AA64" t="str">
            <v>A</v>
          </cell>
          <cell r="AB64" t="str">
            <v>P</v>
          </cell>
          <cell r="AC64" t="str">
            <v>P</v>
          </cell>
          <cell r="AE64" t="str">
            <v>P</v>
          </cell>
          <cell r="AF64" t="str">
            <v>P</v>
          </cell>
          <cell r="AG64" t="str">
            <v>X</v>
          </cell>
          <cell r="AH64" t="str">
            <v>G9</v>
          </cell>
          <cell r="AJ64">
            <v>54.25</v>
          </cell>
          <cell r="AK64" t="str">
            <v>2A</v>
          </cell>
          <cell r="AL64" t="str">
            <v>IB1</v>
          </cell>
        </row>
        <row r="65">
          <cell r="C65" t="str">
            <v>AMOULE</v>
          </cell>
          <cell r="D65" t="str">
            <v>Jonathan Dodji</v>
          </cell>
          <cell r="E65">
            <v>11509598</v>
          </cell>
          <cell r="F65">
            <v>35816</v>
          </cell>
          <cell r="G65" t="str">
            <v>18 ans</v>
          </cell>
          <cell r="H65" t="str">
            <v>M</v>
          </cell>
          <cell r="I65" t="str">
            <v>CEF</v>
          </cell>
          <cell r="J65" t="str">
            <v>ETR</v>
          </cell>
          <cell r="K65">
            <v>99</v>
          </cell>
          <cell r="L65" t="str">
            <v>AB</v>
          </cell>
          <cell r="M65">
            <v>2014</v>
          </cell>
          <cell r="P65">
            <v>42263</v>
          </cell>
          <cell r="Q65" t="str">
            <v>OUI</v>
          </cell>
          <cell r="U65" t="str">
            <v>INFO</v>
          </cell>
          <cell r="W65" t="str">
            <v>3A</v>
          </cell>
          <cell r="X65" t="str">
            <v xml:space="preserve">MR </v>
          </cell>
          <cell r="Y65" t="str">
            <v>ISM</v>
          </cell>
          <cell r="AA65" t="str">
            <v>A</v>
          </cell>
          <cell r="AB65" t="str">
            <v>P</v>
          </cell>
          <cell r="AC65" t="str">
            <v>P</v>
          </cell>
          <cell r="AE65" t="str">
            <v>P</v>
          </cell>
          <cell r="AG65" t="str">
            <v>X</v>
          </cell>
          <cell r="AH65" t="str">
            <v>G13</v>
          </cell>
          <cell r="AJ65">
            <v>67.900000000000006</v>
          </cell>
          <cell r="AK65" t="str">
            <v>1A</v>
          </cell>
          <cell r="AL65" t="str">
            <v>IA2</v>
          </cell>
        </row>
        <row r="66">
          <cell r="C66" t="str">
            <v>AMRANE</v>
          </cell>
          <cell r="D66" t="str">
            <v>Yani</v>
          </cell>
          <cell r="E66">
            <v>11506630</v>
          </cell>
          <cell r="F66">
            <v>35544</v>
          </cell>
          <cell r="G66" t="str">
            <v>19 ans</v>
          </cell>
          <cell r="H66" t="str">
            <v>M</v>
          </cell>
          <cell r="I66" t="str">
            <v>APB</v>
          </cell>
          <cell r="J66" t="str">
            <v>S</v>
          </cell>
          <cell r="K66">
            <v>77</v>
          </cell>
          <cell r="M66">
            <v>2015</v>
          </cell>
          <cell r="P66">
            <v>42241</v>
          </cell>
          <cell r="Q66" t="str">
            <v>OUI</v>
          </cell>
          <cell r="S66" t="str">
            <v>X</v>
          </cell>
          <cell r="T66" t="str">
            <v>X</v>
          </cell>
          <cell r="U66" t="str">
            <v>MATHS</v>
          </cell>
          <cell r="W66" t="str">
            <v>1A</v>
          </cell>
          <cell r="X66" t="str">
            <v>ECO</v>
          </cell>
          <cell r="Y66" t="str">
            <v>ISM</v>
          </cell>
          <cell r="AA66" t="str">
            <v>A</v>
          </cell>
          <cell r="AB66" t="str">
            <v>P</v>
          </cell>
          <cell r="AC66" t="str">
            <v>N</v>
          </cell>
          <cell r="AE66" t="str">
            <v>P</v>
          </cell>
          <cell r="AG66" t="str">
            <v>X</v>
          </cell>
          <cell r="AH66" t="str">
            <v>G3</v>
          </cell>
          <cell r="AK66" t="str">
            <v>6B</v>
          </cell>
          <cell r="AL66" t="str">
            <v>IA3</v>
          </cell>
        </row>
        <row r="67">
          <cell r="C67" t="str">
            <v>AMRI</v>
          </cell>
          <cell r="D67" t="str">
            <v>Lahoussine</v>
          </cell>
          <cell r="E67">
            <v>11406539</v>
          </cell>
          <cell r="G67" t="str">
            <v xml:space="preserve"> </v>
          </cell>
          <cell r="I67" t="str">
            <v>RDT</v>
          </cell>
          <cell r="J67" t="str">
            <v>S</v>
          </cell>
          <cell r="U67" t="str">
            <v>SPI</v>
          </cell>
          <cell r="AK67" t="str">
            <v>VAL</v>
          </cell>
          <cell r="AW67" t="str">
            <v>VAL</v>
          </cell>
        </row>
        <row r="68">
          <cell r="C68" t="str">
            <v>AMRI</v>
          </cell>
          <cell r="D68" t="str">
            <v>Taoufik</v>
          </cell>
          <cell r="E68">
            <v>11501764</v>
          </cell>
          <cell r="F68">
            <v>35427</v>
          </cell>
          <cell r="G68" t="str">
            <v>19 ans</v>
          </cell>
          <cell r="H68" t="str">
            <v>M</v>
          </cell>
          <cell r="I68" t="str">
            <v>APB</v>
          </cell>
          <cell r="J68" t="str">
            <v>S</v>
          </cell>
          <cell r="K68">
            <v>95</v>
          </cell>
          <cell r="L68" t="str">
            <v>P</v>
          </cell>
          <cell r="M68">
            <v>2015</v>
          </cell>
          <cell r="P68">
            <v>42194</v>
          </cell>
          <cell r="Q68" t="str">
            <v>OUI</v>
          </cell>
          <cell r="R68" t="str">
            <v>B</v>
          </cell>
          <cell r="S68" t="str">
            <v>X</v>
          </cell>
          <cell r="T68" t="str">
            <v>X</v>
          </cell>
          <cell r="U68" t="str">
            <v>SPI</v>
          </cell>
          <cell r="W68" t="str">
            <v>2B</v>
          </cell>
          <cell r="X68" t="str">
            <v>PHY</v>
          </cell>
          <cell r="Y68" t="str">
            <v>ISM</v>
          </cell>
          <cell r="AA68" t="str">
            <v>A</v>
          </cell>
          <cell r="AB68" t="str">
            <v>P</v>
          </cell>
          <cell r="AC68" t="str">
            <v>P</v>
          </cell>
          <cell r="AE68" t="str">
            <v>P</v>
          </cell>
          <cell r="AF68" t="str">
            <v>P</v>
          </cell>
          <cell r="AG68" t="str">
            <v>X</v>
          </cell>
          <cell r="AH68" t="str">
            <v>G8</v>
          </cell>
          <cell r="AJ68">
            <v>27.09</v>
          </cell>
          <cell r="AK68" t="str">
            <v>6A</v>
          </cell>
          <cell r="AL68" t="str">
            <v>IB2</v>
          </cell>
        </row>
        <row r="69">
          <cell r="C69" t="str">
            <v>ANCEL</v>
          </cell>
          <cell r="D69" t="str">
            <v>Clement</v>
          </cell>
          <cell r="E69">
            <v>11501355</v>
          </cell>
          <cell r="F69">
            <v>35334</v>
          </cell>
          <cell r="G69" t="str">
            <v>19 ans</v>
          </cell>
          <cell r="H69" t="str">
            <v>M</v>
          </cell>
          <cell r="I69" t="str">
            <v>APB</v>
          </cell>
          <cell r="J69" t="str">
            <v>S</v>
          </cell>
          <cell r="K69">
            <v>95</v>
          </cell>
          <cell r="M69">
            <v>2015</v>
          </cell>
          <cell r="P69">
            <v>42193</v>
          </cell>
          <cell r="Q69" t="str">
            <v>OUI</v>
          </cell>
          <cell r="S69" t="str">
            <v>X</v>
          </cell>
          <cell r="T69" t="str">
            <v>X</v>
          </cell>
          <cell r="U69" t="str">
            <v>PC</v>
          </cell>
          <cell r="W69" t="str">
            <v>1B</v>
          </cell>
          <cell r="X69" t="str">
            <v>PHY</v>
          </cell>
          <cell r="Y69" t="str">
            <v>CHI</v>
          </cell>
          <cell r="AA69" t="str">
            <v>A</v>
          </cell>
          <cell r="AB69" t="str">
            <v>P</v>
          </cell>
          <cell r="AD69" t="str">
            <v>P</v>
          </cell>
          <cell r="AE69" t="str">
            <v>P</v>
          </cell>
          <cell r="AF69" t="str">
            <v>P</v>
          </cell>
          <cell r="AG69" t="str">
            <v>X</v>
          </cell>
          <cell r="AH69" t="str">
            <v>G10</v>
          </cell>
          <cell r="AJ69">
            <v>77.34</v>
          </cell>
          <cell r="AK69" t="str">
            <v>1A</v>
          </cell>
          <cell r="AL69" t="str">
            <v>IB2</v>
          </cell>
          <cell r="AY69" t="str">
            <v>X</v>
          </cell>
        </row>
        <row r="70">
          <cell r="C70" t="str">
            <v>ANDHANOUNI SAID</v>
          </cell>
          <cell r="D70" t="str">
            <v>Mayssarat</v>
          </cell>
          <cell r="E70">
            <v>11407321</v>
          </cell>
          <cell r="G70" t="str">
            <v xml:space="preserve"> </v>
          </cell>
          <cell r="I70" t="str">
            <v>RDT</v>
          </cell>
          <cell r="J70" t="str">
            <v>STMG</v>
          </cell>
          <cell r="N70" t="str">
            <v>Admise dans une ecole</v>
          </cell>
          <cell r="U70" t="str">
            <v>MATHS</v>
          </cell>
        </row>
        <row r="71">
          <cell r="C71" t="str">
            <v>ANDRÉ</v>
          </cell>
          <cell r="D71" t="str">
            <v>Vivien</v>
          </cell>
          <cell r="E71">
            <v>11502916</v>
          </cell>
          <cell r="F71">
            <v>35633</v>
          </cell>
          <cell r="G71" t="str">
            <v>18 ans</v>
          </cell>
          <cell r="H71" t="str">
            <v>M</v>
          </cell>
          <cell r="I71" t="str">
            <v>APB</v>
          </cell>
          <cell r="J71" t="str">
            <v>S</v>
          </cell>
          <cell r="K71">
            <v>95</v>
          </cell>
          <cell r="M71">
            <v>2015</v>
          </cell>
          <cell r="P71">
            <v>42199</v>
          </cell>
          <cell r="Q71" t="str">
            <v>OUI</v>
          </cell>
          <cell r="S71" t="str">
            <v>X</v>
          </cell>
          <cell r="T71" t="str">
            <v>X</v>
          </cell>
          <cell r="U71" t="str">
            <v>SPI</v>
          </cell>
          <cell r="W71" t="str">
            <v>2B</v>
          </cell>
          <cell r="X71" t="str">
            <v>PHY</v>
          </cell>
          <cell r="Y71" t="str">
            <v>ISM</v>
          </cell>
          <cell r="AA71" t="str">
            <v>A</v>
          </cell>
          <cell r="AB71" t="str">
            <v>P</v>
          </cell>
          <cell r="AC71" t="str">
            <v>P</v>
          </cell>
          <cell r="AE71" t="str">
            <v>P</v>
          </cell>
          <cell r="AF71" t="str">
            <v>P</v>
          </cell>
          <cell r="AG71" t="str">
            <v>X</v>
          </cell>
          <cell r="AH71" t="str">
            <v>G9</v>
          </cell>
          <cell r="AJ71">
            <v>53.52</v>
          </cell>
          <cell r="AK71" t="str">
            <v>3A</v>
          </cell>
          <cell r="AL71" t="str">
            <v>IB1</v>
          </cell>
        </row>
        <row r="72">
          <cell r="C72" t="str">
            <v>ANDRIAMORANIAINA</v>
          </cell>
          <cell r="D72" t="str">
            <v>Ny Harena Tiko</v>
          </cell>
          <cell r="F72">
            <v>35870</v>
          </cell>
          <cell r="G72" t="str">
            <v>18 ans</v>
          </cell>
          <cell r="I72" t="str">
            <v>CEF</v>
          </cell>
          <cell r="J72" t="str">
            <v>ETR</v>
          </cell>
          <cell r="K72">
            <v>99</v>
          </cell>
          <cell r="U72" t="str">
            <v>SPI</v>
          </cell>
        </row>
        <row r="73">
          <cell r="C73" t="str">
            <v>ANNADIF ARRISSALA</v>
          </cell>
          <cell r="D73" t="str">
            <v>Ali</v>
          </cell>
          <cell r="F73">
            <v>34924</v>
          </cell>
          <cell r="G73" t="str">
            <v>20 ans</v>
          </cell>
          <cell r="I73" t="str">
            <v>CEF</v>
          </cell>
          <cell r="J73" t="str">
            <v>ETR</v>
          </cell>
          <cell r="K73">
            <v>99</v>
          </cell>
          <cell r="U73" t="str">
            <v>INFO</v>
          </cell>
        </row>
        <row r="74">
          <cell r="C74" t="str">
            <v>ANTARI</v>
          </cell>
          <cell r="D74" t="str">
            <v>Amine</v>
          </cell>
          <cell r="E74">
            <v>11508007</v>
          </cell>
          <cell r="F74">
            <v>35339</v>
          </cell>
          <cell r="G74" t="str">
            <v>19 ans</v>
          </cell>
          <cell r="H74" t="str">
            <v>M</v>
          </cell>
          <cell r="I74" t="str">
            <v>APB</v>
          </cell>
          <cell r="J74" t="str">
            <v>PRO</v>
          </cell>
          <cell r="K74">
            <v>93</v>
          </cell>
          <cell r="M74">
            <v>2015</v>
          </cell>
          <cell r="N74">
            <v>42257</v>
          </cell>
          <cell r="P74">
            <v>42248</v>
          </cell>
          <cell r="Q74" t="str">
            <v>NON</v>
          </cell>
          <cell r="S74" t="str">
            <v>X</v>
          </cell>
          <cell r="T74" t="str">
            <v>X</v>
          </cell>
          <cell r="U74" t="str">
            <v>SPI</v>
          </cell>
          <cell r="W74" t="str">
            <v>1B</v>
          </cell>
          <cell r="X74" t="str">
            <v>PHY</v>
          </cell>
          <cell r="Y74" t="str">
            <v>CHI</v>
          </cell>
        </row>
        <row r="75">
          <cell r="C75" t="str">
            <v>ANURA</v>
          </cell>
          <cell r="D75" t="str">
            <v>Theepika</v>
          </cell>
          <cell r="E75">
            <v>11407656</v>
          </cell>
          <cell r="F75">
            <v>34886</v>
          </cell>
          <cell r="G75" t="str">
            <v>21 ans</v>
          </cell>
          <cell r="H75" t="str">
            <v>F</v>
          </cell>
          <cell r="I75" t="str">
            <v>RDT</v>
          </cell>
          <cell r="J75" t="str">
            <v>Esm</v>
          </cell>
          <cell r="K75">
            <v>93</v>
          </cell>
          <cell r="L75" t="str">
            <v>AB</v>
          </cell>
          <cell r="M75">
            <v>2013</v>
          </cell>
          <cell r="P75">
            <v>42248</v>
          </cell>
          <cell r="Q75" t="str">
            <v>OUI</v>
          </cell>
          <cell r="R75" t="str">
            <v>B</v>
          </cell>
          <cell r="S75" t="str">
            <v>X</v>
          </cell>
          <cell r="T75" t="str">
            <v>X</v>
          </cell>
          <cell r="U75" t="str">
            <v>MATHS</v>
          </cell>
          <cell r="W75" t="str">
            <v>1A</v>
          </cell>
          <cell r="X75" t="str">
            <v>ECO</v>
          </cell>
          <cell r="Y75" t="str">
            <v>ISM</v>
          </cell>
          <cell r="AA75" t="str">
            <v>B</v>
          </cell>
          <cell r="AB75" t="str">
            <v>N</v>
          </cell>
          <cell r="AC75" t="str">
            <v>P</v>
          </cell>
          <cell r="AE75" t="str">
            <v>P</v>
          </cell>
          <cell r="AG75" t="str">
            <v>X</v>
          </cell>
          <cell r="AH75" t="str">
            <v>G1</v>
          </cell>
          <cell r="AI75" t="str">
            <v>VAL</v>
          </cell>
          <cell r="AK75" t="str">
            <v>VAL</v>
          </cell>
          <cell r="AL75" t="str">
            <v>IA1</v>
          </cell>
          <cell r="AV75" t="str">
            <v>VAL</v>
          </cell>
          <cell r="AW75" t="str">
            <v>VAL</v>
          </cell>
          <cell r="AX75" t="str">
            <v>VAL</v>
          </cell>
        </row>
        <row r="76">
          <cell r="C76" t="str">
            <v>AOUITI TRABELSI</v>
          </cell>
          <cell r="D76" t="str">
            <v>Mahdi</v>
          </cell>
          <cell r="E76">
            <v>11509850</v>
          </cell>
          <cell r="F76">
            <v>35136</v>
          </cell>
          <cell r="G76" t="str">
            <v>20 ans</v>
          </cell>
          <cell r="H76" t="str">
            <v>M</v>
          </cell>
          <cell r="I76" t="str">
            <v>APB</v>
          </cell>
          <cell r="J76" t="str">
            <v>STL</v>
          </cell>
          <cell r="K76">
            <v>93</v>
          </cell>
          <cell r="M76">
            <v>2015</v>
          </cell>
          <cell r="P76">
            <v>42269</v>
          </cell>
          <cell r="Q76" t="str">
            <v>OUI</v>
          </cell>
          <cell r="U76" t="str">
            <v>PC</v>
          </cell>
          <cell r="W76" t="str">
            <v>1B</v>
          </cell>
          <cell r="X76" t="str">
            <v>PHY</v>
          </cell>
          <cell r="Y76" t="str">
            <v>CHI</v>
          </cell>
          <cell r="AA76" t="str">
            <v>B</v>
          </cell>
          <cell r="AB76" t="str">
            <v>N</v>
          </cell>
          <cell r="AD76" t="str">
            <v>N</v>
          </cell>
          <cell r="AE76" t="str">
            <v>N</v>
          </cell>
        </row>
        <row r="77">
          <cell r="C77" t="str">
            <v>ARAB</v>
          </cell>
          <cell r="D77" t="str">
            <v>Sabrina</v>
          </cell>
          <cell r="E77">
            <v>11309483</v>
          </cell>
          <cell r="F77">
            <v>34129</v>
          </cell>
          <cell r="G77" t="str">
            <v>23 ans</v>
          </cell>
          <cell r="H77" t="str">
            <v>F</v>
          </cell>
          <cell r="I77" t="str">
            <v>RDT</v>
          </cell>
          <cell r="J77" t="str">
            <v>ETR</v>
          </cell>
          <cell r="K77">
            <v>99</v>
          </cell>
          <cell r="M77">
            <v>2013</v>
          </cell>
          <cell r="N77">
            <v>42265</v>
          </cell>
          <cell r="P77">
            <v>42255</v>
          </cell>
          <cell r="Q77" t="str">
            <v>OUI</v>
          </cell>
          <cell r="U77" t="str">
            <v>INFO</v>
          </cell>
          <cell r="W77" t="str">
            <v>2A</v>
          </cell>
          <cell r="X77" t="str">
            <v>PHY</v>
          </cell>
          <cell r="Y77" t="str">
            <v>ISM</v>
          </cell>
          <cell r="AA77" t="str">
            <v>B</v>
          </cell>
          <cell r="AC77" t="str">
            <v>P</v>
          </cell>
          <cell r="AE77" t="str">
            <v>P</v>
          </cell>
          <cell r="AF77" t="str">
            <v>P</v>
          </cell>
          <cell r="AG77" t="str">
            <v>X</v>
          </cell>
          <cell r="AH77" t="str">
            <v>G14</v>
          </cell>
          <cell r="AI77" t="str">
            <v>VAL</v>
          </cell>
          <cell r="AL77" t="str">
            <v>IA1</v>
          </cell>
          <cell r="AN77" t="str">
            <v>VAL</v>
          </cell>
          <cell r="AV77" t="str">
            <v>VAL</v>
          </cell>
          <cell r="AX77" t="str">
            <v>VAL</v>
          </cell>
        </row>
        <row r="78">
          <cell r="C78" t="str">
            <v>ARDELAN</v>
          </cell>
          <cell r="D78" t="str">
            <v>Navid</v>
          </cell>
          <cell r="E78">
            <v>11404749</v>
          </cell>
          <cell r="G78" t="str">
            <v xml:space="preserve"> </v>
          </cell>
          <cell r="I78" t="str">
            <v>RDT</v>
          </cell>
          <cell r="J78" t="str">
            <v>S</v>
          </cell>
          <cell r="U78" t="str">
            <v>SPI</v>
          </cell>
          <cell r="AI78" t="str">
            <v>VAL</v>
          </cell>
          <cell r="AK78" t="str">
            <v>VAL</v>
          </cell>
          <cell r="AV78" t="str">
            <v>VAL</v>
          </cell>
          <cell r="AW78" t="str">
            <v>VAL</v>
          </cell>
        </row>
        <row r="79">
          <cell r="C79" t="str">
            <v>ARDITTI</v>
          </cell>
          <cell r="D79" t="str">
            <v>Nathan</v>
          </cell>
          <cell r="G79" t="str">
            <v xml:space="preserve"> </v>
          </cell>
          <cell r="I79" t="str">
            <v>APB</v>
          </cell>
          <cell r="J79" t="str">
            <v>STI2D</v>
          </cell>
          <cell r="U79" t="str">
            <v>PC</v>
          </cell>
        </row>
        <row r="80">
          <cell r="C80" t="str">
            <v>ARHAJ</v>
          </cell>
          <cell r="D80" t="str">
            <v>Amine</v>
          </cell>
          <cell r="E80">
            <v>11503362</v>
          </cell>
          <cell r="F80">
            <v>35644</v>
          </cell>
          <cell r="G80" t="str">
            <v>18 ans</v>
          </cell>
          <cell r="H80" t="str">
            <v>M</v>
          </cell>
          <cell r="I80" t="str">
            <v>APB</v>
          </cell>
          <cell r="J80" t="str">
            <v>S</v>
          </cell>
          <cell r="K80">
            <v>93</v>
          </cell>
          <cell r="M80">
            <v>2015</v>
          </cell>
          <cell r="P80">
            <v>42200</v>
          </cell>
          <cell r="Q80" t="str">
            <v>OUI</v>
          </cell>
          <cell r="U80" t="str">
            <v>MATHS</v>
          </cell>
          <cell r="W80" t="str">
            <v>1A</v>
          </cell>
          <cell r="X80" t="str">
            <v>ECO</v>
          </cell>
          <cell r="Y80" t="str">
            <v>ISM</v>
          </cell>
          <cell r="AA80" t="str">
            <v>A</v>
          </cell>
          <cell r="AB80" t="str">
            <v>N</v>
          </cell>
          <cell r="AC80" t="str">
            <v>P</v>
          </cell>
          <cell r="AE80" t="str">
            <v>P</v>
          </cell>
          <cell r="AG80" t="str">
            <v>X</v>
          </cell>
          <cell r="AH80" t="str">
            <v>G2</v>
          </cell>
          <cell r="AJ80">
            <v>18.329999999999998</v>
          </cell>
          <cell r="AK80" t="str">
            <v>5B</v>
          </cell>
          <cell r="AL80" t="str">
            <v>IA2</v>
          </cell>
        </row>
        <row r="81">
          <cell r="C81" t="str">
            <v>ARNAOUT</v>
          </cell>
          <cell r="D81" t="str">
            <v>Hassan</v>
          </cell>
          <cell r="E81">
            <v>11407553</v>
          </cell>
          <cell r="G81" t="str">
            <v xml:space="preserve"> </v>
          </cell>
          <cell r="I81" t="str">
            <v>RDT</v>
          </cell>
          <cell r="J81" t="str">
            <v>ETR</v>
          </cell>
          <cell r="U81" t="str">
            <v>INFO</v>
          </cell>
          <cell r="AI81" t="str">
            <v>VAL</v>
          </cell>
          <cell r="AK81" t="str">
            <v>VAL</v>
          </cell>
          <cell r="AV81" t="str">
            <v>VAL</v>
          </cell>
          <cell r="AW81" t="str">
            <v>VAL</v>
          </cell>
          <cell r="AX81" t="str">
            <v>VAL</v>
          </cell>
        </row>
        <row r="82">
          <cell r="C82" t="str">
            <v>ARNAUD</v>
          </cell>
          <cell r="D82" t="str">
            <v>Aminata</v>
          </cell>
          <cell r="E82">
            <v>11508341</v>
          </cell>
          <cell r="F82">
            <v>35365</v>
          </cell>
          <cell r="G82" t="str">
            <v>19 ans</v>
          </cell>
          <cell r="H82" t="str">
            <v>F</v>
          </cell>
          <cell r="I82" t="str">
            <v>APB</v>
          </cell>
          <cell r="J82" t="str">
            <v>ES</v>
          </cell>
          <cell r="K82">
            <v>95</v>
          </cell>
          <cell r="M82">
            <v>2015</v>
          </cell>
          <cell r="N82" t="str">
            <v>desinscription</v>
          </cell>
          <cell r="P82">
            <v>42251</v>
          </cell>
          <cell r="Q82" t="str">
            <v>NON</v>
          </cell>
          <cell r="R82" t="str">
            <v>X</v>
          </cell>
          <cell r="U82" t="str">
            <v>MATHS</v>
          </cell>
          <cell r="W82" t="str">
            <v>1A</v>
          </cell>
          <cell r="X82" t="str">
            <v>ECO</v>
          </cell>
          <cell r="Y82" t="str">
            <v>ISM</v>
          </cell>
          <cell r="AA82" t="str">
            <v>B-</v>
          </cell>
          <cell r="AY82" t="str">
            <v>X</v>
          </cell>
        </row>
        <row r="83">
          <cell r="C83" t="str">
            <v>AROUA</v>
          </cell>
          <cell r="D83" t="str">
            <v>Mehdi</v>
          </cell>
          <cell r="E83">
            <v>11400542</v>
          </cell>
          <cell r="F83">
            <v>35403</v>
          </cell>
          <cell r="G83" t="str">
            <v>19 ans</v>
          </cell>
          <cell r="H83" t="str">
            <v>M</v>
          </cell>
          <cell r="I83" t="str">
            <v>RDT</v>
          </cell>
          <cell r="J83" t="str">
            <v>ESm</v>
          </cell>
          <cell r="K83">
            <v>93</v>
          </cell>
          <cell r="L83" t="str">
            <v>P</v>
          </cell>
          <cell r="M83">
            <v>2014</v>
          </cell>
          <cell r="P83">
            <v>42241</v>
          </cell>
          <cell r="Q83" t="str">
            <v>OUI</v>
          </cell>
          <cell r="R83" t="str">
            <v>B</v>
          </cell>
          <cell r="S83" t="str">
            <v>X</v>
          </cell>
          <cell r="U83" t="str">
            <v>MATHS</v>
          </cell>
          <cell r="W83" t="str">
            <v>1A</v>
          </cell>
          <cell r="X83" t="str">
            <v>ECO</v>
          </cell>
          <cell r="Y83" t="str">
            <v>ISM</v>
          </cell>
          <cell r="Z83" t="str">
            <v>VAL</v>
          </cell>
          <cell r="AA83" t="str">
            <v>A</v>
          </cell>
          <cell r="AB83" t="str">
            <v>P</v>
          </cell>
          <cell r="AC83" t="str">
            <v>P</v>
          </cell>
          <cell r="AE83" t="str">
            <v>P</v>
          </cell>
          <cell r="AG83" t="str">
            <v>X</v>
          </cell>
          <cell r="AH83" t="str">
            <v>G1</v>
          </cell>
          <cell r="AI83" t="str">
            <v>VAL</v>
          </cell>
          <cell r="AK83" t="str">
            <v>VAL</v>
          </cell>
          <cell r="AL83" t="str">
            <v>VAL</v>
          </cell>
          <cell r="AN83" t="str">
            <v>REP</v>
          </cell>
          <cell r="AP83" t="str">
            <v>REP</v>
          </cell>
          <cell r="AS83" t="str">
            <v>REP</v>
          </cell>
          <cell r="AU83" t="str">
            <v>REP</v>
          </cell>
          <cell r="AV83" t="str">
            <v>VAL</v>
          </cell>
          <cell r="AW83" t="str">
            <v>VAL</v>
          </cell>
          <cell r="AX83" t="str">
            <v>VAL</v>
          </cell>
        </row>
        <row r="84">
          <cell r="C84" t="str">
            <v>ARUMAINATHAN</v>
          </cell>
          <cell r="D84" t="str">
            <v>Rijenth</v>
          </cell>
          <cell r="E84">
            <v>11507273</v>
          </cell>
          <cell r="F84">
            <v>35108</v>
          </cell>
          <cell r="G84" t="str">
            <v>20 ans</v>
          </cell>
          <cell r="H84" t="str">
            <v>M</v>
          </cell>
          <cell r="I84" t="str">
            <v>APB</v>
          </cell>
          <cell r="J84" t="str">
            <v>S</v>
          </cell>
          <cell r="K84">
            <v>93</v>
          </cell>
          <cell r="L84" t="str">
            <v>AB</v>
          </cell>
          <cell r="M84">
            <v>2015</v>
          </cell>
          <cell r="P84">
            <v>42234</v>
          </cell>
          <cell r="Q84" t="str">
            <v>OUI</v>
          </cell>
          <cell r="R84" t="str">
            <v>B</v>
          </cell>
          <cell r="S84" t="str">
            <v>X</v>
          </cell>
          <cell r="T84" t="str">
            <v>X</v>
          </cell>
          <cell r="U84" t="str">
            <v>INFO</v>
          </cell>
          <cell r="W84" t="str">
            <v>3A</v>
          </cell>
          <cell r="X84" t="str">
            <v>MR</v>
          </cell>
          <cell r="Y84" t="str">
            <v>ISM</v>
          </cell>
          <cell r="AA84" t="str">
            <v>A</v>
          </cell>
          <cell r="AB84" t="str">
            <v>P</v>
          </cell>
          <cell r="AC84" t="str">
            <v>P</v>
          </cell>
          <cell r="AE84" t="str">
            <v>P</v>
          </cell>
          <cell r="AG84" t="str">
            <v>X</v>
          </cell>
          <cell r="AH84" t="str">
            <v>G5</v>
          </cell>
          <cell r="AJ84">
            <v>74.400000000000006</v>
          </cell>
          <cell r="AK84" t="str">
            <v>1B</v>
          </cell>
          <cell r="AL84" t="str">
            <v>IA2</v>
          </cell>
        </row>
        <row r="85">
          <cell r="C85" t="str">
            <v>ASIAMAH</v>
          </cell>
          <cell r="D85" t="str">
            <v>Addai</v>
          </cell>
          <cell r="E85">
            <v>11404688</v>
          </cell>
          <cell r="G85" t="str">
            <v xml:space="preserve"> </v>
          </cell>
          <cell r="I85" t="str">
            <v>RDT</v>
          </cell>
          <cell r="J85" t="str">
            <v>ES</v>
          </cell>
          <cell r="U85" t="str">
            <v>MATHS</v>
          </cell>
        </row>
        <row r="86">
          <cell r="C86" t="str">
            <v>ASSAM</v>
          </cell>
          <cell r="D86" t="str">
            <v>Celia</v>
          </cell>
          <cell r="E86">
            <v>11508400</v>
          </cell>
          <cell r="F86">
            <v>34870</v>
          </cell>
          <cell r="G86" t="str">
            <v>21 ans</v>
          </cell>
          <cell r="H86" t="str">
            <v>F</v>
          </cell>
          <cell r="I86" t="str">
            <v>CEF</v>
          </cell>
          <cell r="J86" t="str">
            <v>ETR</v>
          </cell>
          <cell r="K86">
            <v>99</v>
          </cell>
          <cell r="L86" t="str">
            <v>B</v>
          </cell>
          <cell r="M86">
            <v>2014</v>
          </cell>
          <cell r="P86">
            <v>42254</v>
          </cell>
          <cell r="Q86" t="str">
            <v>OUI</v>
          </cell>
          <cell r="U86" t="str">
            <v>PC</v>
          </cell>
          <cell r="W86" t="str">
            <v>1B</v>
          </cell>
          <cell r="X86" t="str">
            <v>PHY</v>
          </cell>
          <cell r="Y86" t="str">
            <v>CHI</v>
          </cell>
          <cell r="AA86" t="str">
            <v>A</v>
          </cell>
          <cell r="AB86" t="str">
            <v>P</v>
          </cell>
          <cell r="AD86" t="str">
            <v>P</v>
          </cell>
          <cell r="AE86" t="str">
            <v>P</v>
          </cell>
          <cell r="AF86" t="str">
            <v>P</v>
          </cell>
          <cell r="AG86" t="str">
            <v>X</v>
          </cell>
          <cell r="AH86" t="str">
            <v>G12</v>
          </cell>
          <cell r="AJ86">
            <v>17.37</v>
          </cell>
          <cell r="AK86" t="str">
            <v>5A</v>
          </cell>
          <cell r="AL86" t="str">
            <v>IB1</v>
          </cell>
        </row>
        <row r="87">
          <cell r="C87" t="str">
            <v>ASSOUMANI</v>
          </cell>
          <cell r="D87" t="str">
            <v>Smaïat</v>
          </cell>
          <cell r="E87">
            <v>11404358</v>
          </cell>
          <cell r="F87">
            <v>35271</v>
          </cell>
          <cell r="G87" t="str">
            <v>19 ans</v>
          </cell>
          <cell r="H87" t="str">
            <v>F</v>
          </cell>
          <cell r="I87" t="str">
            <v>RDT</v>
          </cell>
          <cell r="J87" t="str">
            <v>ST2S</v>
          </cell>
          <cell r="K87">
            <v>92</v>
          </cell>
          <cell r="L87" t="str">
            <v>P</v>
          </cell>
          <cell r="M87">
            <v>2014</v>
          </cell>
          <cell r="P87">
            <v>42261</v>
          </cell>
          <cell r="Q87" t="str">
            <v>OUI</v>
          </cell>
          <cell r="R87" t="str">
            <v>B</v>
          </cell>
          <cell r="S87" t="str">
            <v>X</v>
          </cell>
          <cell r="T87" t="str">
            <v>X</v>
          </cell>
          <cell r="U87" t="str">
            <v>PC</v>
          </cell>
          <cell r="W87" t="str">
            <v>1B</v>
          </cell>
          <cell r="X87" t="str">
            <v>PHY</v>
          </cell>
          <cell r="Y87" t="str">
            <v>CHI</v>
          </cell>
          <cell r="AA87" t="str">
            <v>A</v>
          </cell>
          <cell r="AB87" t="str">
            <v>P</v>
          </cell>
          <cell r="AD87" t="str">
            <v>P</v>
          </cell>
          <cell r="AG87" t="str">
            <v>X</v>
          </cell>
          <cell r="AH87" t="str">
            <v>G11</v>
          </cell>
          <cell r="AI87" t="str">
            <v>VAL</v>
          </cell>
          <cell r="AK87" t="str">
            <v>DIS</v>
          </cell>
          <cell r="AL87" t="str">
            <v>DIS</v>
          </cell>
          <cell r="AP87" t="str">
            <v>DIS</v>
          </cell>
          <cell r="AQ87" t="str">
            <v>DIS</v>
          </cell>
          <cell r="AV87" t="str">
            <v>VAL</v>
          </cell>
          <cell r="AW87" t="str">
            <v>DIS</v>
          </cell>
        </row>
        <row r="88">
          <cell r="C88" t="str">
            <v>ATES</v>
          </cell>
          <cell r="D88" t="str">
            <v>Alex</v>
          </cell>
          <cell r="E88">
            <v>11407591</v>
          </cell>
          <cell r="G88" t="str">
            <v xml:space="preserve"> </v>
          </cell>
          <cell r="I88" t="str">
            <v>RDT</v>
          </cell>
          <cell r="J88" t="str">
            <v>STI2D</v>
          </cell>
          <cell r="U88" t="str">
            <v>INFO</v>
          </cell>
        </row>
        <row r="89">
          <cell r="C89" t="str">
            <v>ATMANI</v>
          </cell>
          <cell r="D89" t="str">
            <v>Sabrina</v>
          </cell>
          <cell r="E89">
            <v>11501422</v>
          </cell>
          <cell r="F89">
            <v>35621</v>
          </cell>
          <cell r="G89" t="str">
            <v>19 ans</v>
          </cell>
          <cell r="H89" t="str">
            <v>F</v>
          </cell>
          <cell r="I89" t="str">
            <v>APB</v>
          </cell>
          <cell r="J89" t="str">
            <v>S</v>
          </cell>
          <cell r="K89">
            <v>93</v>
          </cell>
          <cell r="M89">
            <v>2015</v>
          </cell>
          <cell r="P89">
            <v>42195</v>
          </cell>
          <cell r="Q89" t="str">
            <v>OUI</v>
          </cell>
          <cell r="R89" t="str">
            <v>B</v>
          </cell>
          <cell r="S89" t="str">
            <v>X</v>
          </cell>
          <cell r="T89" t="str">
            <v>X</v>
          </cell>
          <cell r="U89" t="str">
            <v>INFO</v>
          </cell>
          <cell r="W89" t="str">
            <v>3A</v>
          </cell>
          <cell r="X89" t="str">
            <v>MR</v>
          </cell>
          <cell r="Y89" t="str">
            <v>ISM</v>
          </cell>
          <cell r="AA89" t="str">
            <v>A</v>
          </cell>
          <cell r="AB89" t="str">
            <v>N</v>
          </cell>
          <cell r="AC89" t="str">
            <v>N</v>
          </cell>
          <cell r="AG89" t="str">
            <v>X</v>
          </cell>
          <cell r="AH89" t="str">
            <v>G13</v>
          </cell>
          <cell r="AJ89">
            <v>55.56</v>
          </cell>
          <cell r="AK89" t="str">
            <v>3A</v>
          </cell>
          <cell r="AL89" t="str">
            <v>IA2</v>
          </cell>
        </row>
        <row r="90">
          <cell r="C90" t="str">
            <v>ATTAF</v>
          </cell>
          <cell r="D90" t="str">
            <v>Medhi</v>
          </cell>
          <cell r="E90">
            <v>11405301</v>
          </cell>
          <cell r="G90" t="str">
            <v xml:space="preserve"> </v>
          </cell>
          <cell r="I90" t="str">
            <v>RDT</v>
          </cell>
          <cell r="J90" t="str">
            <v>STI2D</v>
          </cell>
          <cell r="U90" t="str">
            <v>INFO</v>
          </cell>
        </row>
        <row r="91">
          <cell r="C91" t="str">
            <v>AUGUSTIN</v>
          </cell>
          <cell r="D91" t="str">
            <v>Justine</v>
          </cell>
          <cell r="G91" t="str">
            <v xml:space="preserve"> </v>
          </cell>
          <cell r="I91" t="str">
            <v>CIEL</v>
          </cell>
          <cell r="J91" t="str">
            <v>S</v>
          </cell>
          <cell r="U91" t="str">
            <v>PC</v>
          </cell>
        </row>
        <row r="92">
          <cell r="C92" t="str">
            <v>AUMIS</v>
          </cell>
          <cell r="D92" t="str">
            <v>Dylan</v>
          </cell>
          <cell r="E92">
            <v>11506787</v>
          </cell>
          <cell r="F92">
            <v>35284</v>
          </cell>
          <cell r="G92" t="str">
            <v>19 ans</v>
          </cell>
          <cell r="H92" t="str">
            <v>M</v>
          </cell>
          <cell r="I92" t="str">
            <v>APB</v>
          </cell>
          <cell r="J92" t="str">
            <v>S</v>
          </cell>
          <cell r="K92">
            <v>93</v>
          </cell>
          <cell r="L92" t="str">
            <v>P</v>
          </cell>
          <cell r="M92">
            <v>2014</v>
          </cell>
          <cell r="P92">
            <v>42216</v>
          </cell>
          <cell r="Q92" t="str">
            <v>OUI</v>
          </cell>
          <cell r="S92" t="str">
            <v>X</v>
          </cell>
          <cell r="T92" t="str">
            <v>X</v>
          </cell>
          <cell r="U92" t="str">
            <v>INFO</v>
          </cell>
          <cell r="W92" t="str">
            <v>2A</v>
          </cell>
          <cell r="X92" t="str">
            <v>PHY</v>
          </cell>
          <cell r="Y92" t="str">
            <v>ISM</v>
          </cell>
          <cell r="AA92" t="str">
            <v>A</v>
          </cell>
          <cell r="AB92" t="str">
            <v>N</v>
          </cell>
          <cell r="AC92" t="str">
            <v>N</v>
          </cell>
          <cell r="AJ92">
            <v>79.819999999999993</v>
          </cell>
        </row>
        <row r="93">
          <cell r="C93" t="str">
            <v>AYDIN</v>
          </cell>
          <cell r="D93" t="str">
            <v>Kader</v>
          </cell>
          <cell r="E93">
            <v>11404228</v>
          </cell>
          <cell r="G93" t="str">
            <v xml:space="preserve"> </v>
          </cell>
          <cell r="I93" t="str">
            <v>RDT</v>
          </cell>
          <cell r="J93" t="str">
            <v>ETR</v>
          </cell>
          <cell r="U93" t="str">
            <v>MATHS</v>
          </cell>
          <cell r="W93" t="str">
            <v>2A</v>
          </cell>
          <cell r="X93" t="str">
            <v>PHY</v>
          </cell>
          <cell r="Y93" t="str">
            <v>ISM</v>
          </cell>
          <cell r="AA93" t="str">
            <v>C-</v>
          </cell>
        </row>
        <row r="94">
          <cell r="C94" t="str">
            <v>AZAAL</v>
          </cell>
          <cell r="D94" t="str">
            <v>Abdelali</v>
          </cell>
          <cell r="E94">
            <v>11506254</v>
          </cell>
          <cell r="F94">
            <v>35194</v>
          </cell>
          <cell r="G94" t="str">
            <v>20 ans</v>
          </cell>
          <cell r="H94" t="str">
            <v>M</v>
          </cell>
          <cell r="I94" t="str">
            <v>APB</v>
          </cell>
          <cell r="J94" t="str">
            <v>S</v>
          </cell>
          <cell r="K94">
            <v>93</v>
          </cell>
          <cell r="M94">
            <v>2015</v>
          </cell>
          <cell r="P94">
            <v>42240</v>
          </cell>
          <cell r="Q94" t="str">
            <v>OUI</v>
          </cell>
          <cell r="R94" t="str">
            <v>B</v>
          </cell>
          <cell r="S94" t="str">
            <v>X</v>
          </cell>
          <cell r="T94" t="str">
            <v>X</v>
          </cell>
          <cell r="U94" t="str">
            <v>SPI</v>
          </cell>
          <cell r="W94" t="str">
            <v>2B</v>
          </cell>
          <cell r="X94" t="str">
            <v>PHY</v>
          </cell>
          <cell r="Y94" t="str">
            <v>ISM</v>
          </cell>
          <cell r="AA94" t="str">
            <v>A</v>
          </cell>
          <cell r="AB94" t="str">
            <v>P</v>
          </cell>
          <cell r="AC94" t="str">
            <v>P</v>
          </cell>
          <cell r="AE94" t="str">
            <v>P</v>
          </cell>
          <cell r="AF94" t="str">
            <v>P</v>
          </cell>
          <cell r="AG94" t="str">
            <v>X</v>
          </cell>
          <cell r="AH94" t="str">
            <v>G8</v>
          </cell>
          <cell r="AJ94">
            <v>54.83</v>
          </cell>
          <cell r="AK94" t="str">
            <v>2A</v>
          </cell>
          <cell r="AL94" t="str">
            <v>IB2</v>
          </cell>
        </row>
        <row r="95">
          <cell r="C95" t="str">
            <v>AZARIA</v>
          </cell>
          <cell r="D95" t="str">
            <v>Gabriel</v>
          </cell>
          <cell r="G95" t="str">
            <v xml:space="preserve"> </v>
          </cell>
          <cell r="I95" t="str">
            <v>APB</v>
          </cell>
          <cell r="J95" t="str">
            <v>S</v>
          </cell>
          <cell r="U95" t="str">
            <v>MATHS</v>
          </cell>
        </row>
        <row r="96">
          <cell r="C96" t="str">
            <v>AZEVEDO</v>
          </cell>
          <cell r="D96" t="str">
            <v>Jeremie</v>
          </cell>
          <cell r="E96">
            <v>11406820</v>
          </cell>
          <cell r="F96">
            <v>34885</v>
          </cell>
          <cell r="G96" t="str">
            <v>21 ans</v>
          </cell>
          <cell r="H96" t="str">
            <v>M</v>
          </cell>
          <cell r="I96" t="str">
            <v>RDT</v>
          </cell>
          <cell r="J96" t="str">
            <v>STI2D</v>
          </cell>
          <cell r="K96">
            <v>95</v>
          </cell>
          <cell r="L96" t="str">
            <v>P</v>
          </cell>
          <cell r="M96">
            <v>2014</v>
          </cell>
          <cell r="P96">
            <v>42279</v>
          </cell>
          <cell r="Q96" t="str">
            <v>OUI</v>
          </cell>
          <cell r="S96" t="str">
            <v>X</v>
          </cell>
          <cell r="T96" t="str">
            <v>X</v>
          </cell>
          <cell r="U96" t="str">
            <v>INFO</v>
          </cell>
          <cell r="W96" t="str">
            <v>2A</v>
          </cell>
          <cell r="X96" t="str">
            <v>PHY</v>
          </cell>
          <cell r="Y96" t="str">
            <v>ISM</v>
          </cell>
          <cell r="AA96" t="str">
            <v>A</v>
          </cell>
          <cell r="AB96" t="str">
            <v>P</v>
          </cell>
          <cell r="AC96" t="str">
            <v>P</v>
          </cell>
          <cell r="AE96" t="str">
            <v>P</v>
          </cell>
          <cell r="AF96" t="str">
            <v>P</v>
          </cell>
          <cell r="AG96" t="str">
            <v>X</v>
          </cell>
          <cell r="AH96" t="str">
            <v>G14</v>
          </cell>
          <cell r="AI96" t="str">
            <v>VAL</v>
          </cell>
          <cell r="AK96" t="str">
            <v>4B</v>
          </cell>
          <cell r="AL96" t="str">
            <v>IA1</v>
          </cell>
          <cell r="AV96" t="str">
            <v>VAL</v>
          </cell>
        </row>
        <row r="97">
          <cell r="C97" t="str">
            <v>AZEVEDO DE ABREU</v>
          </cell>
          <cell r="D97" t="str">
            <v>Alexandre</v>
          </cell>
          <cell r="E97">
            <v>11507290</v>
          </cell>
          <cell r="F97">
            <v>35338</v>
          </cell>
          <cell r="G97" t="str">
            <v>19 ans</v>
          </cell>
          <cell r="H97" t="str">
            <v>M</v>
          </cell>
          <cell r="I97" t="str">
            <v>APB</v>
          </cell>
          <cell r="J97" t="str">
            <v>ES</v>
          </cell>
          <cell r="K97">
            <v>93</v>
          </cell>
          <cell r="L97" t="str">
            <v>P</v>
          </cell>
          <cell r="M97">
            <v>2014</v>
          </cell>
          <cell r="P97">
            <v>42234</v>
          </cell>
          <cell r="Q97" t="str">
            <v>OUI</v>
          </cell>
          <cell r="S97" t="str">
            <v>X</v>
          </cell>
          <cell r="T97" t="str">
            <v>X</v>
          </cell>
          <cell r="U97" t="str">
            <v>INFO</v>
          </cell>
          <cell r="W97" t="str">
            <v>2A</v>
          </cell>
          <cell r="X97" t="str">
            <v>PHY</v>
          </cell>
          <cell r="Y97" t="str">
            <v>ISM</v>
          </cell>
          <cell r="AA97" t="str">
            <v>A</v>
          </cell>
          <cell r="AB97" t="str">
            <v>P</v>
          </cell>
          <cell r="AC97" t="str">
            <v>P</v>
          </cell>
          <cell r="AE97" t="str">
            <v>P</v>
          </cell>
          <cell r="AF97" t="str">
            <v>P</v>
          </cell>
          <cell r="AG97" t="str">
            <v>X</v>
          </cell>
          <cell r="AH97" t="str">
            <v>G14</v>
          </cell>
          <cell r="AJ97">
            <v>81.67</v>
          </cell>
          <cell r="AK97" t="str">
            <v>1B</v>
          </cell>
          <cell r="AL97" t="str">
            <v>IA1</v>
          </cell>
        </row>
        <row r="98">
          <cell r="C98" t="str">
            <v>AZIZI (DECOURTIT)</v>
          </cell>
          <cell r="D98" t="str">
            <v>Safy</v>
          </cell>
          <cell r="E98">
            <v>11505701</v>
          </cell>
          <cell r="F98">
            <v>34775</v>
          </cell>
          <cell r="G98" t="str">
            <v>21 ans</v>
          </cell>
          <cell r="H98" t="str">
            <v>M</v>
          </cell>
          <cell r="I98" t="str">
            <v>APB</v>
          </cell>
          <cell r="J98" t="str">
            <v>ES</v>
          </cell>
          <cell r="K98">
            <v>75</v>
          </cell>
          <cell r="L98" t="str">
            <v>P</v>
          </cell>
          <cell r="M98">
            <v>2015</v>
          </cell>
          <cell r="P98">
            <v>42207</v>
          </cell>
          <cell r="Q98" t="str">
            <v>OUI</v>
          </cell>
          <cell r="T98" t="str">
            <v>X</v>
          </cell>
          <cell r="U98" t="str">
            <v>MATHS</v>
          </cell>
          <cell r="W98" t="str">
            <v>1A</v>
          </cell>
          <cell r="X98" t="str">
            <v>ECO</v>
          </cell>
          <cell r="Y98" t="str">
            <v>ISM</v>
          </cell>
          <cell r="AA98" t="str">
            <v>A</v>
          </cell>
          <cell r="AB98" t="str">
            <v>P</v>
          </cell>
          <cell r="AC98" t="str">
            <v>P</v>
          </cell>
          <cell r="AE98" t="str">
            <v>N</v>
          </cell>
          <cell r="AG98" t="str">
            <v>X</v>
          </cell>
          <cell r="AH98" t="str">
            <v>G1</v>
          </cell>
          <cell r="AJ98">
            <v>22.5</v>
          </cell>
          <cell r="AK98" t="str">
            <v>6B</v>
          </cell>
          <cell r="AL98" t="str">
            <v>IA1</v>
          </cell>
          <cell r="AY98" t="str">
            <v>X</v>
          </cell>
        </row>
        <row r="99">
          <cell r="C99" t="str">
            <v>AZZOUG</v>
          </cell>
          <cell r="D99" t="str">
            <v>Ilyas</v>
          </cell>
          <cell r="E99">
            <v>11307959</v>
          </cell>
          <cell r="F99">
            <v>34993</v>
          </cell>
          <cell r="G99" t="str">
            <v>20 ans</v>
          </cell>
          <cell r="H99" t="str">
            <v>M</v>
          </cell>
          <cell r="I99" t="str">
            <v>RDT</v>
          </cell>
          <cell r="J99" t="str">
            <v>ESm</v>
          </cell>
          <cell r="K99">
            <v>93</v>
          </cell>
          <cell r="M99">
            <v>2013</v>
          </cell>
          <cell r="P99">
            <v>42279</v>
          </cell>
          <cell r="Q99" t="str">
            <v>OUI</v>
          </cell>
          <cell r="S99" t="str">
            <v>X</v>
          </cell>
          <cell r="T99" t="str">
            <v>X</v>
          </cell>
          <cell r="U99" t="str">
            <v>MATHS</v>
          </cell>
          <cell r="W99" t="str">
            <v>1A</v>
          </cell>
          <cell r="X99" t="str">
            <v>ECO</v>
          </cell>
          <cell r="Y99" t="str">
            <v>ISM</v>
          </cell>
          <cell r="AA99" t="str">
            <v>A</v>
          </cell>
          <cell r="AB99" t="str">
            <v>P</v>
          </cell>
          <cell r="AC99" t="str">
            <v>P</v>
          </cell>
          <cell r="AE99" t="str">
            <v>P</v>
          </cell>
          <cell r="AG99" t="str">
            <v>X</v>
          </cell>
          <cell r="AH99" t="str">
            <v>G1</v>
          </cell>
          <cell r="AJ99">
            <v>57.18</v>
          </cell>
          <cell r="AK99" t="str">
            <v>2B</v>
          </cell>
          <cell r="AL99" t="str">
            <v>IA1</v>
          </cell>
          <cell r="AY99" t="str">
            <v>X</v>
          </cell>
        </row>
        <row r="100">
          <cell r="C100" t="str">
            <v>BAABOUJ</v>
          </cell>
          <cell r="D100" t="str">
            <v>Rachid</v>
          </cell>
          <cell r="G100" t="str">
            <v xml:space="preserve"> </v>
          </cell>
          <cell r="I100" t="str">
            <v>APB</v>
          </cell>
          <cell r="J100" t="str">
            <v>PRO</v>
          </cell>
          <cell r="U100" t="str">
            <v>INFO</v>
          </cell>
        </row>
        <row r="101">
          <cell r="C101" t="str">
            <v>BABA ALI TURQUI</v>
          </cell>
          <cell r="D101" t="str">
            <v>Camille</v>
          </cell>
          <cell r="E101">
            <v>11509091</v>
          </cell>
          <cell r="F101">
            <v>34233</v>
          </cell>
          <cell r="G101" t="str">
            <v>22 ans</v>
          </cell>
          <cell r="H101" t="str">
            <v>M</v>
          </cell>
          <cell r="I101" t="str">
            <v>APB-R</v>
          </cell>
          <cell r="J101" t="str">
            <v>S</v>
          </cell>
          <cell r="K101">
            <v>75</v>
          </cell>
          <cell r="L101" t="str">
            <v>P</v>
          </cell>
          <cell r="M101">
            <v>2011</v>
          </cell>
          <cell r="N101">
            <v>42269</v>
          </cell>
          <cell r="P101">
            <v>42258</v>
          </cell>
          <cell r="Q101" t="str">
            <v>OUI</v>
          </cell>
          <cell r="U101" t="str">
            <v>PC</v>
          </cell>
          <cell r="W101" t="str">
            <v>1B</v>
          </cell>
          <cell r="X101" t="str">
            <v>PHY</v>
          </cell>
          <cell r="Y101" t="str">
            <v>CHI</v>
          </cell>
          <cell r="AA101" t="str">
            <v>A</v>
          </cell>
          <cell r="AB101" t="str">
            <v>P</v>
          </cell>
          <cell r="AD101" t="str">
            <v>P</v>
          </cell>
          <cell r="AE101" t="str">
            <v>P</v>
          </cell>
          <cell r="AF101" t="str">
            <v>P</v>
          </cell>
          <cell r="AG101" t="str">
            <v>X</v>
          </cell>
          <cell r="AH101" t="str">
            <v>G10</v>
          </cell>
          <cell r="AJ101">
            <v>69.17</v>
          </cell>
          <cell r="AK101" t="str">
            <v>1A</v>
          </cell>
          <cell r="AL101" t="str">
            <v>IB2</v>
          </cell>
        </row>
        <row r="102">
          <cell r="C102" t="str">
            <v>BACHABI</v>
          </cell>
          <cell r="D102" t="str">
            <v>Inoussa</v>
          </cell>
          <cell r="E102">
            <v>11406794</v>
          </cell>
          <cell r="G102" t="str">
            <v xml:space="preserve"> </v>
          </cell>
          <cell r="I102" t="str">
            <v>RDT</v>
          </cell>
          <cell r="J102" t="str">
            <v>PRO</v>
          </cell>
          <cell r="U102" t="str">
            <v>SPI</v>
          </cell>
          <cell r="AI102" t="str">
            <v>VAL</v>
          </cell>
          <cell r="AK102" t="str">
            <v>VAL</v>
          </cell>
          <cell r="AV102" t="str">
            <v>VAL</v>
          </cell>
          <cell r="AW102" t="str">
            <v>VAL</v>
          </cell>
        </row>
        <row r="103">
          <cell r="C103" t="str">
            <v>BACHOUCHE</v>
          </cell>
          <cell r="D103" t="str">
            <v>Nissa</v>
          </cell>
          <cell r="E103">
            <v>11507433</v>
          </cell>
          <cell r="F103">
            <v>35652</v>
          </cell>
          <cell r="G103" t="str">
            <v>18 ans</v>
          </cell>
          <cell r="H103" t="str">
            <v>F</v>
          </cell>
          <cell r="I103" t="str">
            <v>APB</v>
          </cell>
          <cell r="J103" t="str">
            <v>S</v>
          </cell>
          <cell r="K103">
            <v>92</v>
          </cell>
          <cell r="L103" t="str">
            <v>AB</v>
          </cell>
          <cell r="M103">
            <v>2015</v>
          </cell>
          <cell r="P103">
            <v>42239</v>
          </cell>
          <cell r="Q103" t="str">
            <v>OUI</v>
          </cell>
          <cell r="S103" t="str">
            <v>X</v>
          </cell>
          <cell r="T103" t="str">
            <v>X</v>
          </cell>
          <cell r="U103" t="str">
            <v>MATHS</v>
          </cell>
          <cell r="W103" t="str">
            <v>1A</v>
          </cell>
          <cell r="X103" t="str">
            <v>ECO</v>
          </cell>
          <cell r="Y103" t="str">
            <v>ISM</v>
          </cell>
          <cell r="AA103" t="str">
            <v>A</v>
          </cell>
          <cell r="AB103" t="str">
            <v>P</v>
          </cell>
          <cell r="AC103" t="str">
            <v>P</v>
          </cell>
          <cell r="AE103" t="str">
            <v>P</v>
          </cell>
          <cell r="AG103" t="str">
            <v>X</v>
          </cell>
          <cell r="AH103" t="str">
            <v>G2</v>
          </cell>
          <cell r="AJ103">
            <v>78.17</v>
          </cell>
          <cell r="AK103" t="str">
            <v>1B</v>
          </cell>
          <cell r="AL103" t="str">
            <v>IA2</v>
          </cell>
        </row>
        <row r="104">
          <cell r="C104" t="str">
            <v>BADDOUH</v>
          </cell>
          <cell r="D104" t="str">
            <v>Awatif</v>
          </cell>
          <cell r="E104">
            <v>11309855</v>
          </cell>
          <cell r="G104" t="str">
            <v xml:space="preserve"> </v>
          </cell>
          <cell r="I104" t="str">
            <v>RDT</v>
          </cell>
          <cell r="J104" t="str">
            <v>S</v>
          </cell>
          <cell r="U104" t="str">
            <v>PC</v>
          </cell>
          <cell r="Z104" t="str">
            <v>VAL</v>
          </cell>
          <cell r="AI104" t="str">
            <v>VAL</v>
          </cell>
          <cell r="AK104" t="str">
            <v>VAL</v>
          </cell>
          <cell r="AO104" t="str">
            <v>VAL</v>
          </cell>
          <cell r="AP104" t="str">
            <v>VAL</v>
          </cell>
          <cell r="AQ104" t="str">
            <v>VAL</v>
          </cell>
          <cell r="AR104" t="str">
            <v>VAL</v>
          </cell>
          <cell r="AV104" t="str">
            <v>VAL</v>
          </cell>
          <cell r="AW104" t="str">
            <v>VAL</v>
          </cell>
          <cell r="AX104" t="str">
            <v>VAL</v>
          </cell>
        </row>
        <row r="105">
          <cell r="C105" t="str">
            <v>BADJI</v>
          </cell>
          <cell r="D105" t="str">
            <v>Dany</v>
          </cell>
          <cell r="E105">
            <v>11317721</v>
          </cell>
          <cell r="G105" t="str">
            <v xml:space="preserve"> </v>
          </cell>
          <cell r="I105" t="str">
            <v>RDT</v>
          </cell>
          <cell r="J105" t="str">
            <v>STG</v>
          </cell>
          <cell r="U105" t="str">
            <v>INFO</v>
          </cell>
        </row>
        <row r="106">
          <cell r="C106" t="str">
            <v>BADJO</v>
          </cell>
          <cell r="D106" t="str">
            <v>Karamoko</v>
          </cell>
          <cell r="E106">
            <v>11406448</v>
          </cell>
          <cell r="G106" t="str">
            <v xml:space="preserve"> </v>
          </cell>
          <cell r="I106" t="str">
            <v>RDT</v>
          </cell>
          <cell r="J106" t="str">
            <v>ES</v>
          </cell>
          <cell r="U106" t="str">
            <v>INFO</v>
          </cell>
          <cell r="AK106" t="str">
            <v>VAL</v>
          </cell>
          <cell r="AW106" t="str">
            <v>VAL</v>
          </cell>
        </row>
        <row r="107">
          <cell r="C107" t="str">
            <v>BADRA</v>
          </cell>
          <cell r="D107" t="str">
            <v>Zahra</v>
          </cell>
          <cell r="F107">
            <v>33618</v>
          </cell>
          <cell r="G107" t="str">
            <v>24 ans</v>
          </cell>
          <cell r="I107" t="str">
            <v>CEF</v>
          </cell>
          <cell r="J107" t="str">
            <v>ETR</v>
          </cell>
          <cell r="K107">
            <v>99</v>
          </cell>
          <cell r="S107" t="str">
            <v>X</v>
          </cell>
          <cell r="U107" t="str">
            <v>MATHS</v>
          </cell>
        </row>
        <row r="108">
          <cell r="C108" t="str">
            <v>BAH</v>
          </cell>
          <cell r="D108" t="str">
            <v>Abdoul Rahim</v>
          </cell>
          <cell r="F108">
            <v>34796</v>
          </cell>
          <cell r="G108" t="str">
            <v>21 ans</v>
          </cell>
          <cell r="I108" t="str">
            <v>CEF</v>
          </cell>
          <cell r="J108" t="str">
            <v>ETR</v>
          </cell>
          <cell r="K108">
            <v>99</v>
          </cell>
          <cell r="U108" t="str">
            <v>INFO</v>
          </cell>
        </row>
        <row r="109">
          <cell r="C109" t="str">
            <v>BAH</v>
          </cell>
          <cell r="D109" t="str">
            <v>Aboubacar</v>
          </cell>
          <cell r="E109">
            <v>11509138</v>
          </cell>
          <cell r="F109">
            <v>35424</v>
          </cell>
          <cell r="G109" t="str">
            <v>19 ans</v>
          </cell>
          <cell r="H109" t="str">
            <v>M</v>
          </cell>
          <cell r="I109" t="str">
            <v>CEF</v>
          </cell>
          <cell r="J109" t="str">
            <v>ETR</v>
          </cell>
          <cell r="K109">
            <v>99</v>
          </cell>
          <cell r="L109" t="str">
            <v>B</v>
          </cell>
          <cell r="M109">
            <v>2014</v>
          </cell>
          <cell r="P109">
            <v>42259</v>
          </cell>
          <cell r="Q109" t="str">
            <v>OUI</v>
          </cell>
          <cell r="U109" t="str">
            <v>SPI</v>
          </cell>
          <cell r="W109" t="str">
            <v>2B</v>
          </cell>
          <cell r="X109" t="str">
            <v>PHY</v>
          </cell>
          <cell r="Y109" t="str">
            <v>ISM</v>
          </cell>
          <cell r="AA109" t="str">
            <v>A</v>
          </cell>
          <cell r="AB109" t="str">
            <v>P</v>
          </cell>
          <cell r="AC109" t="str">
            <v>P</v>
          </cell>
          <cell r="AE109" t="str">
            <v>P</v>
          </cell>
          <cell r="AG109" t="str">
            <v>X</v>
          </cell>
          <cell r="AH109" t="str">
            <v>G8</v>
          </cell>
          <cell r="AJ109">
            <v>8.1</v>
          </cell>
          <cell r="AK109" t="str">
            <v>7A</v>
          </cell>
          <cell r="AL109" t="str">
            <v>IB2</v>
          </cell>
          <cell r="AY109" t="str">
            <v>X</v>
          </cell>
        </row>
        <row r="110">
          <cell r="C110" t="str">
            <v>BAH</v>
          </cell>
          <cell r="D110" t="str">
            <v>Mamadou Aliou</v>
          </cell>
          <cell r="E110">
            <v>11124328</v>
          </cell>
          <cell r="F110">
            <v>32840</v>
          </cell>
          <cell r="G110" t="str">
            <v>26 ans</v>
          </cell>
          <cell r="H110" t="str">
            <v>M</v>
          </cell>
          <cell r="I110" t="str">
            <v>CIEL</v>
          </cell>
          <cell r="J110" t="str">
            <v>ETR</v>
          </cell>
          <cell r="K110">
            <v>99</v>
          </cell>
          <cell r="L110" t="str">
            <v>B</v>
          </cell>
          <cell r="M110">
            <v>2008</v>
          </cell>
          <cell r="P110">
            <v>42274</v>
          </cell>
          <cell r="Q110" t="str">
            <v>NON</v>
          </cell>
          <cell r="U110" t="str">
            <v>INFO</v>
          </cell>
        </row>
        <row r="111">
          <cell r="C111" t="str">
            <v>BAH</v>
          </cell>
          <cell r="D111" t="str">
            <v>Thierno Abdoul Goudoussy</v>
          </cell>
          <cell r="E111">
            <v>11312196</v>
          </cell>
          <cell r="F111">
            <v>34789</v>
          </cell>
          <cell r="G111" t="str">
            <v>21 ans</v>
          </cell>
          <cell r="H111" t="str">
            <v>M</v>
          </cell>
          <cell r="I111" t="str">
            <v>RDT</v>
          </cell>
          <cell r="J111" t="str">
            <v>ETR</v>
          </cell>
          <cell r="K111">
            <v>99</v>
          </cell>
          <cell r="M111">
            <v>2013</v>
          </cell>
          <cell r="P111">
            <v>42248</v>
          </cell>
          <cell r="Q111" t="str">
            <v>OUI</v>
          </cell>
          <cell r="U111" t="str">
            <v>INFO</v>
          </cell>
          <cell r="W111" t="str">
            <v>2A</v>
          </cell>
          <cell r="X111" t="str">
            <v>PHY</v>
          </cell>
          <cell r="Y111" t="str">
            <v>ISM</v>
          </cell>
          <cell r="AA111" t="str">
            <v>A</v>
          </cell>
          <cell r="AB111" t="str">
            <v>P</v>
          </cell>
          <cell r="AC111" t="str">
            <v>P</v>
          </cell>
          <cell r="AE111" t="str">
            <v>P</v>
          </cell>
          <cell r="AF111" t="str">
            <v>P</v>
          </cell>
          <cell r="AG111" t="str">
            <v>X</v>
          </cell>
          <cell r="AH111" t="str">
            <v>G7</v>
          </cell>
          <cell r="AI111" t="str">
            <v>VAL</v>
          </cell>
          <cell r="AK111" t="str">
            <v>VAL</v>
          </cell>
          <cell r="AL111" t="str">
            <v>IA3</v>
          </cell>
          <cell r="AU111" t="str">
            <v>REP</v>
          </cell>
          <cell r="AV111" t="str">
            <v>VAL</v>
          </cell>
          <cell r="AW111" t="str">
            <v>VAL</v>
          </cell>
          <cell r="AX111" t="str">
            <v>VAL</v>
          </cell>
        </row>
        <row r="112">
          <cell r="C112" t="str">
            <v>BAHI</v>
          </cell>
          <cell r="D112" t="str">
            <v>Inès</v>
          </cell>
          <cell r="E112">
            <v>11510435</v>
          </cell>
          <cell r="F112">
            <v>35580</v>
          </cell>
          <cell r="G112" t="str">
            <v>19 ans</v>
          </cell>
          <cell r="H112" t="str">
            <v>F</v>
          </cell>
          <cell r="I112" t="str">
            <v>APB</v>
          </cell>
          <cell r="J112" t="str">
            <v>ES</v>
          </cell>
          <cell r="K112">
            <v>77</v>
          </cell>
          <cell r="L112" t="str">
            <v>AB</v>
          </cell>
          <cell r="M112">
            <v>2015</v>
          </cell>
          <cell r="P112">
            <v>42275</v>
          </cell>
          <cell r="Q112" t="str">
            <v>OUI</v>
          </cell>
          <cell r="U112" t="str">
            <v>MATHS</v>
          </cell>
          <cell r="W112" t="str">
            <v>1A</v>
          </cell>
          <cell r="X112" t="str">
            <v xml:space="preserve">ECO </v>
          </cell>
          <cell r="Y112" t="str">
            <v>ISM</v>
          </cell>
          <cell r="AA112" t="str">
            <v>B</v>
          </cell>
          <cell r="AB112" t="str">
            <v>N</v>
          </cell>
          <cell r="AC112" t="str">
            <v>N</v>
          </cell>
        </row>
        <row r="113">
          <cell r="C113" t="str">
            <v>BAHRI</v>
          </cell>
          <cell r="D113" t="str">
            <v>Faïssal</v>
          </cell>
          <cell r="E113">
            <v>11501373</v>
          </cell>
          <cell r="F113">
            <v>35171</v>
          </cell>
          <cell r="G113" t="str">
            <v>20 ans</v>
          </cell>
          <cell r="H113" t="str">
            <v>M</v>
          </cell>
          <cell r="I113" t="str">
            <v>APB</v>
          </cell>
          <cell r="J113" t="str">
            <v>ES</v>
          </cell>
          <cell r="K113">
            <v>93</v>
          </cell>
          <cell r="M113">
            <v>2015</v>
          </cell>
          <cell r="P113">
            <v>42193</v>
          </cell>
          <cell r="Q113" t="str">
            <v>OUI</v>
          </cell>
          <cell r="R113" t="str">
            <v>B</v>
          </cell>
          <cell r="S113" t="str">
            <v>X</v>
          </cell>
          <cell r="T113" t="str">
            <v>X</v>
          </cell>
          <cell r="U113" t="str">
            <v>INFO</v>
          </cell>
          <cell r="W113" t="str">
            <v>1A</v>
          </cell>
          <cell r="X113" t="str">
            <v>ECO</v>
          </cell>
          <cell r="Y113" t="str">
            <v>ISM</v>
          </cell>
          <cell r="AA113" t="str">
            <v>A</v>
          </cell>
          <cell r="AB113" t="str">
            <v>P</v>
          </cell>
          <cell r="AC113" t="str">
            <v>P</v>
          </cell>
          <cell r="AE113" t="str">
            <v>P</v>
          </cell>
          <cell r="AG113" t="str">
            <v>X</v>
          </cell>
          <cell r="AH113" t="str">
            <v>G1</v>
          </cell>
          <cell r="AJ113">
            <v>31.88</v>
          </cell>
          <cell r="AK113" t="str">
            <v>5B</v>
          </cell>
          <cell r="AL113" t="str">
            <v>IA1</v>
          </cell>
        </row>
        <row r="114">
          <cell r="C114" t="str">
            <v>BAMBA</v>
          </cell>
          <cell r="D114" t="str">
            <v>Ibrahim</v>
          </cell>
          <cell r="E114">
            <v>11509897</v>
          </cell>
          <cell r="F114">
            <v>35260</v>
          </cell>
          <cell r="G114" t="str">
            <v>20 ans</v>
          </cell>
          <cell r="H114" t="str">
            <v>M</v>
          </cell>
          <cell r="I114" t="str">
            <v>CEF</v>
          </cell>
          <cell r="J114" t="str">
            <v>ETR</v>
          </cell>
          <cell r="K114">
            <v>99</v>
          </cell>
          <cell r="M114">
            <v>2015</v>
          </cell>
          <cell r="P114">
            <v>42268</v>
          </cell>
          <cell r="Q114" t="str">
            <v>OUI</v>
          </cell>
          <cell r="U114" t="str">
            <v>INFO</v>
          </cell>
          <cell r="W114" t="str">
            <v>2A</v>
          </cell>
          <cell r="X114" t="str">
            <v>PHY</v>
          </cell>
          <cell r="Y114" t="str">
            <v>ISM</v>
          </cell>
          <cell r="AA114" t="str">
            <v>A</v>
          </cell>
          <cell r="AB114" t="str">
            <v>P</v>
          </cell>
          <cell r="AC114" t="str">
            <v>N</v>
          </cell>
          <cell r="AE114" t="str">
            <v>N</v>
          </cell>
          <cell r="AF114" t="str">
            <v>P</v>
          </cell>
          <cell r="AG114" t="str">
            <v>X</v>
          </cell>
          <cell r="AH114" t="str">
            <v>G14</v>
          </cell>
          <cell r="AK114" t="str">
            <v>1B</v>
          </cell>
          <cell r="AL114" t="str">
            <v>IA1</v>
          </cell>
        </row>
        <row r="115">
          <cell r="C115" t="str">
            <v>BANGA</v>
          </cell>
          <cell r="D115" t="str">
            <v>Marvin</v>
          </cell>
          <cell r="E115">
            <v>11403815</v>
          </cell>
          <cell r="F115">
            <v>34126</v>
          </cell>
          <cell r="G115" t="str">
            <v>23 ans</v>
          </cell>
          <cell r="H115" t="str">
            <v>M</v>
          </cell>
          <cell r="I115" t="str">
            <v>RDT</v>
          </cell>
          <cell r="J115" t="str">
            <v>S</v>
          </cell>
          <cell r="K115">
            <v>95</v>
          </cell>
          <cell r="L115" t="str">
            <v>AB</v>
          </cell>
          <cell r="M115">
            <v>2013</v>
          </cell>
          <cell r="P115">
            <v>42254</v>
          </cell>
          <cell r="Q115" t="str">
            <v>OUI</v>
          </cell>
          <cell r="U115" t="str">
            <v>MATHS</v>
          </cell>
          <cell r="W115" t="str">
            <v>2A</v>
          </cell>
          <cell r="X115" t="str">
            <v>PHY</v>
          </cell>
          <cell r="Y115" t="str">
            <v>ISM</v>
          </cell>
          <cell r="AA115" t="str">
            <v>A</v>
          </cell>
          <cell r="AB115" t="str">
            <v>N</v>
          </cell>
          <cell r="AE115" t="str">
            <v>N</v>
          </cell>
          <cell r="AF115" t="str">
            <v>P</v>
          </cell>
          <cell r="AG115" t="str">
            <v>X</v>
          </cell>
          <cell r="AH115" t="str">
            <v>G14</v>
          </cell>
          <cell r="AK115" t="str">
            <v>VAL</v>
          </cell>
          <cell r="AL115" t="str">
            <v>IA1</v>
          </cell>
          <cell r="AU115" t="str">
            <v>VAL</v>
          </cell>
          <cell r="AW115" t="str">
            <v>VAL</v>
          </cell>
        </row>
        <row r="116">
          <cell r="C116" t="str">
            <v>BARAT</v>
          </cell>
          <cell r="D116" t="str">
            <v>Grégoire</v>
          </cell>
          <cell r="E116">
            <v>11506246</v>
          </cell>
          <cell r="F116">
            <v>35778</v>
          </cell>
          <cell r="G116" t="str">
            <v>18 ans</v>
          </cell>
          <cell r="H116" t="str">
            <v>M</v>
          </cell>
          <cell r="I116" t="str">
            <v>APB</v>
          </cell>
          <cell r="J116" t="str">
            <v>STMG</v>
          </cell>
          <cell r="K116">
            <v>93</v>
          </cell>
          <cell r="M116">
            <v>2015</v>
          </cell>
          <cell r="N116">
            <v>42258</v>
          </cell>
          <cell r="P116">
            <v>42210</v>
          </cell>
          <cell r="Q116" t="str">
            <v>NON</v>
          </cell>
          <cell r="S116" t="str">
            <v>X</v>
          </cell>
          <cell r="T116" t="str">
            <v>X</v>
          </cell>
          <cell r="U116" t="str">
            <v>INFO</v>
          </cell>
          <cell r="W116" t="str">
            <v>1A</v>
          </cell>
          <cell r="X116" t="str">
            <v>ECO</v>
          </cell>
          <cell r="Y116" t="str">
            <v>ISM</v>
          </cell>
          <cell r="AA116" t="str">
            <v>B-</v>
          </cell>
        </row>
        <row r="117">
          <cell r="C117" t="str">
            <v>BARBEAU</v>
          </cell>
          <cell r="D117" t="str">
            <v>Séphora</v>
          </cell>
          <cell r="E117">
            <v>11406626</v>
          </cell>
          <cell r="G117" t="str">
            <v xml:space="preserve"> </v>
          </cell>
          <cell r="I117" t="str">
            <v>RDT</v>
          </cell>
          <cell r="J117" t="str">
            <v>ST2S</v>
          </cell>
          <cell r="S117" t="str">
            <v>X</v>
          </cell>
          <cell r="T117" t="str">
            <v>X</v>
          </cell>
          <cell r="U117" t="str">
            <v>PC</v>
          </cell>
          <cell r="W117" t="str">
            <v>1B</v>
          </cell>
          <cell r="X117" t="str">
            <v>PHY</v>
          </cell>
          <cell r="Y117" t="str">
            <v>CHI</v>
          </cell>
          <cell r="AA117" t="str">
            <v>C-</v>
          </cell>
        </row>
        <row r="118">
          <cell r="C118" t="str">
            <v>BARCLAIS</v>
          </cell>
          <cell r="D118" t="str">
            <v>Matthieu</v>
          </cell>
          <cell r="E118">
            <v>11506580</v>
          </cell>
          <cell r="F118">
            <v>35608</v>
          </cell>
          <cell r="G118" t="str">
            <v>19 ans</v>
          </cell>
          <cell r="H118" t="str">
            <v>M</v>
          </cell>
          <cell r="I118" t="str">
            <v>APB</v>
          </cell>
          <cell r="J118" t="str">
            <v>STI2D</v>
          </cell>
          <cell r="K118">
            <v>94</v>
          </cell>
          <cell r="M118">
            <v>2015</v>
          </cell>
          <cell r="N118" t="str">
            <v>Annulation  inscription</v>
          </cell>
          <cell r="P118">
            <v>42241</v>
          </cell>
          <cell r="Q118" t="str">
            <v>OUI</v>
          </cell>
          <cell r="S118" t="str">
            <v>X</v>
          </cell>
          <cell r="T118" t="str">
            <v>X</v>
          </cell>
          <cell r="U118" t="str">
            <v>SPI</v>
          </cell>
          <cell r="W118" t="str">
            <v>2B</v>
          </cell>
          <cell r="X118" t="str">
            <v>PHY</v>
          </cell>
          <cell r="Y118" t="str">
            <v>ISM</v>
          </cell>
          <cell r="AJ118">
            <v>51.92</v>
          </cell>
        </row>
        <row r="119">
          <cell r="C119" t="str">
            <v>BARRE</v>
          </cell>
          <cell r="D119" t="str">
            <v>Aristide</v>
          </cell>
          <cell r="E119">
            <v>11507777</v>
          </cell>
          <cell r="F119">
            <v>35110</v>
          </cell>
          <cell r="G119" t="str">
            <v>20 ans</v>
          </cell>
          <cell r="H119" t="str">
            <v>M</v>
          </cell>
          <cell r="I119" t="str">
            <v>APB</v>
          </cell>
          <cell r="J119" t="str">
            <v>PRO</v>
          </cell>
          <cell r="K119">
            <v>75</v>
          </cell>
          <cell r="L119" t="str">
            <v>P</v>
          </cell>
          <cell r="M119">
            <v>2015</v>
          </cell>
          <cell r="N119" t="str">
            <v>Annulation  inscription</v>
          </cell>
          <cell r="P119">
            <v>42245</v>
          </cell>
          <cell r="Q119" t="str">
            <v>OUI</v>
          </cell>
          <cell r="S119" t="str">
            <v>X</v>
          </cell>
          <cell r="T119" t="str">
            <v>X</v>
          </cell>
          <cell r="U119" t="str">
            <v>SPI</v>
          </cell>
          <cell r="W119" t="str">
            <v>2B</v>
          </cell>
          <cell r="X119" t="str">
            <v>PHY</v>
          </cell>
          <cell r="Y119" t="str">
            <v>ISM</v>
          </cell>
        </row>
        <row r="120">
          <cell r="C120" t="str">
            <v>BARREIRA</v>
          </cell>
          <cell r="D120" t="str">
            <v>Antoni</v>
          </cell>
          <cell r="E120">
            <v>11203828</v>
          </cell>
          <cell r="F120">
            <v>34535</v>
          </cell>
          <cell r="G120" t="str">
            <v>21 ans</v>
          </cell>
          <cell r="H120" t="str">
            <v>M</v>
          </cell>
          <cell r="I120" t="str">
            <v>RDT</v>
          </cell>
          <cell r="J120" t="str">
            <v>S</v>
          </cell>
          <cell r="K120">
            <v>93</v>
          </cell>
          <cell r="M120">
            <v>2012</v>
          </cell>
          <cell r="P120">
            <v>42272</v>
          </cell>
          <cell r="Q120" t="str">
            <v>OUI</v>
          </cell>
          <cell r="U120" t="str">
            <v>SPI</v>
          </cell>
          <cell r="Z120" t="str">
            <v>VAL</v>
          </cell>
          <cell r="AA120" t="str">
            <v>C</v>
          </cell>
          <cell r="AI120" t="str">
            <v>VAL</v>
          </cell>
          <cell r="AK120" t="str">
            <v>VAL</v>
          </cell>
          <cell r="AO120" t="str">
            <v>VAL</v>
          </cell>
          <cell r="AP120" t="str">
            <v>VAL</v>
          </cell>
          <cell r="AQ120" t="str">
            <v>VAL</v>
          </cell>
          <cell r="AR120" t="str">
            <v>VAL</v>
          </cell>
          <cell r="AV120" t="str">
            <v>VAL</v>
          </cell>
          <cell r="AW120" t="str">
            <v>VAL</v>
          </cell>
          <cell r="AX120" t="str">
            <v>VAL</v>
          </cell>
        </row>
        <row r="121">
          <cell r="C121" t="str">
            <v>BARREIROS MARQUES</v>
          </cell>
          <cell r="D121" t="str">
            <v>Kévin</v>
          </cell>
          <cell r="E121">
            <v>11506957</v>
          </cell>
          <cell r="F121">
            <v>35316</v>
          </cell>
          <cell r="G121" t="str">
            <v>19 ans</v>
          </cell>
          <cell r="H121" t="str">
            <v>M</v>
          </cell>
          <cell r="I121" t="str">
            <v>APB</v>
          </cell>
          <cell r="J121" t="str">
            <v>S</v>
          </cell>
          <cell r="K121">
            <v>94</v>
          </cell>
          <cell r="M121">
            <v>2015</v>
          </cell>
          <cell r="P121">
            <v>42219</v>
          </cell>
          <cell r="Q121" t="str">
            <v>OUI</v>
          </cell>
          <cell r="S121" t="str">
            <v>X</v>
          </cell>
          <cell r="T121" t="str">
            <v>X</v>
          </cell>
          <cell r="U121" t="str">
            <v>MATHS</v>
          </cell>
          <cell r="W121" t="str">
            <v>1A</v>
          </cell>
          <cell r="X121" t="str">
            <v>ECO</v>
          </cell>
          <cell r="Y121" t="str">
            <v>ISM</v>
          </cell>
          <cell r="AA121" t="str">
            <v>A</v>
          </cell>
          <cell r="AB121" t="str">
            <v>P</v>
          </cell>
          <cell r="AC121" t="str">
            <v>P</v>
          </cell>
          <cell r="AE121" t="str">
            <v>P</v>
          </cell>
          <cell r="AG121" t="str">
            <v>X</v>
          </cell>
          <cell r="AH121" t="str">
            <v>G3</v>
          </cell>
          <cell r="AJ121">
            <v>34.17</v>
          </cell>
          <cell r="AK121" t="str">
            <v>5B</v>
          </cell>
          <cell r="AL121" t="str">
            <v>IA3</v>
          </cell>
        </row>
        <row r="122">
          <cell r="C122" t="str">
            <v>BARRY</v>
          </cell>
          <cell r="D122" t="str">
            <v>Alimou</v>
          </cell>
          <cell r="E122">
            <v>11506800</v>
          </cell>
          <cell r="F122">
            <v>34756</v>
          </cell>
          <cell r="G122" t="str">
            <v>21 ans</v>
          </cell>
          <cell r="H122" t="str">
            <v>M</v>
          </cell>
          <cell r="I122" t="str">
            <v>APB</v>
          </cell>
          <cell r="J122" t="str">
            <v>PRO</v>
          </cell>
          <cell r="K122">
            <v>95</v>
          </cell>
          <cell r="L122" t="str">
            <v>P</v>
          </cell>
          <cell r="M122">
            <v>2015</v>
          </cell>
          <cell r="N122">
            <v>42251</v>
          </cell>
          <cell r="P122">
            <v>42216</v>
          </cell>
          <cell r="Q122" t="str">
            <v>OUI</v>
          </cell>
          <cell r="R122" t="str">
            <v>B</v>
          </cell>
          <cell r="S122" t="str">
            <v>X</v>
          </cell>
          <cell r="T122" t="str">
            <v>X</v>
          </cell>
          <cell r="U122" t="str">
            <v>SPI</v>
          </cell>
          <cell r="W122" t="str">
            <v>2B</v>
          </cell>
          <cell r="X122" t="str">
            <v>PHY</v>
          </cell>
          <cell r="Y122" t="str">
            <v>ISM</v>
          </cell>
          <cell r="AA122" t="str">
            <v>A</v>
          </cell>
          <cell r="AB122" t="str">
            <v>P</v>
          </cell>
          <cell r="AC122" t="str">
            <v>N</v>
          </cell>
          <cell r="AE122" t="str">
            <v>P</v>
          </cell>
          <cell r="AF122" t="str">
            <v>P</v>
          </cell>
          <cell r="AG122" t="str">
            <v>X</v>
          </cell>
          <cell r="AH122" t="str">
            <v>G8</v>
          </cell>
          <cell r="AK122" t="str">
            <v>1A</v>
          </cell>
          <cell r="AL122" t="str">
            <v>IB2</v>
          </cell>
        </row>
        <row r="123">
          <cell r="C123" t="str">
            <v>BARRY</v>
          </cell>
          <cell r="D123" t="str">
            <v>Ibrahima</v>
          </cell>
          <cell r="E123">
            <v>11509144</v>
          </cell>
          <cell r="F123">
            <v>33886</v>
          </cell>
          <cell r="G123" t="str">
            <v>23 ans</v>
          </cell>
          <cell r="H123" t="str">
            <v>M</v>
          </cell>
          <cell r="I123" t="str">
            <v>CEF</v>
          </cell>
          <cell r="J123" t="str">
            <v>ETR</v>
          </cell>
          <cell r="K123">
            <v>99</v>
          </cell>
          <cell r="L123" t="str">
            <v>B</v>
          </cell>
          <cell r="M123">
            <v>2012</v>
          </cell>
          <cell r="P123">
            <v>42259</v>
          </cell>
          <cell r="Q123" t="str">
            <v>OUI</v>
          </cell>
          <cell r="U123" t="str">
            <v>INFO</v>
          </cell>
          <cell r="W123" t="str">
            <v>2A</v>
          </cell>
          <cell r="X123" t="str">
            <v>PHY</v>
          </cell>
          <cell r="Y123" t="str">
            <v>ISM</v>
          </cell>
          <cell r="AA123" t="str">
            <v>A</v>
          </cell>
          <cell r="AB123" t="str">
            <v>P</v>
          </cell>
          <cell r="AC123" t="str">
            <v>P</v>
          </cell>
          <cell r="AE123" t="str">
            <v>P</v>
          </cell>
          <cell r="AF123" t="str">
            <v>P</v>
          </cell>
          <cell r="AG123" t="str">
            <v>X</v>
          </cell>
          <cell r="AH123" t="str">
            <v>G7</v>
          </cell>
          <cell r="AI123" t="str">
            <v>FLE</v>
          </cell>
          <cell r="AJ123">
            <v>13.85</v>
          </cell>
          <cell r="AK123" t="str">
            <v>7A</v>
          </cell>
          <cell r="AL123" t="str">
            <v>IA3</v>
          </cell>
        </row>
        <row r="124">
          <cell r="C124" t="str">
            <v>BARRY</v>
          </cell>
          <cell r="D124" t="str">
            <v>Thierno Mamoudou</v>
          </cell>
          <cell r="F124">
            <v>35217</v>
          </cell>
          <cell r="G124" t="str">
            <v>20 ans</v>
          </cell>
          <cell r="I124" t="str">
            <v>CEF</v>
          </cell>
          <cell r="J124" t="str">
            <v>ETR</v>
          </cell>
          <cell r="K124">
            <v>99</v>
          </cell>
          <cell r="U124" t="str">
            <v>INFO</v>
          </cell>
        </row>
        <row r="125">
          <cell r="C125" t="str">
            <v>BASKARAN</v>
          </cell>
          <cell r="D125" t="str">
            <v>Tennyson</v>
          </cell>
          <cell r="E125">
            <v>11406670</v>
          </cell>
          <cell r="G125" t="str">
            <v xml:space="preserve"> </v>
          </cell>
          <cell r="I125" t="str">
            <v>RDT</v>
          </cell>
          <cell r="J125" t="str">
            <v>S</v>
          </cell>
          <cell r="U125" t="str">
            <v>INFO</v>
          </cell>
        </row>
        <row r="126">
          <cell r="C126" t="str">
            <v>BATCHIILY</v>
          </cell>
          <cell r="D126" t="str">
            <v>Alwin</v>
          </cell>
          <cell r="E126">
            <v>11507890</v>
          </cell>
          <cell r="F126">
            <v>33510</v>
          </cell>
          <cell r="G126" t="str">
            <v>24 ans</v>
          </cell>
          <cell r="H126" t="str">
            <v>M</v>
          </cell>
          <cell r="I126" t="str">
            <v>APB-R</v>
          </cell>
          <cell r="J126" t="str">
            <v>S</v>
          </cell>
          <cell r="K126">
            <v>95</v>
          </cell>
          <cell r="L126" t="str">
            <v>AB</v>
          </cell>
          <cell r="M126">
            <v>2010</v>
          </cell>
          <cell r="P126">
            <v>42247</v>
          </cell>
          <cell r="Q126" t="str">
            <v>OUI</v>
          </cell>
          <cell r="U126" t="str">
            <v>MATHS</v>
          </cell>
          <cell r="AA126" t="str">
            <v>C</v>
          </cell>
          <cell r="AB126" t="str">
            <v>N</v>
          </cell>
        </row>
        <row r="127">
          <cell r="C127" t="str">
            <v>BATHILY</v>
          </cell>
          <cell r="D127" t="str">
            <v>Abdrahmane</v>
          </cell>
          <cell r="G127" t="str">
            <v xml:space="preserve"> </v>
          </cell>
          <cell r="I127" t="str">
            <v>APB</v>
          </cell>
          <cell r="J127" t="str">
            <v>STMG</v>
          </cell>
          <cell r="U127" t="str">
            <v>MATHS</v>
          </cell>
        </row>
        <row r="128">
          <cell r="C128" t="str">
            <v>BATOG</v>
          </cell>
          <cell r="D128" t="str">
            <v>Traian</v>
          </cell>
          <cell r="E128">
            <v>11408896</v>
          </cell>
          <cell r="F128">
            <v>35119</v>
          </cell>
          <cell r="G128" t="str">
            <v>20 ans</v>
          </cell>
          <cell r="H128" t="str">
            <v>M</v>
          </cell>
          <cell r="I128" t="str">
            <v>PACES</v>
          </cell>
          <cell r="J128" t="str">
            <v>ETR</v>
          </cell>
          <cell r="K128">
            <v>99</v>
          </cell>
          <cell r="M128">
            <v>2014</v>
          </cell>
          <cell r="N128">
            <v>42265</v>
          </cell>
          <cell r="P128">
            <v>42249</v>
          </cell>
          <cell r="Q128" t="str">
            <v>OUI</v>
          </cell>
          <cell r="U128" t="str">
            <v>INFO</v>
          </cell>
          <cell r="V128" t="str">
            <v>DL</v>
          </cell>
          <cell r="W128" t="str">
            <v>2A</v>
          </cell>
          <cell r="X128" t="str">
            <v>PHY</v>
          </cell>
          <cell r="Y128" t="str">
            <v>ISM</v>
          </cell>
          <cell r="AA128" t="str">
            <v>A</v>
          </cell>
          <cell r="AB128" t="str">
            <v>P</v>
          </cell>
          <cell r="AC128" t="str">
            <v>P</v>
          </cell>
          <cell r="AE128" t="str">
            <v>P</v>
          </cell>
          <cell r="AF128" t="str">
            <v>P</v>
          </cell>
          <cell r="AG128" t="str">
            <v>X</v>
          </cell>
          <cell r="AH128" t="str">
            <v>G14</v>
          </cell>
          <cell r="AJ128">
            <v>60.42</v>
          </cell>
          <cell r="AK128" t="str">
            <v>2B</v>
          </cell>
          <cell r="AL128" t="str">
            <v>IA1</v>
          </cell>
        </row>
        <row r="129">
          <cell r="C129" t="str">
            <v>BAUDOT</v>
          </cell>
          <cell r="D129" t="str">
            <v>Julien (Aimé)</v>
          </cell>
          <cell r="E129">
            <v>11507539</v>
          </cell>
          <cell r="F129">
            <v>32784</v>
          </cell>
          <cell r="G129" t="str">
            <v>26 ans</v>
          </cell>
          <cell r="H129" t="str">
            <v>M</v>
          </cell>
          <cell r="I129" t="str">
            <v>APB-R</v>
          </cell>
          <cell r="J129" t="str">
            <v>S</v>
          </cell>
          <cell r="K129">
            <v>64</v>
          </cell>
          <cell r="L129" t="str">
            <v>AB</v>
          </cell>
          <cell r="M129">
            <v>2009</v>
          </cell>
          <cell r="P129">
            <v>42241</v>
          </cell>
          <cell r="Q129" t="str">
            <v>OUI</v>
          </cell>
          <cell r="S129" t="str">
            <v>X</v>
          </cell>
          <cell r="T129" t="str">
            <v>X</v>
          </cell>
          <cell r="U129" t="str">
            <v>MATHS</v>
          </cell>
          <cell r="W129" t="str">
            <v>3A</v>
          </cell>
          <cell r="X129" t="str">
            <v>MR</v>
          </cell>
          <cell r="Y129" t="str">
            <v>ISM</v>
          </cell>
          <cell r="AA129" t="str">
            <v>A</v>
          </cell>
          <cell r="AB129" t="str">
            <v>P</v>
          </cell>
          <cell r="AC129" t="str">
            <v>P</v>
          </cell>
          <cell r="AE129" t="str">
            <v>P</v>
          </cell>
          <cell r="AG129" t="str">
            <v>X</v>
          </cell>
          <cell r="AH129" t="str">
            <v>G13</v>
          </cell>
          <cell r="AJ129">
            <v>83.89</v>
          </cell>
          <cell r="AK129" t="str">
            <v>1A</v>
          </cell>
          <cell r="AL129" t="str">
            <v>IA2</v>
          </cell>
        </row>
        <row r="130">
          <cell r="C130" t="str">
            <v>BAYEGLE</v>
          </cell>
          <cell r="D130" t="str">
            <v>Johan</v>
          </cell>
          <cell r="E130">
            <v>11406246</v>
          </cell>
          <cell r="G130" t="str">
            <v xml:space="preserve"> </v>
          </cell>
          <cell r="I130" t="str">
            <v>RDT</v>
          </cell>
          <cell r="J130" t="str">
            <v>STI2D</v>
          </cell>
          <cell r="U130" t="str">
            <v>MATHS</v>
          </cell>
          <cell r="AK130" t="str">
            <v>VAL</v>
          </cell>
          <cell r="AW130" t="str">
            <v>VAL</v>
          </cell>
        </row>
        <row r="131">
          <cell r="C131" t="str">
            <v>BEAUMALE</v>
          </cell>
          <cell r="D131" t="str">
            <v>Armel</v>
          </cell>
          <cell r="E131">
            <v>11408931</v>
          </cell>
          <cell r="F131">
            <v>35138</v>
          </cell>
          <cell r="G131" t="str">
            <v>20 ans</v>
          </cell>
          <cell r="H131" t="str">
            <v>M</v>
          </cell>
          <cell r="I131" t="str">
            <v>RDT</v>
          </cell>
          <cell r="J131" t="str">
            <v>S</v>
          </cell>
          <cell r="K131">
            <v>93</v>
          </cell>
          <cell r="M131">
            <v>2014</v>
          </cell>
          <cell r="P131">
            <v>42253</v>
          </cell>
          <cell r="Q131" t="str">
            <v>OUI</v>
          </cell>
          <cell r="S131" t="str">
            <v>X</v>
          </cell>
          <cell r="T131" t="str">
            <v>X</v>
          </cell>
          <cell r="U131" t="str">
            <v>PC</v>
          </cell>
          <cell r="W131" t="str">
            <v>1B</v>
          </cell>
          <cell r="X131" t="str">
            <v>PHY</v>
          </cell>
          <cell r="Y131" t="str">
            <v>CHI</v>
          </cell>
          <cell r="AA131" t="str">
            <v>A</v>
          </cell>
          <cell r="AB131" t="str">
            <v>P</v>
          </cell>
          <cell r="AE131" t="str">
            <v>P</v>
          </cell>
          <cell r="AG131" t="str">
            <v>X</v>
          </cell>
          <cell r="AH131" t="str">
            <v>G12</v>
          </cell>
          <cell r="AI131" t="str">
            <v>VAL</v>
          </cell>
          <cell r="AK131" t="str">
            <v>6A</v>
          </cell>
          <cell r="AL131" t="str">
            <v>IB1</v>
          </cell>
          <cell r="AR131" t="str">
            <v>VAL</v>
          </cell>
          <cell r="AV131" t="str">
            <v>VAL</v>
          </cell>
          <cell r="AX131" t="str">
            <v>VAL</v>
          </cell>
        </row>
        <row r="132">
          <cell r="C132" t="str">
            <v>BEDRA</v>
          </cell>
          <cell r="D132" t="str">
            <v>Zahra</v>
          </cell>
          <cell r="E132">
            <v>11508112</v>
          </cell>
          <cell r="F132">
            <v>33618</v>
          </cell>
          <cell r="G132" t="str">
            <v>24 ans</v>
          </cell>
          <cell r="H132" t="str">
            <v>F</v>
          </cell>
          <cell r="I132" t="str">
            <v>CIEL</v>
          </cell>
          <cell r="J132" t="str">
            <v>ETR</v>
          </cell>
          <cell r="K132">
            <v>99</v>
          </cell>
          <cell r="L132" t="str">
            <v>AB</v>
          </cell>
          <cell r="M132">
            <v>2011</v>
          </cell>
          <cell r="P132">
            <v>42248</v>
          </cell>
          <cell r="Q132" t="str">
            <v>OUI</v>
          </cell>
          <cell r="U132" t="str">
            <v>MATHS</v>
          </cell>
          <cell r="AA132" t="str">
            <v>C</v>
          </cell>
          <cell r="AB132" t="str">
            <v>N</v>
          </cell>
        </row>
        <row r="133">
          <cell r="C133" t="str">
            <v>BEKKOUCHE</v>
          </cell>
          <cell r="D133" t="str">
            <v>Moustafa</v>
          </cell>
          <cell r="E133">
            <v>11400736</v>
          </cell>
          <cell r="G133" t="str">
            <v xml:space="preserve"> </v>
          </cell>
          <cell r="I133" t="str">
            <v>RDT</v>
          </cell>
          <cell r="J133" t="str">
            <v>S</v>
          </cell>
          <cell r="U133" t="str">
            <v>MATHS</v>
          </cell>
          <cell r="AI133" t="str">
            <v>VAL</v>
          </cell>
          <cell r="AK133" t="str">
            <v>VAL</v>
          </cell>
          <cell r="AV133" t="str">
            <v>VAL</v>
          </cell>
          <cell r="AW133" t="str">
            <v>VAL</v>
          </cell>
          <cell r="AX133" t="str">
            <v>VAL</v>
          </cell>
        </row>
        <row r="134">
          <cell r="C134" t="str">
            <v>BELABBAS</v>
          </cell>
          <cell r="D134" t="str">
            <v>Amine</v>
          </cell>
          <cell r="E134">
            <v>11506338</v>
          </cell>
          <cell r="F134">
            <v>35363</v>
          </cell>
          <cell r="G134" t="str">
            <v>19 ans</v>
          </cell>
          <cell r="H134" t="str">
            <v>M</v>
          </cell>
          <cell r="I134" t="str">
            <v>APB</v>
          </cell>
          <cell r="J134" t="str">
            <v>S</v>
          </cell>
          <cell r="K134">
            <v>60</v>
          </cell>
          <cell r="L134" t="str">
            <v>P</v>
          </cell>
          <cell r="M134">
            <v>2015</v>
          </cell>
          <cell r="P134">
            <v>42211</v>
          </cell>
          <cell r="Q134" t="str">
            <v>OUI</v>
          </cell>
          <cell r="S134" t="str">
            <v>X</v>
          </cell>
          <cell r="T134" t="str">
            <v>X</v>
          </cell>
          <cell r="U134" t="str">
            <v>SPI</v>
          </cell>
          <cell r="W134" t="str">
            <v>2B</v>
          </cell>
          <cell r="X134" t="str">
            <v>PHY</v>
          </cell>
          <cell r="Y134" t="str">
            <v>ISM</v>
          </cell>
          <cell r="AA134" t="str">
            <v>A</v>
          </cell>
          <cell r="AB134" t="str">
            <v>P</v>
          </cell>
          <cell r="AC134" t="str">
            <v>P</v>
          </cell>
          <cell r="AE134" t="str">
            <v>P</v>
          </cell>
          <cell r="AF134" t="str">
            <v>P</v>
          </cell>
          <cell r="AG134" t="str">
            <v>X</v>
          </cell>
          <cell r="AH134" t="str">
            <v>G9</v>
          </cell>
          <cell r="AJ134">
            <v>25.7</v>
          </cell>
          <cell r="AK134" t="str">
            <v>6A</v>
          </cell>
          <cell r="AL134" t="str">
            <v>IB1</v>
          </cell>
        </row>
        <row r="135">
          <cell r="C135" t="str">
            <v>BELABDLI</v>
          </cell>
          <cell r="D135" t="str">
            <v>Danil</v>
          </cell>
          <cell r="E135">
            <v>11501102</v>
          </cell>
          <cell r="F135">
            <v>35428</v>
          </cell>
          <cell r="G135" t="str">
            <v>19 ans</v>
          </cell>
          <cell r="H135" t="str">
            <v>M</v>
          </cell>
          <cell r="I135" t="str">
            <v>APB</v>
          </cell>
          <cell r="J135" t="str">
            <v>PRO</v>
          </cell>
          <cell r="K135">
            <v>93</v>
          </cell>
          <cell r="M135">
            <v>2015</v>
          </cell>
          <cell r="N135">
            <v>42254</v>
          </cell>
          <cell r="P135">
            <v>42193</v>
          </cell>
          <cell r="Q135" t="str">
            <v>OUI</v>
          </cell>
          <cell r="U135" t="str">
            <v>SPI</v>
          </cell>
          <cell r="W135" t="str">
            <v>2B</v>
          </cell>
          <cell r="X135" t="str">
            <v>PHY</v>
          </cell>
          <cell r="Y135" t="str">
            <v>ISM</v>
          </cell>
          <cell r="AA135" t="str">
            <v>A</v>
          </cell>
          <cell r="AB135" t="str">
            <v>N</v>
          </cell>
          <cell r="AC135" t="str">
            <v>N</v>
          </cell>
          <cell r="AE135" t="str">
            <v>P</v>
          </cell>
          <cell r="AH135" t="str">
            <v>G8</v>
          </cell>
          <cell r="AK135" t="str">
            <v>5A</v>
          </cell>
          <cell r="AL135" t="str">
            <v>IB2</v>
          </cell>
        </row>
        <row r="136">
          <cell r="C136" t="str">
            <v>BELAID</v>
          </cell>
          <cell r="D136" t="str">
            <v>Nivine</v>
          </cell>
          <cell r="E136">
            <v>11407970</v>
          </cell>
          <cell r="F136">
            <v>34738</v>
          </cell>
          <cell r="G136" t="str">
            <v>21 ans</v>
          </cell>
          <cell r="H136" t="str">
            <v>F</v>
          </cell>
          <cell r="I136" t="str">
            <v>RDT</v>
          </cell>
          <cell r="J136" t="str">
            <v>S</v>
          </cell>
          <cell r="K136">
            <v>1</v>
          </cell>
          <cell r="L136" t="str">
            <v>AB</v>
          </cell>
          <cell r="M136">
            <v>2013</v>
          </cell>
          <cell r="P136">
            <v>42271</v>
          </cell>
          <cell r="Q136" t="str">
            <v>OUI</v>
          </cell>
          <cell r="S136" t="str">
            <v>X</v>
          </cell>
          <cell r="T136" t="str">
            <v>X</v>
          </cell>
          <cell r="U136" t="str">
            <v>PC</v>
          </cell>
          <cell r="W136" t="str">
            <v>1B</v>
          </cell>
          <cell r="X136" t="str">
            <v>PHY</v>
          </cell>
          <cell r="Y136" t="str">
            <v>CHI</v>
          </cell>
          <cell r="AA136" t="str">
            <v>A</v>
          </cell>
          <cell r="AB136" t="str">
            <v>P</v>
          </cell>
          <cell r="AD136" t="str">
            <v>P</v>
          </cell>
          <cell r="AE136" t="str">
            <v>P</v>
          </cell>
          <cell r="AF136" t="str">
            <v>P</v>
          </cell>
          <cell r="AG136" t="str">
            <v>X</v>
          </cell>
          <cell r="AH136" t="str">
            <v>G12</v>
          </cell>
          <cell r="AJ136">
            <v>0</v>
          </cell>
          <cell r="AK136" t="str">
            <v>7A</v>
          </cell>
          <cell r="AL136" t="str">
            <v>IB1</v>
          </cell>
          <cell r="AY136" t="str">
            <v>X</v>
          </cell>
        </row>
        <row r="137">
          <cell r="C137" t="str">
            <v>BELAIDI</v>
          </cell>
          <cell r="D137" t="str">
            <v>Youcef</v>
          </cell>
          <cell r="E137">
            <v>11409856</v>
          </cell>
          <cell r="F137">
            <v>34149</v>
          </cell>
          <cell r="G137" t="str">
            <v>23 ans</v>
          </cell>
          <cell r="H137" t="str">
            <v>M</v>
          </cell>
          <cell r="I137" t="str">
            <v>CIEL</v>
          </cell>
          <cell r="J137" t="str">
            <v>ETR</v>
          </cell>
          <cell r="K137">
            <v>99</v>
          </cell>
          <cell r="L137" t="str">
            <v>P</v>
          </cell>
          <cell r="M137">
            <v>2012</v>
          </cell>
          <cell r="P137">
            <v>42202</v>
          </cell>
          <cell r="Q137" t="str">
            <v>OUI</v>
          </cell>
          <cell r="S137" t="str">
            <v>X</v>
          </cell>
          <cell r="T137" t="str">
            <v>X</v>
          </cell>
          <cell r="U137" t="str">
            <v>INFO</v>
          </cell>
          <cell r="W137" t="str">
            <v>2A</v>
          </cell>
          <cell r="X137" t="str">
            <v>PHY</v>
          </cell>
          <cell r="Y137" t="str">
            <v>ISM</v>
          </cell>
          <cell r="AA137" t="str">
            <v>A</v>
          </cell>
          <cell r="AB137" t="str">
            <v>P</v>
          </cell>
          <cell r="AC137" t="str">
            <v>P</v>
          </cell>
          <cell r="AE137" t="str">
            <v>P</v>
          </cell>
          <cell r="AF137" t="str">
            <v>P</v>
          </cell>
          <cell r="AG137" t="str">
            <v>X</v>
          </cell>
          <cell r="AH137" t="str">
            <v>G6</v>
          </cell>
          <cell r="AI137" t="str">
            <v>FLE</v>
          </cell>
          <cell r="AJ137">
            <v>12.47</v>
          </cell>
          <cell r="AK137" t="str">
            <v>7B</v>
          </cell>
          <cell r="AL137" t="str">
            <v>IA3</v>
          </cell>
        </row>
        <row r="138">
          <cell r="C138" t="str">
            <v>BELFATMI</v>
          </cell>
          <cell r="D138" t="str">
            <v>Najlaa</v>
          </cell>
          <cell r="E138">
            <v>11507114</v>
          </cell>
          <cell r="F138">
            <v>35618</v>
          </cell>
          <cell r="G138" t="str">
            <v>19 ans</v>
          </cell>
          <cell r="H138" t="str">
            <v>F</v>
          </cell>
          <cell r="I138" t="str">
            <v>CEF</v>
          </cell>
          <cell r="J138" t="str">
            <v>ETR</v>
          </cell>
          <cell r="K138">
            <v>99</v>
          </cell>
          <cell r="M138">
            <v>2015</v>
          </cell>
          <cell r="P138">
            <v>42225</v>
          </cell>
          <cell r="Q138" t="str">
            <v>OUI</v>
          </cell>
          <cell r="S138" t="str">
            <v>X</v>
          </cell>
          <cell r="T138" t="str">
            <v>X</v>
          </cell>
          <cell r="U138" t="str">
            <v>SPI</v>
          </cell>
          <cell r="W138" t="str">
            <v>2B</v>
          </cell>
          <cell r="X138" t="str">
            <v>PHY</v>
          </cell>
          <cell r="Y138" t="str">
            <v>ISM</v>
          </cell>
          <cell r="AA138" t="str">
            <v>B</v>
          </cell>
          <cell r="AB138" t="str">
            <v>P</v>
          </cell>
          <cell r="AC138" t="str">
            <v>P</v>
          </cell>
          <cell r="AE138" t="str">
            <v>P</v>
          </cell>
          <cell r="AF138" t="str">
            <v>P</v>
          </cell>
          <cell r="AG138" t="str">
            <v>X</v>
          </cell>
          <cell r="AH138" t="str">
            <v>G9</v>
          </cell>
          <cell r="AI138" t="str">
            <v>FLE</v>
          </cell>
          <cell r="AK138" t="str">
            <v>1A</v>
          </cell>
          <cell r="AL138" t="str">
            <v>IB2</v>
          </cell>
        </row>
        <row r="139">
          <cell r="C139" t="str">
            <v>BELGACEM</v>
          </cell>
          <cell r="D139" t="str">
            <v>Zakaria Zyed</v>
          </cell>
          <cell r="E139">
            <v>11407062</v>
          </cell>
          <cell r="F139">
            <v>35299</v>
          </cell>
          <cell r="G139" t="str">
            <v>19 ans</v>
          </cell>
          <cell r="H139" t="str">
            <v>M</v>
          </cell>
          <cell r="I139" t="str">
            <v>CP2I</v>
          </cell>
          <cell r="J139" t="str">
            <v>S</v>
          </cell>
          <cell r="K139">
            <v>93</v>
          </cell>
          <cell r="L139" t="str">
            <v>AB</v>
          </cell>
          <cell r="M139">
            <v>2014</v>
          </cell>
          <cell r="P139">
            <v>42293</v>
          </cell>
          <cell r="Q139" t="str">
            <v>OUI</v>
          </cell>
          <cell r="U139" t="str">
            <v>INFO</v>
          </cell>
          <cell r="W139" t="str">
            <v>2A</v>
          </cell>
          <cell r="X139" t="str">
            <v>PHY</v>
          </cell>
          <cell r="Y139" t="str">
            <v>ISM</v>
          </cell>
          <cell r="AB139" t="str">
            <v>N</v>
          </cell>
          <cell r="AE139" t="str">
            <v>N</v>
          </cell>
          <cell r="AG139" t="str">
            <v>X</v>
          </cell>
          <cell r="AH139" t="str">
            <v>G7</v>
          </cell>
          <cell r="AK139" t="str">
            <v>5A</v>
          </cell>
          <cell r="AL139" t="str">
            <v>IA4</v>
          </cell>
        </row>
        <row r="140">
          <cell r="C140" t="str">
            <v>BELGUENAOUI</v>
          </cell>
          <cell r="D140" t="str">
            <v>Myriem</v>
          </cell>
          <cell r="E140">
            <v>11501994</v>
          </cell>
          <cell r="F140">
            <v>35849</v>
          </cell>
          <cell r="G140" t="str">
            <v>18 ans</v>
          </cell>
          <cell r="H140" t="str">
            <v>F</v>
          </cell>
          <cell r="I140" t="str">
            <v>APB</v>
          </cell>
          <cell r="J140" t="str">
            <v>S</v>
          </cell>
          <cell r="K140">
            <v>93</v>
          </cell>
          <cell r="M140">
            <v>2015</v>
          </cell>
          <cell r="P140">
            <v>42198</v>
          </cell>
          <cell r="Q140" t="str">
            <v>OUI</v>
          </cell>
          <cell r="R140" t="str">
            <v>B</v>
          </cell>
          <cell r="S140" t="str">
            <v>X</v>
          </cell>
          <cell r="T140" t="str">
            <v>X</v>
          </cell>
          <cell r="U140" t="str">
            <v>MATHS</v>
          </cell>
          <cell r="W140" t="str">
            <v>1A</v>
          </cell>
          <cell r="X140" t="str">
            <v>ECO</v>
          </cell>
          <cell r="Y140" t="str">
            <v>ISM</v>
          </cell>
          <cell r="AA140" t="str">
            <v>A</v>
          </cell>
          <cell r="AB140" t="str">
            <v>P</v>
          </cell>
          <cell r="AC140" t="str">
            <v>P</v>
          </cell>
          <cell r="AE140" t="str">
            <v>P</v>
          </cell>
          <cell r="AG140" t="str">
            <v>X</v>
          </cell>
          <cell r="AH140" t="str">
            <v>G2</v>
          </cell>
          <cell r="AJ140">
            <v>45.1</v>
          </cell>
          <cell r="AK140" t="str">
            <v>4B</v>
          </cell>
          <cell r="AL140" t="str">
            <v>IA2</v>
          </cell>
          <cell r="AY140" t="str">
            <v>X</v>
          </cell>
        </row>
        <row r="141">
          <cell r="C141" t="str">
            <v>BELHADJ-CHAIDI</v>
          </cell>
          <cell r="D141" t="str">
            <v>Mohamed Lamine</v>
          </cell>
          <cell r="E141">
            <v>11403803</v>
          </cell>
          <cell r="G141" t="str">
            <v xml:space="preserve"> </v>
          </cell>
          <cell r="I141" t="str">
            <v>RDT</v>
          </cell>
          <cell r="J141" t="str">
            <v>STI2D</v>
          </cell>
          <cell r="U141" t="str">
            <v>MATHS</v>
          </cell>
          <cell r="AI141" t="str">
            <v>VAL</v>
          </cell>
          <cell r="AK141" t="str">
            <v>VAL</v>
          </cell>
          <cell r="AV141" t="str">
            <v>VAL</v>
          </cell>
          <cell r="AW141" t="str">
            <v>VAL</v>
          </cell>
          <cell r="AX141" t="str">
            <v>VAL</v>
          </cell>
        </row>
        <row r="142">
          <cell r="C142" t="str">
            <v>BELHOUCHI</v>
          </cell>
          <cell r="D142" t="str">
            <v>Jawad</v>
          </cell>
          <cell r="E142">
            <v>11502465</v>
          </cell>
          <cell r="F142">
            <v>35519</v>
          </cell>
          <cell r="G142" t="str">
            <v>19 ans</v>
          </cell>
          <cell r="H142" t="str">
            <v>M</v>
          </cell>
          <cell r="I142" t="str">
            <v>APB</v>
          </cell>
          <cell r="J142" t="str">
            <v>S</v>
          </cell>
          <cell r="K142">
            <v>93</v>
          </cell>
          <cell r="M142">
            <v>2015</v>
          </cell>
          <cell r="P142">
            <v>42201</v>
          </cell>
          <cell r="Q142" t="str">
            <v>OUI</v>
          </cell>
          <cell r="R142" t="str">
            <v>B</v>
          </cell>
          <cell r="S142" t="str">
            <v>X</v>
          </cell>
          <cell r="T142" t="str">
            <v>X</v>
          </cell>
          <cell r="U142" t="str">
            <v>SPI</v>
          </cell>
          <cell r="W142" t="str">
            <v>2B</v>
          </cell>
          <cell r="X142" t="str">
            <v>PHY</v>
          </cell>
          <cell r="Y142" t="str">
            <v>ISM</v>
          </cell>
          <cell r="AA142" t="str">
            <v>B</v>
          </cell>
          <cell r="AB142" t="str">
            <v>P</v>
          </cell>
          <cell r="AC142" t="str">
            <v>N</v>
          </cell>
          <cell r="AE142" t="str">
            <v>N</v>
          </cell>
          <cell r="AG142" t="str">
            <v>X</v>
          </cell>
          <cell r="AH142" t="str">
            <v>G8</v>
          </cell>
          <cell r="AJ142">
            <v>47.32</v>
          </cell>
          <cell r="AK142" t="str">
            <v>3A</v>
          </cell>
          <cell r="AL142" t="str">
            <v>IB1</v>
          </cell>
        </row>
        <row r="143">
          <cell r="C143" t="str">
            <v>BELKACEM</v>
          </cell>
          <cell r="D143" t="str">
            <v>Lounes</v>
          </cell>
          <cell r="E143">
            <v>11401605</v>
          </cell>
          <cell r="F143">
            <v>35045</v>
          </cell>
          <cell r="G143" t="str">
            <v>20 ans</v>
          </cell>
          <cell r="H143" t="str">
            <v>M</v>
          </cell>
          <cell r="I143" t="str">
            <v>RDT</v>
          </cell>
          <cell r="J143" t="str">
            <v>S</v>
          </cell>
          <cell r="K143">
            <v>93</v>
          </cell>
          <cell r="M143">
            <v>2014</v>
          </cell>
          <cell r="N143">
            <v>42254</v>
          </cell>
          <cell r="P143">
            <v>42245</v>
          </cell>
          <cell r="Q143" t="str">
            <v>OUI</v>
          </cell>
          <cell r="R143" t="str">
            <v>B</v>
          </cell>
          <cell r="U143" t="str">
            <v>INFO</v>
          </cell>
          <cell r="W143" t="str">
            <v>2A</v>
          </cell>
          <cell r="X143" t="str">
            <v>PHY</v>
          </cell>
          <cell r="Y143" t="str">
            <v>ISM</v>
          </cell>
          <cell r="AA143" t="str">
            <v>A</v>
          </cell>
          <cell r="AB143" t="str">
            <v>P</v>
          </cell>
          <cell r="AC143" t="str">
            <v>P</v>
          </cell>
          <cell r="AE143" t="str">
            <v>P</v>
          </cell>
          <cell r="AF143" t="str">
            <v>P</v>
          </cell>
          <cell r="AG143" t="str">
            <v>X</v>
          </cell>
          <cell r="AH143" t="str">
            <v>G14</v>
          </cell>
          <cell r="AK143" t="str">
            <v>7B</v>
          </cell>
          <cell r="AL143" t="str">
            <v>IA1</v>
          </cell>
        </row>
        <row r="144">
          <cell r="C144" t="str">
            <v>BELKASSMI</v>
          </cell>
          <cell r="D144" t="str">
            <v>Walid</v>
          </cell>
          <cell r="E144">
            <v>11503345</v>
          </cell>
          <cell r="F144">
            <v>35593</v>
          </cell>
          <cell r="G144" t="str">
            <v>19 ans</v>
          </cell>
          <cell r="H144" t="str">
            <v>M</v>
          </cell>
          <cell r="I144" t="str">
            <v>APB</v>
          </cell>
          <cell r="J144" t="str">
            <v>S</v>
          </cell>
          <cell r="K144">
            <v>93</v>
          </cell>
          <cell r="M144">
            <v>2015</v>
          </cell>
          <cell r="P144">
            <v>42214</v>
          </cell>
          <cell r="Q144" t="str">
            <v>OUI</v>
          </cell>
          <cell r="R144" t="str">
            <v>B</v>
          </cell>
          <cell r="S144" t="str">
            <v>X</v>
          </cell>
          <cell r="T144" t="str">
            <v>X</v>
          </cell>
          <cell r="U144" t="str">
            <v>INFO</v>
          </cell>
          <cell r="W144" t="str">
            <v>3A</v>
          </cell>
          <cell r="X144" t="str">
            <v>MR</v>
          </cell>
          <cell r="Y144" t="str">
            <v>ISM</v>
          </cell>
          <cell r="AA144" t="str">
            <v>A</v>
          </cell>
          <cell r="AB144" t="str">
            <v>P</v>
          </cell>
          <cell r="AC144" t="str">
            <v>P</v>
          </cell>
          <cell r="AE144" t="str">
            <v>P</v>
          </cell>
          <cell r="AG144" t="str">
            <v>X</v>
          </cell>
          <cell r="AH144" t="str">
            <v>G13</v>
          </cell>
          <cell r="AJ144">
            <v>52.6</v>
          </cell>
          <cell r="AK144" t="str">
            <v>3A</v>
          </cell>
          <cell r="AL144" t="str">
            <v>IA2</v>
          </cell>
        </row>
        <row r="145">
          <cell r="C145" t="str">
            <v>BELKHIR</v>
          </cell>
          <cell r="D145" t="str">
            <v>Samir</v>
          </cell>
          <cell r="E145">
            <v>11413462</v>
          </cell>
          <cell r="F145">
            <v>34464</v>
          </cell>
          <cell r="G145" t="str">
            <v>22 ans</v>
          </cell>
          <cell r="H145" t="str">
            <v>M</v>
          </cell>
          <cell r="I145" t="str">
            <v>APB</v>
          </cell>
          <cell r="J145" t="str">
            <v>DAEU</v>
          </cell>
          <cell r="K145">
            <v>33</v>
          </cell>
          <cell r="L145" t="str">
            <v>AB</v>
          </cell>
          <cell r="M145">
            <v>2015</v>
          </cell>
          <cell r="N145">
            <v>42248</v>
          </cell>
          <cell r="P145">
            <v>42199</v>
          </cell>
          <cell r="Q145" t="str">
            <v>NON</v>
          </cell>
          <cell r="R145" t="str">
            <v>X</v>
          </cell>
          <cell r="S145" t="str">
            <v>X</v>
          </cell>
          <cell r="T145" t="str">
            <v>X</v>
          </cell>
          <cell r="U145" t="str">
            <v>MATHS</v>
          </cell>
          <cell r="W145" t="str">
            <v>1A</v>
          </cell>
          <cell r="X145" t="str">
            <v>ECO</v>
          </cell>
          <cell r="Y145" t="str">
            <v>ISM</v>
          </cell>
        </row>
        <row r="146">
          <cell r="C146" t="str">
            <v>BELMIR</v>
          </cell>
          <cell r="D146" t="str">
            <v>Dalil</v>
          </cell>
          <cell r="E146">
            <v>11317051</v>
          </cell>
          <cell r="G146" t="str">
            <v xml:space="preserve"> </v>
          </cell>
          <cell r="I146" t="str">
            <v>RDT</v>
          </cell>
          <cell r="J146" t="str">
            <v>S</v>
          </cell>
          <cell r="U146" t="str">
            <v>MATHS</v>
          </cell>
          <cell r="AK146" t="str">
            <v>VAL</v>
          </cell>
          <cell r="AN146" t="str">
            <v>VAL</v>
          </cell>
          <cell r="AQ146" t="str">
            <v>VAL</v>
          </cell>
          <cell r="AW146" t="str">
            <v>VAL</v>
          </cell>
          <cell r="AX146" t="str">
            <v>VAL</v>
          </cell>
        </row>
        <row r="147">
          <cell r="C147" t="str">
            <v>BELOUCIF</v>
          </cell>
          <cell r="D147" t="str">
            <v>Malik</v>
          </cell>
          <cell r="E147">
            <v>11503194</v>
          </cell>
          <cell r="F147">
            <v>35416</v>
          </cell>
          <cell r="G147" t="str">
            <v>19 ans</v>
          </cell>
          <cell r="H147" t="str">
            <v>M</v>
          </cell>
          <cell r="I147" t="str">
            <v>APB</v>
          </cell>
          <cell r="J147" t="str">
            <v>S</v>
          </cell>
          <cell r="K147">
            <v>990</v>
          </cell>
          <cell r="M147">
            <v>2014</v>
          </cell>
          <cell r="P147">
            <v>42199</v>
          </cell>
          <cell r="Q147" t="str">
            <v>OUI</v>
          </cell>
          <cell r="T147" t="str">
            <v>X</v>
          </cell>
          <cell r="U147" t="str">
            <v>MATHS</v>
          </cell>
          <cell r="W147" t="str">
            <v>1A</v>
          </cell>
          <cell r="X147" t="str">
            <v>ECO</v>
          </cell>
          <cell r="Y147" t="str">
            <v>ISM</v>
          </cell>
          <cell r="AA147" t="str">
            <v>A</v>
          </cell>
          <cell r="AB147" t="str">
            <v>P</v>
          </cell>
          <cell r="AC147" t="str">
            <v>P</v>
          </cell>
          <cell r="AE147" t="str">
            <v>P</v>
          </cell>
          <cell r="AG147" t="str">
            <v>X</v>
          </cell>
          <cell r="AH147" t="str">
            <v>G3</v>
          </cell>
          <cell r="AJ147">
            <v>45.59</v>
          </cell>
          <cell r="AK147" t="str">
            <v>4B</v>
          </cell>
          <cell r="AL147" t="str">
            <v>IA3</v>
          </cell>
        </row>
        <row r="148">
          <cell r="C148" t="str">
            <v>BEN AMEUR</v>
          </cell>
          <cell r="D148" t="str">
            <v>Mohamed Amine</v>
          </cell>
          <cell r="E148">
            <v>11406072</v>
          </cell>
          <cell r="F148">
            <v>35429</v>
          </cell>
          <cell r="G148" t="str">
            <v>19 ans</v>
          </cell>
          <cell r="H148" t="str">
            <v>M</v>
          </cell>
          <cell r="I148" t="str">
            <v>APB</v>
          </cell>
          <cell r="J148" t="str">
            <v>S</v>
          </cell>
          <cell r="K148">
            <v>93</v>
          </cell>
          <cell r="L148" t="str">
            <v>P</v>
          </cell>
          <cell r="M148">
            <v>2014</v>
          </cell>
          <cell r="P148">
            <v>42314</v>
          </cell>
          <cell r="Q148" t="str">
            <v>OUI</v>
          </cell>
          <cell r="R148" t="str">
            <v>B</v>
          </cell>
          <cell r="S148" t="str">
            <v>X</v>
          </cell>
          <cell r="T148" t="str">
            <v>X</v>
          </cell>
          <cell r="U148" t="str">
            <v>MATHS</v>
          </cell>
          <cell r="W148" t="str">
            <v>2A</v>
          </cell>
          <cell r="X148" t="str">
            <v>PHY</v>
          </cell>
          <cell r="Y148" t="str">
            <v>ISM</v>
          </cell>
          <cell r="AA148" t="str">
            <v>A-</v>
          </cell>
          <cell r="AB148" t="str">
            <v>N</v>
          </cell>
          <cell r="AE148" t="str">
            <v>P</v>
          </cell>
          <cell r="AG148" t="str">
            <v>X</v>
          </cell>
          <cell r="AH148" t="str">
            <v>G7</v>
          </cell>
        </row>
        <row r="149">
          <cell r="C149" t="str">
            <v>BEN BELKACEM</v>
          </cell>
          <cell r="D149" t="str">
            <v>Naima</v>
          </cell>
          <cell r="E149">
            <v>11507425</v>
          </cell>
          <cell r="F149">
            <v>34943</v>
          </cell>
          <cell r="G149" t="str">
            <v>20 ans</v>
          </cell>
          <cell r="H149" t="str">
            <v>F</v>
          </cell>
          <cell r="I149" t="str">
            <v>CEF</v>
          </cell>
          <cell r="J149" t="str">
            <v>ETR</v>
          </cell>
          <cell r="K149">
            <v>99</v>
          </cell>
          <cell r="L149" t="str">
            <v>AB</v>
          </cell>
          <cell r="M149">
            <v>2014</v>
          </cell>
          <cell r="P149">
            <v>42239</v>
          </cell>
          <cell r="Q149" t="str">
            <v>OUI</v>
          </cell>
          <cell r="U149" t="str">
            <v>INFO</v>
          </cell>
          <cell r="W149" t="str">
            <v>2A</v>
          </cell>
          <cell r="X149" t="str">
            <v>PHY</v>
          </cell>
          <cell r="Y149" t="str">
            <v>ISM</v>
          </cell>
          <cell r="AA149" t="str">
            <v>A</v>
          </cell>
          <cell r="AB149" t="str">
            <v>P</v>
          </cell>
          <cell r="AC149" t="str">
            <v>P</v>
          </cell>
          <cell r="AE149" t="str">
            <v>P</v>
          </cell>
          <cell r="AF149" t="str">
            <v>P</v>
          </cell>
          <cell r="AG149" t="str">
            <v>X</v>
          </cell>
          <cell r="AH149" t="str">
            <v>G6</v>
          </cell>
          <cell r="AJ149">
            <v>36.049999999999997</v>
          </cell>
          <cell r="AK149" t="str">
            <v>5B</v>
          </cell>
          <cell r="AL149" t="str">
            <v>IA3</v>
          </cell>
          <cell r="AY149" t="str">
            <v>X</v>
          </cell>
        </row>
        <row r="150">
          <cell r="C150" t="str">
            <v>BEN CHABANE</v>
          </cell>
          <cell r="D150" t="str">
            <v>Laetitia</v>
          </cell>
          <cell r="E150">
            <v>11507179</v>
          </cell>
          <cell r="F150">
            <v>34711</v>
          </cell>
          <cell r="G150" t="str">
            <v>21 ans</v>
          </cell>
          <cell r="H150" t="str">
            <v>F</v>
          </cell>
          <cell r="I150" t="str">
            <v>CEF</v>
          </cell>
          <cell r="J150" t="str">
            <v>ETR</v>
          </cell>
          <cell r="K150">
            <v>99</v>
          </cell>
          <cell r="L150" t="str">
            <v>AB</v>
          </cell>
          <cell r="M150">
            <v>2014</v>
          </cell>
          <cell r="P150">
            <v>42228</v>
          </cell>
          <cell r="Q150" t="str">
            <v>OUI</v>
          </cell>
          <cell r="U150" t="str">
            <v>INFO</v>
          </cell>
          <cell r="W150" t="str">
            <v>2A</v>
          </cell>
          <cell r="X150" t="str">
            <v>PHY</v>
          </cell>
          <cell r="Y150" t="str">
            <v>ISM</v>
          </cell>
          <cell r="AA150" t="str">
            <v>A</v>
          </cell>
          <cell r="AB150" t="str">
            <v>P</v>
          </cell>
          <cell r="AC150" t="str">
            <v>P</v>
          </cell>
          <cell r="AE150" t="str">
            <v>P</v>
          </cell>
          <cell r="AF150" t="str">
            <v>P</v>
          </cell>
          <cell r="AG150" t="str">
            <v>X</v>
          </cell>
          <cell r="AH150" t="str">
            <v>G6</v>
          </cell>
          <cell r="AJ150">
            <v>18.61</v>
          </cell>
          <cell r="AK150" t="str">
            <v>7B</v>
          </cell>
          <cell r="AL150" t="str">
            <v>IA3</v>
          </cell>
          <cell r="AY150" t="str">
            <v>X</v>
          </cell>
        </row>
        <row r="151">
          <cell r="C151" t="str">
            <v>BEN HASSEN</v>
          </cell>
          <cell r="D151" t="str">
            <v>Amira</v>
          </cell>
          <cell r="E151">
            <v>11212715</v>
          </cell>
          <cell r="G151" t="str">
            <v xml:space="preserve"> </v>
          </cell>
          <cell r="I151" t="str">
            <v>RDT</v>
          </cell>
          <cell r="J151" t="str">
            <v>S</v>
          </cell>
          <cell r="U151" t="str">
            <v>INFO</v>
          </cell>
          <cell r="AK151" t="str">
            <v>VAL</v>
          </cell>
          <cell r="AU151" t="str">
            <v>REP</v>
          </cell>
          <cell r="AW151" t="str">
            <v>VAL</v>
          </cell>
        </row>
        <row r="152">
          <cell r="C152" t="str">
            <v>BEN MASSOUD</v>
          </cell>
          <cell r="D152" t="str">
            <v>Samia</v>
          </cell>
          <cell r="E152">
            <v>11508991</v>
          </cell>
          <cell r="F152">
            <v>33761</v>
          </cell>
          <cell r="G152" t="str">
            <v>24 ans</v>
          </cell>
          <cell r="H152" t="str">
            <v>F</v>
          </cell>
          <cell r="I152" t="str">
            <v>CEF</v>
          </cell>
          <cell r="J152" t="str">
            <v>ETR</v>
          </cell>
          <cell r="K152">
            <v>99</v>
          </cell>
          <cell r="M152">
            <v>2011</v>
          </cell>
          <cell r="N152">
            <v>42265</v>
          </cell>
          <cell r="P152">
            <v>42258</v>
          </cell>
          <cell r="Q152" t="str">
            <v>OUI</v>
          </cell>
          <cell r="U152" t="str">
            <v>INFO</v>
          </cell>
          <cell r="W152" t="str">
            <v>3A</v>
          </cell>
          <cell r="X152" t="str">
            <v>MR</v>
          </cell>
          <cell r="Y152" t="str">
            <v>ISM</v>
          </cell>
          <cell r="AA152" t="str">
            <v>A</v>
          </cell>
          <cell r="AB152" t="str">
            <v>P</v>
          </cell>
          <cell r="AC152" t="str">
            <v>P</v>
          </cell>
          <cell r="AE152" t="str">
            <v>P</v>
          </cell>
          <cell r="AG152" t="str">
            <v>X</v>
          </cell>
          <cell r="AH152" t="str">
            <v>G5</v>
          </cell>
          <cell r="AK152" t="str">
            <v>3B</v>
          </cell>
          <cell r="AL152" t="str">
            <v>IA2</v>
          </cell>
        </row>
        <row r="153">
          <cell r="C153" t="str">
            <v>BEN MERAD</v>
          </cell>
          <cell r="D153" t="str">
            <v>Ali</v>
          </cell>
          <cell r="E153">
            <v>11408275</v>
          </cell>
          <cell r="F153">
            <v>35287</v>
          </cell>
          <cell r="G153" t="str">
            <v>19 ans</v>
          </cell>
          <cell r="H153" t="str">
            <v>M</v>
          </cell>
          <cell r="I153" t="str">
            <v>RDT</v>
          </cell>
          <cell r="J153" t="str">
            <v>STI2D</v>
          </cell>
          <cell r="K153">
            <v>93</v>
          </cell>
          <cell r="L153" t="str">
            <v>B</v>
          </cell>
          <cell r="M153">
            <v>2014</v>
          </cell>
          <cell r="P153">
            <v>42241</v>
          </cell>
          <cell r="Q153" t="str">
            <v>OUI</v>
          </cell>
          <cell r="R153" t="str">
            <v>B</v>
          </cell>
          <cell r="U153" t="str">
            <v>INFO</v>
          </cell>
          <cell r="W153" t="str">
            <v>2A</v>
          </cell>
          <cell r="X153" t="str">
            <v>PHY</v>
          </cell>
          <cell r="Y153" t="str">
            <v>ISM</v>
          </cell>
          <cell r="AA153" t="str">
            <v>C</v>
          </cell>
          <cell r="AB153" t="str">
            <v>N</v>
          </cell>
          <cell r="AC153" t="str">
            <v>N</v>
          </cell>
          <cell r="AE153" t="str">
            <v>P</v>
          </cell>
          <cell r="AG153" t="str">
            <v>X</v>
          </cell>
          <cell r="AH153" t="str">
            <v>G14</v>
          </cell>
          <cell r="AJ153">
            <v>72.62</v>
          </cell>
          <cell r="AK153" t="str">
            <v>1B</v>
          </cell>
          <cell r="AL153" t="str">
            <v>IA2</v>
          </cell>
        </row>
        <row r="154">
          <cell r="C154" t="str">
            <v>BEN OUARAB</v>
          </cell>
          <cell r="D154" t="str">
            <v>Samia</v>
          </cell>
          <cell r="E154">
            <v>11507184</v>
          </cell>
          <cell r="F154">
            <v>34821</v>
          </cell>
          <cell r="G154" t="str">
            <v>21 ans</v>
          </cell>
          <cell r="H154" t="str">
            <v>F</v>
          </cell>
          <cell r="I154" t="str">
            <v>CEF</v>
          </cell>
          <cell r="J154" t="str">
            <v>ETR</v>
          </cell>
          <cell r="K154">
            <v>99</v>
          </cell>
          <cell r="L154" t="str">
            <v>B</v>
          </cell>
          <cell r="M154">
            <v>2014</v>
          </cell>
          <cell r="P154">
            <v>42229</v>
          </cell>
          <cell r="Q154" t="str">
            <v>OUI</v>
          </cell>
          <cell r="S154" t="str">
            <v>X</v>
          </cell>
          <cell r="T154" t="str">
            <v>X</v>
          </cell>
          <cell r="U154" t="str">
            <v>INFO</v>
          </cell>
          <cell r="W154" t="str">
            <v>3A</v>
          </cell>
          <cell r="X154" t="str">
            <v>MR</v>
          </cell>
          <cell r="Y154" t="str">
            <v>ISM</v>
          </cell>
          <cell r="AA154" t="str">
            <v>A</v>
          </cell>
          <cell r="AB154" t="str">
            <v>P</v>
          </cell>
          <cell r="AC154" t="str">
            <v>P</v>
          </cell>
          <cell r="AE154" t="str">
            <v>P</v>
          </cell>
          <cell r="AG154" t="str">
            <v>X</v>
          </cell>
          <cell r="AH154" t="str">
            <v>G5</v>
          </cell>
          <cell r="AI154" t="str">
            <v>FLE</v>
          </cell>
          <cell r="AJ154">
            <v>38.69</v>
          </cell>
          <cell r="AK154" t="str">
            <v>4B</v>
          </cell>
          <cell r="AL154" t="str">
            <v>IA2</v>
          </cell>
          <cell r="AY154" t="str">
            <v>X</v>
          </cell>
        </row>
        <row r="155">
          <cell r="C155" t="str">
            <v>BEN SAAD</v>
          </cell>
          <cell r="D155" t="str">
            <v>Mohamed</v>
          </cell>
          <cell r="E155">
            <v>11400535</v>
          </cell>
          <cell r="F155">
            <v>34819</v>
          </cell>
          <cell r="G155" t="str">
            <v>21 ans</v>
          </cell>
          <cell r="H155" t="str">
            <v>M</v>
          </cell>
          <cell r="I155" t="str">
            <v>RDT</v>
          </cell>
          <cell r="J155" t="str">
            <v>S</v>
          </cell>
          <cell r="K155">
            <v>93</v>
          </cell>
          <cell r="L155" t="str">
            <v>P</v>
          </cell>
          <cell r="M155">
            <v>2013</v>
          </cell>
          <cell r="N155">
            <v>42256</v>
          </cell>
          <cell r="P155">
            <v>42247</v>
          </cell>
          <cell r="Q155" t="str">
            <v>OUI</v>
          </cell>
          <cell r="S155" t="str">
            <v>X</v>
          </cell>
          <cell r="T155" t="str">
            <v>X</v>
          </cell>
          <cell r="U155" t="str">
            <v>INFO</v>
          </cell>
          <cell r="W155" t="str">
            <v>3A</v>
          </cell>
          <cell r="X155" t="str">
            <v>MR</v>
          </cell>
          <cell r="Y155" t="str">
            <v>ISM</v>
          </cell>
          <cell r="AA155" t="str">
            <v>A</v>
          </cell>
          <cell r="AB155" t="str">
            <v>P</v>
          </cell>
          <cell r="AC155" t="str">
            <v>P</v>
          </cell>
          <cell r="AE155" t="str">
            <v>P</v>
          </cell>
          <cell r="AG155" t="str">
            <v>X</v>
          </cell>
          <cell r="AH155" t="str">
            <v>G13</v>
          </cell>
          <cell r="AI155" t="str">
            <v>VAL</v>
          </cell>
          <cell r="AK155" t="str">
            <v>VAL</v>
          </cell>
          <cell r="AL155" t="str">
            <v>IA2</v>
          </cell>
          <cell r="AV155" t="str">
            <v>VAL</v>
          </cell>
          <cell r="AW155" t="str">
            <v>VAL</v>
          </cell>
          <cell r="AX155" t="str">
            <v>VAL</v>
          </cell>
        </row>
        <row r="156">
          <cell r="C156" t="str">
            <v>BEN SALEM</v>
          </cell>
          <cell r="D156" t="str">
            <v>Majdi</v>
          </cell>
          <cell r="E156">
            <v>11502874</v>
          </cell>
          <cell r="F156">
            <v>35768</v>
          </cell>
          <cell r="G156" t="str">
            <v>18 ans</v>
          </cell>
          <cell r="H156" t="str">
            <v>M</v>
          </cell>
          <cell r="I156" t="str">
            <v>APB</v>
          </cell>
          <cell r="J156" t="str">
            <v>S</v>
          </cell>
          <cell r="K156">
            <v>95</v>
          </cell>
          <cell r="M156">
            <v>2015</v>
          </cell>
          <cell r="P156">
            <v>42199</v>
          </cell>
          <cell r="Q156" t="str">
            <v>OUI</v>
          </cell>
          <cell r="S156" t="str">
            <v>X</v>
          </cell>
          <cell r="T156" t="str">
            <v>X</v>
          </cell>
          <cell r="U156" t="str">
            <v>PC</v>
          </cell>
          <cell r="W156" t="str">
            <v>1B</v>
          </cell>
          <cell r="X156" t="str">
            <v>PHY</v>
          </cell>
          <cell r="Y156" t="str">
            <v>CHI</v>
          </cell>
          <cell r="AA156" t="str">
            <v>B</v>
          </cell>
          <cell r="AB156" t="str">
            <v>N</v>
          </cell>
          <cell r="AD156" t="str">
            <v>N</v>
          </cell>
          <cell r="AE156" t="str">
            <v>N</v>
          </cell>
          <cell r="AF156" t="str">
            <v>P</v>
          </cell>
        </row>
        <row r="157">
          <cell r="C157" t="str">
            <v>BEN TAMANSOURT</v>
          </cell>
          <cell r="D157" t="str">
            <v>Bilel</v>
          </cell>
          <cell r="E157">
            <v>11507560</v>
          </cell>
          <cell r="F157">
            <v>35224</v>
          </cell>
          <cell r="G157" t="str">
            <v>20 ans</v>
          </cell>
          <cell r="H157" t="str">
            <v>M</v>
          </cell>
          <cell r="I157" t="str">
            <v>APB</v>
          </cell>
          <cell r="J157" t="str">
            <v>STI2D</v>
          </cell>
          <cell r="K157">
            <v>93</v>
          </cell>
          <cell r="L157" t="str">
            <v>P</v>
          </cell>
          <cell r="M157">
            <v>2015</v>
          </cell>
          <cell r="P157">
            <v>42241</v>
          </cell>
          <cell r="Q157" t="str">
            <v>OUI</v>
          </cell>
          <cell r="R157" t="str">
            <v>X</v>
          </cell>
          <cell r="S157" t="str">
            <v>X</v>
          </cell>
          <cell r="T157" t="str">
            <v>X</v>
          </cell>
          <cell r="U157" t="str">
            <v>SPI</v>
          </cell>
          <cell r="W157" t="str">
            <v>2B</v>
          </cell>
          <cell r="X157" t="str">
            <v>PHY</v>
          </cell>
          <cell r="Y157" t="str">
            <v>ISM</v>
          </cell>
          <cell r="AA157" t="str">
            <v>B</v>
          </cell>
          <cell r="AB157" t="str">
            <v>N</v>
          </cell>
          <cell r="AC157" t="str">
            <v>N</v>
          </cell>
          <cell r="AE157" t="str">
            <v>N</v>
          </cell>
        </row>
        <row r="158">
          <cell r="C158" t="str">
            <v>BEN YOUSSEF</v>
          </cell>
          <cell r="D158" t="str">
            <v>Achraf</v>
          </cell>
          <cell r="E158">
            <v>11508083</v>
          </cell>
          <cell r="F158">
            <v>34533</v>
          </cell>
          <cell r="G158" t="str">
            <v>21 ans</v>
          </cell>
          <cell r="H158" t="str">
            <v>M</v>
          </cell>
          <cell r="I158" t="str">
            <v>CEF</v>
          </cell>
          <cell r="J158" t="str">
            <v>ETR</v>
          </cell>
          <cell r="K158">
            <v>99</v>
          </cell>
          <cell r="L158" t="str">
            <v>AB</v>
          </cell>
          <cell r="M158">
            <v>2014</v>
          </cell>
          <cell r="P158">
            <v>42248</v>
          </cell>
          <cell r="Q158" t="str">
            <v>OUI</v>
          </cell>
          <cell r="S158" t="str">
            <v>X</v>
          </cell>
          <cell r="T158" t="str">
            <v>X</v>
          </cell>
          <cell r="U158" t="str">
            <v>SPI</v>
          </cell>
          <cell r="W158" t="str">
            <v>2B</v>
          </cell>
          <cell r="X158" t="str">
            <v>PHY</v>
          </cell>
          <cell r="Y158" t="str">
            <v>ISM</v>
          </cell>
          <cell r="AA158" t="str">
            <v>A</v>
          </cell>
          <cell r="AB158" t="str">
            <v>P</v>
          </cell>
          <cell r="AC158" t="str">
            <v>P</v>
          </cell>
          <cell r="AE158" t="str">
            <v>P</v>
          </cell>
          <cell r="AF158" t="str">
            <v>P</v>
          </cell>
          <cell r="AG158" t="str">
            <v>X</v>
          </cell>
          <cell r="AH158" t="str">
            <v>G9</v>
          </cell>
          <cell r="AI158" t="str">
            <v>FLE</v>
          </cell>
          <cell r="AJ158">
            <v>31.02</v>
          </cell>
          <cell r="AK158" t="str">
            <v>6A</v>
          </cell>
          <cell r="AL158" t="str">
            <v>IB1</v>
          </cell>
        </row>
        <row r="159">
          <cell r="C159" t="str">
            <v>BENADDA</v>
          </cell>
          <cell r="D159" t="str">
            <v>Nadir</v>
          </cell>
          <cell r="E159">
            <v>11408539</v>
          </cell>
          <cell r="G159" t="str">
            <v xml:space="preserve"> </v>
          </cell>
          <cell r="I159" t="str">
            <v>RDT</v>
          </cell>
          <cell r="J159" t="str">
            <v>S</v>
          </cell>
          <cell r="U159" t="str">
            <v>SPI</v>
          </cell>
          <cell r="AU159" t="str">
            <v>VAL</v>
          </cell>
          <cell r="AX159" t="str">
            <v>VAL</v>
          </cell>
        </row>
        <row r="160">
          <cell r="C160" t="str">
            <v>BENAHMED</v>
          </cell>
          <cell r="D160" t="str">
            <v>Walid</v>
          </cell>
          <cell r="E160">
            <v>11407246</v>
          </cell>
          <cell r="G160" t="str">
            <v xml:space="preserve"> </v>
          </cell>
          <cell r="I160" t="str">
            <v>RDT</v>
          </cell>
          <cell r="J160" t="str">
            <v>STMG</v>
          </cell>
          <cell r="U160" t="str">
            <v>MATHS</v>
          </cell>
        </row>
        <row r="161">
          <cell r="C161" t="str">
            <v>BENAMAR</v>
          </cell>
          <cell r="D161" t="str">
            <v>Mohamed-Anisse</v>
          </cell>
          <cell r="E161">
            <v>11504949</v>
          </cell>
          <cell r="F161">
            <v>35290</v>
          </cell>
          <cell r="G161" t="str">
            <v>19 ans</v>
          </cell>
          <cell r="H161" t="str">
            <v>M</v>
          </cell>
          <cell r="I161" t="str">
            <v>APB</v>
          </cell>
          <cell r="J161" t="str">
            <v>STI2D</v>
          </cell>
          <cell r="K161">
            <v>93</v>
          </cell>
          <cell r="L161" t="str">
            <v>P</v>
          </cell>
          <cell r="M161">
            <v>2015</v>
          </cell>
          <cell r="P161">
            <v>42205</v>
          </cell>
          <cell r="Q161" t="str">
            <v>OUI</v>
          </cell>
          <cell r="S161" t="str">
            <v>X</v>
          </cell>
          <cell r="T161" t="str">
            <v>X</v>
          </cell>
          <cell r="U161" t="str">
            <v>SPI</v>
          </cell>
          <cell r="W161" t="str">
            <v>2B</v>
          </cell>
          <cell r="X161" t="str">
            <v>PHY</v>
          </cell>
          <cell r="Y161" t="str">
            <v>ISM</v>
          </cell>
          <cell r="AA161" t="str">
            <v>A</v>
          </cell>
          <cell r="AB161" t="str">
            <v>P</v>
          </cell>
          <cell r="AC161" t="str">
            <v>P</v>
          </cell>
          <cell r="AE161" t="str">
            <v>P</v>
          </cell>
          <cell r="AF161" t="str">
            <v>P</v>
          </cell>
          <cell r="AG161" t="str">
            <v>X</v>
          </cell>
          <cell r="AH161" t="str">
            <v>G8</v>
          </cell>
          <cell r="AJ161">
            <v>36.64</v>
          </cell>
          <cell r="AK161" t="str">
            <v>5A</v>
          </cell>
          <cell r="AL161" t="str">
            <v>IB2</v>
          </cell>
        </row>
        <row r="162">
          <cell r="C162" t="str">
            <v>BENATTIA</v>
          </cell>
          <cell r="D162" t="str">
            <v>Fadwa</v>
          </cell>
          <cell r="E162">
            <v>11407559</v>
          </cell>
          <cell r="G162" t="str">
            <v xml:space="preserve"> </v>
          </cell>
          <cell r="I162" t="str">
            <v>RDT</v>
          </cell>
          <cell r="J162" t="str">
            <v>STI2D</v>
          </cell>
          <cell r="U162" t="str">
            <v>MATHS</v>
          </cell>
        </row>
        <row r="163">
          <cell r="C163" t="str">
            <v>BENBAIDA</v>
          </cell>
          <cell r="D163" t="str">
            <v>Schaima</v>
          </cell>
          <cell r="E163">
            <v>11501022</v>
          </cell>
          <cell r="F163">
            <v>35496</v>
          </cell>
          <cell r="G163" t="str">
            <v>19 ans</v>
          </cell>
          <cell r="H163" t="str">
            <v>F</v>
          </cell>
          <cell r="I163" t="str">
            <v>CP2I</v>
          </cell>
          <cell r="J163" t="str">
            <v>S</v>
          </cell>
          <cell r="K163">
            <v>93</v>
          </cell>
          <cell r="M163">
            <v>2015</v>
          </cell>
          <cell r="O163" t="str">
            <v>semaine P1</v>
          </cell>
          <cell r="P163">
            <v>42298</v>
          </cell>
          <cell r="Q163" t="str">
            <v>OUI</v>
          </cell>
          <cell r="R163" t="str">
            <v>B</v>
          </cell>
          <cell r="U163" t="str">
            <v>PC</v>
          </cell>
          <cell r="W163" t="str">
            <v>1B</v>
          </cell>
          <cell r="X163" t="str">
            <v>PHY</v>
          </cell>
          <cell r="Y163" t="str">
            <v>CHI</v>
          </cell>
          <cell r="AB163" t="str">
            <v>N</v>
          </cell>
          <cell r="AD163" t="str">
            <v>P</v>
          </cell>
          <cell r="AE163" t="str">
            <v>P</v>
          </cell>
          <cell r="AG163" t="str">
            <v>X</v>
          </cell>
          <cell r="AH163" t="str">
            <v>G11</v>
          </cell>
          <cell r="AK163" t="str">
            <v>2A</v>
          </cell>
          <cell r="AL163" t="str">
            <v>IB2</v>
          </cell>
        </row>
        <row r="164">
          <cell r="C164" t="str">
            <v>BENBEKHTI</v>
          </cell>
          <cell r="D164" t="str">
            <v>Chahinese</v>
          </cell>
          <cell r="G164" t="str">
            <v xml:space="preserve"> </v>
          </cell>
          <cell r="I164" t="str">
            <v>CIEL</v>
          </cell>
          <cell r="J164" t="str">
            <v>S</v>
          </cell>
          <cell r="U164" t="str">
            <v>PC</v>
          </cell>
        </row>
        <row r="165">
          <cell r="C165" t="str">
            <v>BENCHEKROUN</v>
          </cell>
          <cell r="D165" t="str">
            <v>Amina</v>
          </cell>
          <cell r="E165">
            <v>11411210</v>
          </cell>
          <cell r="F165">
            <v>35215</v>
          </cell>
          <cell r="G165" t="str">
            <v>20 ans</v>
          </cell>
          <cell r="H165" t="str">
            <v>F</v>
          </cell>
          <cell r="I165" t="str">
            <v>RDT</v>
          </cell>
          <cell r="J165" t="str">
            <v>ETR</v>
          </cell>
          <cell r="K165">
            <v>99</v>
          </cell>
          <cell r="L165" t="str">
            <v>AB</v>
          </cell>
          <cell r="M165">
            <v>2014</v>
          </cell>
          <cell r="P165">
            <v>42284</v>
          </cell>
          <cell r="Q165" t="str">
            <v>OUI</v>
          </cell>
          <cell r="R165" t="str">
            <v>B</v>
          </cell>
          <cell r="U165" t="str">
            <v>MATHS</v>
          </cell>
          <cell r="AA165" t="str">
            <v>C</v>
          </cell>
          <cell r="AB165" t="str">
            <v>N</v>
          </cell>
        </row>
        <row r="166">
          <cell r="C166" t="str">
            <v>BENDAOUD</v>
          </cell>
          <cell r="D166" t="str">
            <v>Abdelhakim</v>
          </cell>
          <cell r="E166">
            <v>11407931</v>
          </cell>
          <cell r="F166">
            <v>34102</v>
          </cell>
          <cell r="G166" t="str">
            <v>23 ans</v>
          </cell>
          <cell r="H166" t="str">
            <v>M</v>
          </cell>
          <cell r="I166" t="str">
            <v>RDT</v>
          </cell>
          <cell r="J166" t="str">
            <v>S</v>
          </cell>
          <cell r="K166">
            <v>93</v>
          </cell>
          <cell r="L166" t="str">
            <v>P</v>
          </cell>
          <cell r="M166">
            <v>2014</v>
          </cell>
          <cell r="P166">
            <v>42251</v>
          </cell>
          <cell r="Q166" t="str">
            <v>OUI</v>
          </cell>
          <cell r="R166" t="str">
            <v>B</v>
          </cell>
          <cell r="U166" t="str">
            <v>SPI</v>
          </cell>
          <cell r="W166" t="str">
            <v>2B</v>
          </cell>
          <cell r="X166" t="str">
            <v>PHY</v>
          </cell>
          <cell r="Y166" t="str">
            <v>ISM</v>
          </cell>
          <cell r="AA166" t="str">
            <v>A</v>
          </cell>
          <cell r="AB166" t="str">
            <v>P</v>
          </cell>
          <cell r="AC166" t="str">
            <v>P</v>
          </cell>
          <cell r="AE166" t="str">
            <v>P</v>
          </cell>
          <cell r="AF166" t="str">
            <v>P</v>
          </cell>
          <cell r="AG166" t="str">
            <v>X</v>
          </cell>
          <cell r="AH166" t="str">
            <v>G8</v>
          </cell>
          <cell r="AJ166">
            <v>31.37</v>
          </cell>
          <cell r="AK166" t="str">
            <v>6A</v>
          </cell>
          <cell r="AL166" t="str">
            <v>IB2</v>
          </cell>
          <cell r="AX166" t="str">
            <v>VAL</v>
          </cell>
          <cell r="AY166" t="str">
            <v>X</v>
          </cell>
        </row>
        <row r="167">
          <cell r="C167" t="str">
            <v>BENDJENAD</v>
          </cell>
          <cell r="D167" t="str">
            <v>Hussien</v>
          </cell>
          <cell r="E167">
            <v>11200730</v>
          </cell>
          <cell r="F167">
            <v>34038</v>
          </cell>
          <cell r="G167" t="str">
            <v>23 ans</v>
          </cell>
          <cell r="H167" t="str">
            <v>M</v>
          </cell>
          <cell r="I167" t="str">
            <v>RDT</v>
          </cell>
          <cell r="J167" t="str">
            <v>S</v>
          </cell>
          <cell r="K167">
            <v>93</v>
          </cell>
          <cell r="M167">
            <v>2012</v>
          </cell>
          <cell r="P167">
            <v>42257</v>
          </cell>
          <cell r="Q167" t="str">
            <v>NON</v>
          </cell>
          <cell r="U167" t="str">
            <v>INFO</v>
          </cell>
          <cell r="W167" t="str">
            <v>2A</v>
          </cell>
          <cell r="X167" t="str">
            <v>PHY</v>
          </cell>
          <cell r="Y167" t="str">
            <v>ISM</v>
          </cell>
          <cell r="AA167" t="str">
            <v>B-</v>
          </cell>
          <cell r="AI167" t="str">
            <v>VAL</v>
          </cell>
          <cell r="AK167" t="str">
            <v>VAL</v>
          </cell>
          <cell r="AV167" t="str">
            <v>VAL</v>
          </cell>
          <cell r="AW167" t="str">
            <v>VAL</v>
          </cell>
          <cell r="AX167" t="str">
            <v>VAL</v>
          </cell>
        </row>
        <row r="168">
          <cell r="C168" t="str">
            <v>BENDJOUADI</v>
          </cell>
          <cell r="D168" t="str">
            <v>Nabil</v>
          </cell>
          <cell r="E168">
            <v>11508703</v>
          </cell>
          <cell r="F168">
            <v>35316</v>
          </cell>
          <cell r="G168" t="str">
            <v>19 ans</v>
          </cell>
          <cell r="H168" t="str">
            <v>M</v>
          </cell>
          <cell r="I168" t="str">
            <v>APB</v>
          </cell>
          <cell r="J168" t="str">
            <v>ETR</v>
          </cell>
          <cell r="K168">
            <v>99</v>
          </cell>
          <cell r="L168" t="str">
            <v>P</v>
          </cell>
          <cell r="M168">
            <v>2015</v>
          </cell>
          <cell r="P168">
            <v>42257</v>
          </cell>
          <cell r="Q168" t="str">
            <v>OUI</v>
          </cell>
          <cell r="U168" t="str">
            <v>MATHS</v>
          </cell>
          <cell r="W168" t="str">
            <v>2A</v>
          </cell>
          <cell r="X168" t="str">
            <v>PHY</v>
          </cell>
          <cell r="Y168" t="str">
            <v>ISM</v>
          </cell>
          <cell r="AA168" t="str">
            <v>A</v>
          </cell>
          <cell r="AB168" t="str">
            <v>P</v>
          </cell>
          <cell r="AC168" t="str">
            <v>P</v>
          </cell>
          <cell r="AE168" t="str">
            <v>N</v>
          </cell>
          <cell r="AG168" t="str">
            <v>X</v>
          </cell>
          <cell r="AH168" t="str">
            <v>G7</v>
          </cell>
          <cell r="AJ168">
            <v>41.47</v>
          </cell>
          <cell r="AK168" t="str">
            <v>4A</v>
          </cell>
          <cell r="AL168" t="str">
            <v>IA3</v>
          </cell>
          <cell r="AY168" t="str">
            <v>X</v>
          </cell>
        </row>
        <row r="169">
          <cell r="C169" t="str">
            <v>BENDJOUADI</v>
          </cell>
          <cell r="D169" t="str">
            <v>Yanis</v>
          </cell>
          <cell r="E169">
            <v>11501956</v>
          </cell>
          <cell r="F169">
            <v>35300</v>
          </cell>
          <cell r="G169" t="str">
            <v>19 ans</v>
          </cell>
          <cell r="H169" t="str">
            <v>M</v>
          </cell>
          <cell r="I169" t="str">
            <v>APB</v>
          </cell>
          <cell r="J169" t="str">
            <v>ETR</v>
          </cell>
          <cell r="K169">
            <v>99</v>
          </cell>
          <cell r="L169" t="str">
            <v>P</v>
          </cell>
          <cell r="M169">
            <v>2014</v>
          </cell>
          <cell r="P169">
            <v>42194</v>
          </cell>
          <cell r="Q169" t="str">
            <v>OUI</v>
          </cell>
          <cell r="U169" t="str">
            <v>MATHS</v>
          </cell>
          <cell r="W169" t="str">
            <v>1A</v>
          </cell>
          <cell r="X169" t="str">
            <v>ECO</v>
          </cell>
          <cell r="Y169" t="str">
            <v>ISM</v>
          </cell>
          <cell r="AA169" t="str">
            <v>A</v>
          </cell>
          <cell r="AB169" t="str">
            <v>P</v>
          </cell>
          <cell r="AC169" t="str">
            <v>P</v>
          </cell>
          <cell r="AE169" t="str">
            <v>P</v>
          </cell>
          <cell r="AG169" t="str">
            <v>X</v>
          </cell>
          <cell r="AH169" t="str">
            <v>G3</v>
          </cell>
          <cell r="AJ169">
            <v>45.72</v>
          </cell>
          <cell r="AK169" t="str">
            <v>4B</v>
          </cell>
          <cell r="AL169" t="str">
            <v>IA3</v>
          </cell>
          <cell r="AY169" t="str">
            <v>X</v>
          </cell>
        </row>
        <row r="170">
          <cell r="C170" t="str">
            <v>BENDOUKHA</v>
          </cell>
          <cell r="D170" t="str">
            <v>Adda Akram</v>
          </cell>
          <cell r="E170">
            <v>11507369</v>
          </cell>
          <cell r="F170">
            <v>35613</v>
          </cell>
          <cell r="G170" t="str">
            <v>19 ans</v>
          </cell>
          <cell r="H170" t="str">
            <v>M</v>
          </cell>
          <cell r="I170" t="str">
            <v>CEF</v>
          </cell>
          <cell r="J170" t="str">
            <v>ETR</v>
          </cell>
          <cell r="K170">
            <v>99</v>
          </cell>
          <cell r="L170" t="str">
            <v>TB</v>
          </cell>
          <cell r="M170">
            <v>2015</v>
          </cell>
          <cell r="P170">
            <v>42237</v>
          </cell>
          <cell r="Q170" t="str">
            <v>OUI</v>
          </cell>
          <cell r="T170" t="str">
            <v>X</v>
          </cell>
          <cell r="U170" t="str">
            <v>INFO</v>
          </cell>
          <cell r="W170" t="str">
            <v>3A</v>
          </cell>
          <cell r="X170" t="str">
            <v>MR</v>
          </cell>
          <cell r="Y170" t="str">
            <v>ISM</v>
          </cell>
          <cell r="AA170" t="str">
            <v>A</v>
          </cell>
          <cell r="AB170" t="str">
            <v>P</v>
          </cell>
          <cell r="AC170" t="str">
            <v>P</v>
          </cell>
          <cell r="AE170" t="str">
            <v>P</v>
          </cell>
          <cell r="AG170" t="str">
            <v>X</v>
          </cell>
          <cell r="AH170" t="str">
            <v>G4</v>
          </cell>
          <cell r="AI170" t="str">
            <v>FLE</v>
          </cell>
          <cell r="AJ170">
            <v>61.53</v>
          </cell>
          <cell r="AK170" t="str">
            <v>2B</v>
          </cell>
          <cell r="AL170" t="str">
            <v>IA1</v>
          </cell>
        </row>
        <row r="171">
          <cell r="C171" t="str">
            <v>BENFERHAT</v>
          </cell>
          <cell r="D171" t="str">
            <v>Amar</v>
          </cell>
          <cell r="E171">
            <v>11508227</v>
          </cell>
          <cell r="F171">
            <v>34897</v>
          </cell>
          <cell r="G171" t="str">
            <v>20 ans</v>
          </cell>
          <cell r="H171" t="str">
            <v>M</v>
          </cell>
          <cell r="I171" t="str">
            <v>APB</v>
          </cell>
          <cell r="J171" t="str">
            <v>STI2D</v>
          </cell>
          <cell r="K171">
            <v>93</v>
          </cell>
          <cell r="M171">
            <v>2015</v>
          </cell>
          <cell r="N171">
            <v>42258</v>
          </cell>
          <cell r="P171">
            <v>42249</v>
          </cell>
          <cell r="Q171" t="str">
            <v>OUI</v>
          </cell>
          <cell r="R171" t="str">
            <v>B</v>
          </cell>
          <cell r="S171" t="str">
            <v>X</v>
          </cell>
          <cell r="T171" t="str">
            <v>X</v>
          </cell>
          <cell r="U171" t="str">
            <v>SPI</v>
          </cell>
          <cell r="W171" t="str">
            <v>2B</v>
          </cell>
          <cell r="X171" t="str">
            <v>PHY</v>
          </cell>
          <cell r="Y171" t="str">
            <v>ISM</v>
          </cell>
          <cell r="AA171" t="str">
            <v>B-</v>
          </cell>
          <cell r="AB171" t="str">
            <v>N</v>
          </cell>
          <cell r="AE171" t="str">
            <v>N</v>
          </cell>
          <cell r="AG171" t="str">
            <v>X</v>
          </cell>
          <cell r="AH171" t="str">
            <v>G9</v>
          </cell>
          <cell r="AK171" t="str">
            <v>2B</v>
          </cell>
          <cell r="AL171" t="str">
            <v>IB1</v>
          </cell>
        </row>
        <row r="172">
          <cell r="C172" t="str">
            <v>BENHIMDE</v>
          </cell>
          <cell r="D172" t="str">
            <v>Amine</v>
          </cell>
          <cell r="E172">
            <v>11504359</v>
          </cell>
          <cell r="F172">
            <v>35478</v>
          </cell>
          <cell r="G172" t="str">
            <v>19 ans</v>
          </cell>
          <cell r="H172" t="str">
            <v>M</v>
          </cell>
          <cell r="I172" t="str">
            <v>APB</v>
          </cell>
          <cell r="J172" t="str">
            <v>ES</v>
          </cell>
          <cell r="K172">
            <v>93</v>
          </cell>
          <cell r="L172" t="str">
            <v>AB</v>
          </cell>
          <cell r="M172">
            <v>2015</v>
          </cell>
          <cell r="P172">
            <v>42205</v>
          </cell>
          <cell r="Q172" t="str">
            <v>OUI</v>
          </cell>
          <cell r="R172" t="str">
            <v>B</v>
          </cell>
          <cell r="T172" t="str">
            <v>X</v>
          </cell>
          <cell r="U172" t="str">
            <v>MATHS</v>
          </cell>
          <cell r="W172" t="str">
            <v>1A</v>
          </cell>
          <cell r="X172" t="str">
            <v>ECO</v>
          </cell>
          <cell r="Y172" t="str">
            <v>ISM</v>
          </cell>
          <cell r="AA172" t="str">
            <v>A</v>
          </cell>
          <cell r="AB172" t="str">
            <v>P</v>
          </cell>
          <cell r="AC172" t="str">
            <v>P</v>
          </cell>
          <cell r="AE172" t="str">
            <v>P</v>
          </cell>
          <cell r="AG172" t="str">
            <v>X</v>
          </cell>
          <cell r="AH172" t="str">
            <v>G1</v>
          </cell>
          <cell r="AJ172">
            <v>24.61</v>
          </cell>
          <cell r="AK172" t="str">
            <v>6B</v>
          </cell>
          <cell r="AL172" t="str">
            <v>IA1</v>
          </cell>
          <cell r="AY172" t="str">
            <v>X</v>
          </cell>
        </row>
        <row r="173">
          <cell r="C173" t="str">
            <v>BENHSINA</v>
          </cell>
          <cell r="D173" t="str">
            <v>Anis</v>
          </cell>
          <cell r="E173">
            <v>11507328</v>
          </cell>
          <cell r="F173">
            <v>35559</v>
          </cell>
          <cell r="G173" t="str">
            <v>19 ans</v>
          </cell>
          <cell r="H173" t="str">
            <v>M</v>
          </cell>
          <cell r="I173" t="str">
            <v>APB</v>
          </cell>
          <cell r="J173" t="str">
            <v>S</v>
          </cell>
          <cell r="K173">
            <v>92</v>
          </cell>
          <cell r="L173" t="str">
            <v>P</v>
          </cell>
          <cell r="M173">
            <v>2015</v>
          </cell>
          <cell r="P173">
            <v>42241</v>
          </cell>
          <cell r="Q173" t="str">
            <v>OUI</v>
          </cell>
          <cell r="S173" t="str">
            <v>X</v>
          </cell>
          <cell r="T173" t="str">
            <v>X</v>
          </cell>
          <cell r="U173" t="str">
            <v>SPI</v>
          </cell>
          <cell r="W173" t="str">
            <v>2B</v>
          </cell>
          <cell r="X173" t="str">
            <v>PHY</v>
          </cell>
          <cell r="Y173" t="str">
            <v>ISM</v>
          </cell>
          <cell r="AA173" t="str">
            <v>A</v>
          </cell>
          <cell r="AB173" t="str">
            <v>P</v>
          </cell>
          <cell r="AC173" t="str">
            <v>P</v>
          </cell>
          <cell r="AE173" t="str">
            <v>P</v>
          </cell>
          <cell r="AF173" t="str">
            <v>P</v>
          </cell>
          <cell r="AG173" t="str">
            <v>X</v>
          </cell>
          <cell r="AH173" t="str">
            <v>G8</v>
          </cell>
          <cell r="AJ173">
            <v>65.19</v>
          </cell>
          <cell r="AK173" t="str">
            <v>2A</v>
          </cell>
          <cell r="AL173" t="str">
            <v>IB2</v>
          </cell>
          <cell r="AY173" t="str">
            <v>X</v>
          </cell>
        </row>
        <row r="174">
          <cell r="C174" t="str">
            <v>BENJDIA</v>
          </cell>
          <cell r="D174" t="str">
            <v>Mohamed</v>
          </cell>
          <cell r="E174">
            <v>11508013</v>
          </cell>
          <cell r="F174">
            <v>35512</v>
          </cell>
          <cell r="G174" t="str">
            <v>19 ans</v>
          </cell>
          <cell r="H174" t="str">
            <v>M</v>
          </cell>
          <cell r="I174" t="str">
            <v>APB</v>
          </cell>
          <cell r="J174" t="str">
            <v>S</v>
          </cell>
          <cell r="K174">
            <v>74</v>
          </cell>
          <cell r="L174" t="str">
            <v>P</v>
          </cell>
          <cell r="M174">
            <v>2015</v>
          </cell>
          <cell r="P174">
            <v>42248</v>
          </cell>
          <cell r="Q174" t="str">
            <v>OUI</v>
          </cell>
          <cell r="R174" t="str">
            <v>B</v>
          </cell>
          <cell r="S174" t="str">
            <v>X</v>
          </cell>
          <cell r="T174" t="str">
            <v>X</v>
          </cell>
          <cell r="U174" t="str">
            <v>PC</v>
          </cell>
          <cell r="W174" t="str">
            <v>1B</v>
          </cell>
          <cell r="X174" t="str">
            <v>PHY</v>
          </cell>
          <cell r="Y174" t="str">
            <v>CHI</v>
          </cell>
          <cell r="AA174" t="str">
            <v>A</v>
          </cell>
          <cell r="AB174" t="str">
            <v>P</v>
          </cell>
          <cell r="AD174" t="str">
            <v>P</v>
          </cell>
          <cell r="AE174" t="str">
            <v>P</v>
          </cell>
          <cell r="AF174" t="str">
            <v>P</v>
          </cell>
          <cell r="AG174" t="str">
            <v>X</v>
          </cell>
          <cell r="AH174" t="str">
            <v>G11</v>
          </cell>
          <cell r="AJ174">
            <v>47.56</v>
          </cell>
          <cell r="AK174" t="str">
            <v>3A</v>
          </cell>
          <cell r="AL174" t="str">
            <v>IB2</v>
          </cell>
          <cell r="AY174" t="str">
            <v>X</v>
          </cell>
        </row>
        <row r="175">
          <cell r="C175" t="str">
            <v>BENLAIFAOUI</v>
          </cell>
          <cell r="D175" t="str">
            <v>Moundhir</v>
          </cell>
          <cell r="E175">
            <v>11304998</v>
          </cell>
          <cell r="F175">
            <v>34621</v>
          </cell>
          <cell r="G175" t="str">
            <v>21 ans</v>
          </cell>
          <cell r="H175" t="str">
            <v>M</v>
          </cell>
          <cell r="I175" t="str">
            <v>RDT</v>
          </cell>
          <cell r="J175" t="str">
            <v>S</v>
          </cell>
          <cell r="K175">
            <v>92</v>
          </cell>
          <cell r="L175" t="str">
            <v>P</v>
          </cell>
          <cell r="M175">
            <v>2013</v>
          </cell>
          <cell r="P175">
            <v>42290</v>
          </cell>
          <cell r="Q175" t="str">
            <v>OUI</v>
          </cell>
          <cell r="U175" t="str">
            <v>MATHS</v>
          </cell>
          <cell r="W175" t="str">
            <v>1A</v>
          </cell>
          <cell r="X175" t="str">
            <v>ECO</v>
          </cell>
          <cell r="Y175" t="str">
            <v>ISM</v>
          </cell>
          <cell r="Z175" t="str">
            <v>VAL</v>
          </cell>
          <cell r="AA175" t="str">
            <v>C-</v>
          </cell>
          <cell r="AI175" t="str">
            <v>VAL</v>
          </cell>
          <cell r="AK175" t="str">
            <v>VAL</v>
          </cell>
          <cell r="AL175" t="str">
            <v>VAL</v>
          </cell>
          <cell r="AN175" t="str">
            <v>VAL</v>
          </cell>
          <cell r="AP175" t="str">
            <v>VAL</v>
          </cell>
          <cell r="AS175" t="str">
            <v>VAL</v>
          </cell>
          <cell r="AU175" t="str">
            <v>REP</v>
          </cell>
          <cell r="AV175" t="str">
            <v>VAL</v>
          </cell>
          <cell r="AW175" t="str">
            <v>VAL</v>
          </cell>
          <cell r="AX175" t="str">
            <v>VAL</v>
          </cell>
        </row>
        <row r="176">
          <cell r="C176" t="str">
            <v>BENSALEM</v>
          </cell>
          <cell r="D176" t="str">
            <v>Saraa</v>
          </cell>
          <cell r="E176">
            <v>11502996</v>
          </cell>
          <cell r="F176">
            <v>34599</v>
          </cell>
          <cell r="G176" t="str">
            <v>21 ans</v>
          </cell>
          <cell r="H176" t="str">
            <v>F</v>
          </cell>
          <cell r="I176" t="str">
            <v>APB</v>
          </cell>
          <cell r="J176" t="str">
            <v>PRO</v>
          </cell>
          <cell r="K176">
            <v>93</v>
          </cell>
          <cell r="L176" t="str">
            <v>P</v>
          </cell>
          <cell r="M176">
            <v>2014</v>
          </cell>
          <cell r="N176">
            <v>42216</v>
          </cell>
          <cell r="P176">
            <v>42199</v>
          </cell>
          <cell r="Q176" t="str">
            <v>OUI</v>
          </cell>
          <cell r="R176" t="str">
            <v>B</v>
          </cell>
          <cell r="U176" t="str">
            <v>MATHS</v>
          </cell>
          <cell r="W176" t="str">
            <v>1A</v>
          </cell>
          <cell r="X176" t="str">
            <v>ECO</v>
          </cell>
          <cell r="Y176" t="str">
            <v>ISM</v>
          </cell>
          <cell r="AA176" t="str">
            <v>A</v>
          </cell>
          <cell r="AB176" t="str">
            <v>P</v>
          </cell>
          <cell r="AC176" t="str">
            <v>P</v>
          </cell>
          <cell r="AE176" t="str">
            <v>P</v>
          </cell>
          <cell r="AG176" t="str">
            <v>X</v>
          </cell>
          <cell r="AH176" t="str">
            <v>G3</v>
          </cell>
          <cell r="AK176" t="str">
            <v>6B</v>
          </cell>
          <cell r="AL176" t="str">
            <v>IA3</v>
          </cell>
        </row>
        <row r="177">
          <cell r="C177" t="str">
            <v>BENSIDHOUM</v>
          </cell>
          <cell r="D177" t="str">
            <v>Chamsedine</v>
          </cell>
          <cell r="E177">
            <v>11318565</v>
          </cell>
          <cell r="F177">
            <v>35077</v>
          </cell>
          <cell r="G177" t="str">
            <v>20 ans</v>
          </cell>
          <cell r="H177" t="str">
            <v>M</v>
          </cell>
          <cell r="I177" t="str">
            <v>RDT</v>
          </cell>
          <cell r="J177" t="str">
            <v>S</v>
          </cell>
          <cell r="K177">
            <v>95</v>
          </cell>
          <cell r="L177" t="str">
            <v>B</v>
          </cell>
          <cell r="M177">
            <v>2013</v>
          </cell>
          <cell r="P177">
            <v>42205</v>
          </cell>
          <cell r="Q177" t="str">
            <v>OUI</v>
          </cell>
          <cell r="S177" t="str">
            <v>X</v>
          </cell>
          <cell r="T177" t="str">
            <v>X</v>
          </cell>
          <cell r="U177" t="str">
            <v>MATHS</v>
          </cell>
          <cell r="W177" t="str">
            <v>1A</v>
          </cell>
          <cell r="X177" t="str">
            <v>ECO</v>
          </cell>
          <cell r="Y177" t="str">
            <v>ISM</v>
          </cell>
          <cell r="AA177" t="str">
            <v>A</v>
          </cell>
          <cell r="AB177" t="str">
            <v>P</v>
          </cell>
          <cell r="AC177" t="str">
            <v>P</v>
          </cell>
          <cell r="AE177" t="str">
            <v>N</v>
          </cell>
          <cell r="AG177" t="str">
            <v>X</v>
          </cell>
          <cell r="AH177" t="str">
            <v>G2</v>
          </cell>
          <cell r="AJ177">
            <v>35.79</v>
          </cell>
          <cell r="AK177" t="str">
            <v>5B</v>
          </cell>
          <cell r="AL177" t="str">
            <v>IA2</v>
          </cell>
          <cell r="AY177" t="str">
            <v>X</v>
          </cell>
        </row>
        <row r="178">
          <cell r="C178" t="str">
            <v>BENTARA</v>
          </cell>
          <cell r="D178" t="str">
            <v>Mehdi</v>
          </cell>
          <cell r="E178">
            <v>11506263</v>
          </cell>
          <cell r="F178">
            <v>35519</v>
          </cell>
          <cell r="G178" t="str">
            <v>19 ans</v>
          </cell>
          <cell r="H178" t="str">
            <v>M</v>
          </cell>
          <cell r="I178" t="str">
            <v>APB</v>
          </cell>
          <cell r="J178" t="str">
            <v>STI2D</v>
          </cell>
          <cell r="K178">
            <v>93</v>
          </cell>
          <cell r="L178" t="str">
            <v>P</v>
          </cell>
          <cell r="M178">
            <v>2015</v>
          </cell>
          <cell r="P178">
            <v>42210</v>
          </cell>
          <cell r="Q178" t="str">
            <v>OUI</v>
          </cell>
          <cell r="R178" t="str">
            <v>B</v>
          </cell>
          <cell r="S178" t="str">
            <v>X</v>
          </cell>
          <cell r="T178" t="str">
            <v>X</v>
          </cell>
          <cell r="U178" t="str">
            <v>MATHS</v>
          </cell>
          <cell r="W178" t="str">
            <v>1A</v>
          </cell>
          <cell r="X178" t="str">
            <v>ECO</v>
          </cell>
          <cell r="Y178" t="str">
            <v>ISM</v>
          </cell>
          <cell r="AA178" t="str">
            <v>A</v>
          </cell>
          <cell r="AB178" t="str">
            <v>P</v>
          </cell>
          <cell r="AC178" t="str">
            <v>N</v>
          </cell>
          <cell r="AE178" t="str">
            <v>P</v>
          </cell>
          <cell r="AG178" t="str">
            <v>X</v>
          </cell>
          <cell r="AH178" t="str">
            <v>G2</v>
          </cell>
          <cell r="AJ178">
            <v>35.32</v>
          </cell>
          <cell r="AK178" t="str">
            <v>5B</v>
          </cell>
          <cell r="AL178" t="str">
            <v>IA2</v>
          </cell>
        </row>
        <row r="179">
          <cell r="C179" t="str">
            <v>BENTASSIL</v>
          </cell>
          <cell r="D179" t="str">
            <v>Wijdane</v>
          </cell>
          <cell r="E179">
            <v>11506105</v>
          </cell>
          <cell r="F179">
            <v>35285</v>
          </cell>
          <cell r="G179" t="str">
            <v>19 ans</v>
          </cell>
          <cell r="H179" t="str">
            <v>F</v>
          </cell>
          <cell r="I179" t="str">
            <v>APB</v>
          </cell>
          <cell r="J179" t="str">
            <v>S</v>
          </cell>
          <cell r="K179">
            <v>8</v>
          </cell>
          <cell r="L179" t="str">
            <v>P</v>
          </cell>
          <cell r="M179">
            <v>2015</v>
          </cell>
          <cell r="N179">
            <v>42262</v>
          </cell>
          <cell r="P179">
            <v>42209</v>
          </cell>
          <cell r="Q179" t="str">
            <v>OUI</v>
          </cell>
          <cell r="R179" t="str">
            <v>B</v>
          </cell>
          <cell r="S179" t="str">
            <v>X</v>
          </cell>
          <cell r="T179" t="str">
            <v>X</v>
          </cell>
          <cell r="U179" t="str">
            <v>SPI</v>
          </cell>
          <cell r="W179" t="str">
            <v>2B</v>
          </cell>
          <cell r="X179" t="str">
            <v>PHY</v>
          </cell>
          <cell r="Y179" t="str">
            <v>ISM</v>
          </cell>
          <cell r="AA179" t="str">
            <v>A</v>
          </cell>
          <cell r="AB179" t="str">
            <v>P</v>
          </cell>
          <cell r="AC179" t="str">
            <v>P</v>
          </cell>
          <cell r="AE179" t="str">
            <v>P</v>
          </cell>
          <cell r="AF179" t="str">
            <v>P</v>
          </cell>
          <cell r="AG179" t="str">
            <v>X</v>
          </cell>
          <cell r="AH179" t="str">
            <v>G8</v>
          </cell>
          <cell r="AJ179">
            <v>52.86</v>
          </cell>
          <cell r="AK179" t="str">
            <v>3A</v>
          </cell>
          <cell r="AL179" t="str">
            <v>IB2</v>
          </cell>
        </row>
        <row r="180">
          <cell r="C180" t="str">
            <v>BERRAKI</v>
          </cell>
          <cell r="D180" t="str">
            <v>Naoufel</v>
          </cell>
          <cell r="E180">
            <v>11306780</v>
          </cell>
          <cell r="G180" t="str">
            <v xml:space="preserve"> </v>
          </cell>
          <cell r="I180" t="str">
            <v>RDT</v>
          </cell>
          <cell r="J180" t="str">
            <v>S</v>
          </cell>
          <cell r="U180" t="str">
            <v>MATHS</v>
          </cell>
          <cell r="W180" t="str">
            <v>1A</v>
          </cell>
          <cell r="X180" t="str">
            <v>ECO</v>
          </cell>
          <cell r="Y180" t="str">
            <v>ISM</v>
          </cell>
          <cell r="AA180" t="str">
            <v>C-</v>
          </cell>
          <cell r="AI180" t="str">
            <v>VAL</v>
          </cell>
          <cell r="AK180" t="str">
            <v>VAL</v>
          </cell>
          <cell r="AV180" t="str">
            <v>VAL</v>
          </cell>
          <cell r="AW180" t="str">
            <v>VAL</v>
          </cell>
        </row>
        <row r="181">
          <cell r="C181" t="str">
            <v>BERREKLA</v>
          </cell>
          <cell r="D181" t="str">
            <v>Si-Ahmed</v>
          </cell>
          <cell r="E181">
            <v>11507575</v>
          </cell>
          <cell r="F181">
            <v>35417</v>
          </cell>
          <cell r="G181" t="str">
            <v>19 ans</v>
          </cell>
          <cell r="H181" t="str">
            <v>M</v>
          </cell>
          <cell r="I181" t="str">
            <v>APB</v>
          </cell>
          <cell r="J181" t="str">
            <v>STI2D</v>
          </cell>
          <cell r="K181">
            <v>95</v>
          </cell>
          <cell r="L181" t="str">
            <v>P</v>
          </cell>
          <cell r="N181">
            <v>42250</v>
          </cell>
          <cell r="P181">
            <v>42241</v>
          </cell>
          <cell r="Q181" t="str">
            <v>OUI</v>
          </cell>
          <cell r="U181" t="str">
            <v>MATHS</v>
          </cell>
          <cell r="W181" t="str">
            <v>1A</v>
          </cell>
          <cell r="X181" t="str">
            <v>ECO</v>
          </cell>
          <cell r="Y181" t="str">
            <v>ISM</v>
          </cell>
          <cell r="AA181" t="str">
            <v>B</v>
          </cell>
          <cell r="AB181" t="str">
            <v>N</v>
          </cell>
          <cell r="AC181" t="str">
            <v>N</v>
          </cell>
        </row>
        <row r="182">
          <cell r="C182" t="str">
            <v>BERRICH</v>
          </cell>
          <cell r="D182" t="str">
            <v>Khaled</v>
          </cell>
          <cell r="E182">
            <v>11504217</v>
          </cell>
          <cell r="F182">
            <v>35783</v>
          </cell>
          <cell r="G182" t="str">
            <v>18 ans</v>
          </cell>
          <cell r="H182" t="str">
            <v>M</v>
          </cell>
          <cell r="I182" t="str">
            <v>APB</v>
          </cell>
          <cell r="J182" t="str">
            <v>S</v>
          </cell>
          <cell r="K182">
            <v>93</v>
          </cell>
          <cell r="L182" t="str">
            <v>P</v>
          </cell>
          <cell r="M182">
            <v>2015</v>
          </cell>
          <cell r="P182">
            <v>42202</v>
          </cell>
          <cell r="Q182" t="str">
            <v>OUI</v>
          </cell>
          <cell r="R182" t="str">
            <v>B</v>
          </cell>
          <cell r="S182" t="str">
            <v>X</v>
          </cell>
          <cell r="T182" t="str">
            <v>X</v>
          </cell>
          <cell r="U182" t="str">
            <v>PC</v>
          </cell>
          <cell r="W182" t="str">
            <v>1B</v>
          </cell>
          <cell r="X182" t="str">
            <v>PHY</v>
          </cell>
          <cell r="Y182" t="str">
            <v>CHI</v>
          </cell>
          <cell r="AA182" t="str">
            <v>C</v>
          </cell>
          <cell r="AB182" t="str">
            <v>N</v>
          </cell>
          <cell r="AD182" t="str">
            <v>N</v>
          </cell>
          <cell r="AE182" t="str">
            <v>N</v>
          </cell>
        </row>
        <row r="183">
          <cell r="C183" t="str">
            <v>BESLIJA</v>
          </cell>
          <cell r="D183" t="str">
            <v>Samir</v>
          </cell>
          <cell r="E183">
            <v>11406328</v>
          </cell>
          <cell r="G183" t="str">
            <v xml:space="preserve"> </v>
          </cell>
          <cell r="I183" t="str">
            <v>RDT</v>
          </cell>
          <cell r="J183" t="str">
            <v>ES</v>
          </cell>
          <cell r="U183" t="str">
            <v>INFO</v>
          </cell>
        </row>
        <row r="184">
          <cell r="C184" t="str">
            <v>BESTAOUI</v>
          </cell>
          <cell r="D184" t="str">
            <v>Mohammed Amine Chiheb</v>
          </cell>
          <cell r="E184">
            <v>11501622</v>
          </cell>
          <cell r="F184">
            <v>34721</v>
          </cell>
          <cell r="G184" t="str">
            <v>21 ans</v>
          </cell>
          <cell r="H184" t="str">
            <v>M</v>
          </cell>
          <cell r="I184" t="str">
            <v>CEF</v>
          </cell>
          <cell r="J184" t="str">
            <v>ETR</v>
          </cell>
          <cell r="K184">
            <v>99</v>
          </cell>
          <cell r="L184" t="str">
            <v>B</v>
          </cell>
          <cell r="M184">
            <v>2014</v>
          </cell>
          <cell r="P184">
            <v>42194</v>
          </cell>
          <cell r="Q184" t="str">
            <v>OUI</v>
          </cell>
          <cell r="S184" t="str">
            <v>X</v>
          </cell>
          <cell r="T184" t="str">
            <v>X</v>
          </cell>
          <cell r="U184" t="str">
            <v>INFO</v>
          </cell>
          <cell r="W184" t="str">
            <v>3A</v>
          </cell>
          <cell r="X184" t="str">
            <v>MR</v>
          </cell>
          <cell r="Y184" t="str">
            <v>ISM</v>
          </cell>
          <cell r="AA184" t="str">
            <v>A</v>
          </cell>
          <cell r="AB184" t="str">
            <v>P</v>
          </cell>
          <cell r="AC184" t="str">
            <v>P</v>
          </cell>
          <cell r="AE184" t="str">
            <v>P</v>
          </cell>
          <cell r="AG184" t="str">
            <v>X</v>
          </cell>
          <cell r="AH184" t="str">
            <v>G13</v>
          </cell>
          <cell r="AI184" t="str">
            <v>REP</v>
          </cell>
          <cell r="AJ184">
            <v>52.36</v>
          </cell>
          <cell r="AK184" t="str">
            <v>3A</v>
          </cell>
          <cell r="AL184" t="str">
            <v>IA2</v>
          </cell>
          <cell r="AN184" t="str">
            <v>REP</v>
          </cell>
          <cell r="AV184" t="str">
            <v>REP</v>
          </cell>
          <cell r="AW184" t="str">
            <v>REP</v>
          </cell>
          <cell r="AY184" t="str">
            <v>X</v>
          </cell>
        </row>
        <row r="185">
          <cell r="C185" t="str">
            <v>BETTAYEB</v>
          </cell>
          <cell r="D185" t="str">
            <v>Nabil</v>
          </cell>
          <cell r="E185">
            <v>11211176</v>
          </cell>
          <cell r="F185">
            <v>34621</v>
          </cell>
          <cell r="G185" t="str">
            <v>21 ans</v>
          </cell>
          <cell r="H185" t="str">
            <v>M</v>
          </cell>
          <cell r="I185" t="str">
            <v>RDT</v>
          </cell>
          <cell r="J185" t="str">
            <v>STL</v>
          </cell>
          <cell r="K185">
            <v>93</v>
          </cell>
          <cell r="L185" t="str">
            <v>P</v>
          </cell>
          <cell r="M185">
            <v>2012</v>
          </cell>
          <cell r="P185">
            <v>42280</v>
          </cell>
          <cell r="Q185" t="str">
            <v>OUI</v>
          </cell>
          <cell r="U185" t="str">
            <v>MATHS</v>
          </cell>
          <cell r="W185" t="str">
            <v>1A</v>
          </cell>
          <cell r="X185" t="str">
            <v>ECO</v>
          </cell>
          <cell r="Y185" t="str">
            <v>ISM</v>
          </cell>
          <cell r="Z185" t="str">
            <v>VAL</v>
          </cell>
          <cell r="AA185" t="str">
            <v>B-</v>
          </cell>
          <cell r="AG185" t="str">
            <v>X</v>
          </cell>
          <cell r="AH185" t="str">
            <v>G2</v>
          </cell>
          <cell r="AI185" t="str">
            <v>VAL</v>
          </cell>
          <cell r="AK185" t="str">
            <v>VAL</v>
          </cell>
          <cell r="AL185" t="str">
            <v>VAL</v>
          </cell>
          <cell r="AN185" t="str">
            <v>VAL</v>
          </cell>
          <cell r="AP185" t="str">
            <v>VAL</v>
          </cell>
          <cell r="AS185" t="str">
            <v>VAL</v>
          </cell>
          <cell r="AU185" t="str">
            <v>REP</v>
          </cell>
          <cell r="AV185" t="str">
            <v>VAL</v>
          </cell>
          <cell r="AW185" t="str">
            <v>VAL</v>
          </cell>
          <cell r="AX185" t="str">
            <v>VAL</v>
          </cell>
        </row>
        <row r="186">
          <cell r="C186" t="str">
            <v>BEZ</v>
          </cell>
          <cell r="D186" t="str">
            <v>Nassredine</v>
          </cell>
          <cell r="E186">
            <v>11505829</v>
          </cell>
          <cell r="F186">
            <v>35268</v>
          </cell>
          <cell r="G186" t="str">
            <v>19 ans</v>
          </cell>
          <cell r="H186" t="str">
            <v>M</v>
          </cell>
          <cell r="I186" t="str">
            <v>APB</v>
          </cell>
          <cell r="J186" t="str">
            <v>PRO</v>
          </cell>
          <cell r="K186">
            <v>93</v>
          </cell>
          <cell r="L186" t="str">
            <v>P</v>
          </cell>
          <cell r="M186">
            <v>2015</v>
          </cell>
          <cell r="P186">
            <v>42207</v>
          </cell>
          <cell r="Q186" t="str">
            <v>OUI</v>
          </cell>
          <cell r="R186" t="str">
            <v>B</v>
          </cell>
          <cell r="U186" t="str">
            <v>PC</v>
          </cell>
          <cell r="W186" t="str">
            <v>1B</v>
          </cell>
          <cell r="X186" t="str">
            <v>PHY</v>
          </cell>
          <cell r="Y186" t="str">
            <v>CHI</v>
          </cell>
          <cell r="AA186" t="str">
            <v>A</v>
          </cell>
          <cell r="AD186" t="str">
            <v>P</v>
          </cell>
          <cell r="AG186" t="str">
            <v>X</v>
          </cell>
          <cell r="AH186" t="str">
            <v>G11</v>
          </cell>
          <cell r="AI186" t="str">
            <v>DIS</v>
          </cell>
          <cell r="AK186" t="str">
            <v>7A</v>
          </cell>
          <cell r="AL186" t="str">
            <v>DIS</v>
          </cell>
          <cell r="AO186" t="str">
            <v>DIS</v>
          </cell>
          <cell r="AP186" t="str">
            <v>DIS</v>
          </cell>
          <cell r="AQ186" t="str">
            <v>DIS</v>
          </cell>
          <cell r="AV186" t="str">
            <v>DIS</v>
          </cell>
        </row>
        <row r="187">
          <cell r="C187" t="str">
            <v>BIQUE</v>
          </cell>
          <cell r="D187" t="str">
            <v>Delphine</v>
          </cell>
          <cell r="E187">
            <v>11506030</v>
          </cell>
          <cell r="F187">
            <v>35461</v>
          </cell>
          <cell r="G187" t="str">
            <v>19 ans</v>
          </cell>
          <cell r="H187" t="str">
            <v>F</v>
          </cell>
          <cell r="I187" t="str">
            <v>APB</v>
          </cell>
          <cell r="J187" t="str">
            <v>S</v>
          </cell>
          <cell r="K187">
            <v>971</v>
          </cell>
          <cell r="L187" t="str">
            <v>P</v>
          </cell>
          <cell r="M187">
            <v>2015</v>
          </cell>
          <cell r="P187">
            <v>42216</v>
          </cell>
          <cell r="Q187" t="str">
            <v>OUI</v>
          </cell>
          <cell r="R187" t="str">
            <v>B</v>
          </cell>
          <cell r="T187" t="str">
            <v>X</v>
          </cell>
          <cell r="U187" t="str">
            <v>MATHS</v>
          </cell>
          <cell r="W187" t="str">
            <v>2A</v>
          </cell>
          <cell r="X187" t="str">
            <v>PHY</v>
          </cell>
          <cell r="Y187" t="str">
            <v>ISM</v>
          </cell>
          <cell r="AA187" t="str">
            <v>A</v>
          </cell>
          <cell r="AB187" t="str">
            <v>P</v>
          </cell>
          <cell r="AC187" t="str">
            <v>P</v>
          </cell>
          <cell r="AE187" t="str">
            <v>P</v>
          </cell>
          <cell r="AF187" t="str">
            <v>P</v>
          </cell>
          <cell r="AG187" t="str">
            <v>X</v>
          </cell>
          <cell r="AH187" t="str">
            <v>G14</v>
          </cell>
          <cell r="AJ187">
            <v>28.33</v>
          </cell>
          <cell r="AK187" t="str">
            <v>6B</v>
          </cell>
          <cell r="AL187" t="str">
            <v>IA1</v>
          </cell>
          <cell r="AY187" t="str">
            <v>X</v>
          </cell>
        </row>
        <row r="188">
          <cell r="C188" t="str">
            <v>BIRCKENSTOCK</v>
          </cell>
          <cell r="D188" t="str">
            <v>Cindy</v>
          </cell>
          <cell r="E188">
            <v>11508510</v>
          </cell>
          <cell r="F188">
            <v>34933</v>
          </cell>
          <cell r="G188" t="str">
            <v>20 ans</v>
          </cell>
          <cell r="H188" t="str">
            <v>F</v>
          </cell>
          <cell r="I188" t="str">
            <v>APB-R</v>
          </cell>
          <cell r="J188" t="str">
            <v>S</v>
          </cell>
          <cell r="K188" t="str">
            <v>AB</v>
          </cell>
          <cell r="L188">
            <v>93</v>
          </cell>
          <cell r="M188">
            <v>2013</v>
          </cell>
          <cell r="P188">
            <v>42255</v>
          </cell>
          <cell r="Q188" t="str">
            <v>OUI</v>
          </cell>
          <cell r="R188" t="str">
            <v>B</v>
          </cell>
          <cell r="U188" t="str">
            <v>PC</v>
          </cell>
          <cell r="W188" t="str">
            <v>1B</v>
          </cell>
          <cell r="X188" t="str">
            <v>PHY</v>
          </cell>
          <cell r="Y188" t="str">
            <v>CHI</v>
          </cell>
          <cell r="AA188" t="str">
            <v>B</v>
          </cell>
          <cell r="AB188" t="str">
            <v>N</v>
          </cell>
          <cell r="AD188" t="str">
            <v>P</v>
          </cell>
          <cell r="AE188" t="str">
            <v>N</v>
          </cell>
          <cell r="AG188" t="str">
            <v>X</v>
          </cell>
          <cell r="AH188" t="str">
            <v>G11</v>
          </cell>
          <cell r="AL188" t="str">
            <v>IB2</v>
          </cell>
        </row>
        <row r="189">
          <cell r="C189" t="str">
            <v>BIRHUS</v>
          </cell>
          <cell r="D189" t="str">
            <v>Jamy-Bryce</v>
          </cell>
          <cell r="E189">
            <v>11401109</v>
          </cell>
          <cell r="G189" t="str">
            <v xml:space="preserve"> </v>
          </cell>
          <cell r="I189" t="str">
            <v>RDT</v>
          </cell>
          <cell r="J189" t="str">
            <v>S</v>
          </cell>
          <cell r="U189" t="str">
            <v>INFO</v>
          </cell>
          <cell r="AK189" t="str">
            <v>VAL</v>
          </cell>
          <cell r="AW189" t="str">
            <v>VAL</v>
          </cell>
        </row>
        <row r="190">
          <cell r="C190" t="str">
            <v>BISMUTH</v>
          </cell>
          <cell r="D190" t="str">
            <v>Noemie</v>
          </cell>
          <cell r="E190">
            <v>11508021</v>
          </cell>
          <cell r="F190">
            <v>35413</v>
          </cell>
          <cell r="G190" t="str">
            <v>19 ans</v>
          </cell>
          <cell r="H190" t="str">
            <v>F</v>
          </cell>
          <cell r="I190" t="str">
            <v>APB-R</v>
          </cell>
          <cell r="J190" t="str">
            <v>S</v>
          </cell>
          <cell r="K190">
            <v>75</v>
          </cell>
          <cell r="L190" t="str">
            <v>B</v>
          </cell>
          <cell r="M190">
            <v>2014</v>
          </cell>
          <cell r="N190">
            <v>42263</v>
          </cell>
          <cell r="P190">
            <v>42248</v>
          </cell>
          <cell r="Q190" t="str">
            <v>OUI</v>
          </cell>
          <cell r="S190" t="str">
            <v>X</v>
          </cell>
          <cell r="T190" t="str">
            <v>X</v>
          </cell>
          <cell r="U190" t="str">
            <v>PC</v>
          </cell>
          <cell r="W190" t="str">
            <v>1B</v>
          </cell>
          <cell r="X190" t="str">
            <v>PHY</v>
          </cell>
          <cell r="Y190" t="str">
            <v>CHI</v>
          </cell>
          <cell r="AA190" t="str">
            <v>A</v>
          </cell>
          <cell r="AB190" t="str">
            <v>P</v>
          </cell>
          <cell r="AD190" t="str">
            <v>P</v>
          </cell>
          <cell r="AE190" t="str">
            <v>P</v>
          </cell>
          <cell r="AF190" t="str">
            <v>P</v>
          </cell>
          <cell r="AG190" t="str">
            <v>X</v>
          </cell>
          <cell r="AH190" t="str">
            <v>G10</v>
          </cell>
          <cell r="AJ190">
            <v>52.56</v>
          </cell>
          <cell r="AK190" t="str">
            <v>3A</v>
          </cell>
          <cell r="AL190" t="str">
            <v>IB2</v>
          </cell>
          <cell r="AY190" t="str">
            <v>X</v>
          </cell>
        </row>
        <row r="191">
          <cell r="C191" t="str">
            <v>BITOUN</v>
          </cell>
          <cell r="D191" t="str">
            <v>Elie</v>
          </cell>
          <cell r="E191">
            <v>11402578</v>
          </cell>
          <cell r="G191" t="str">
            <v xml:space="preserve"> </v>
          </cell>
          <cell r="I191" t="str">
            <v>RDT</v>
          </cell>
          <cell r="J191" t="str">
            <v>ES</v>
          </cell>
          <cell r="U191" t="str">
            <v>MATHS</v>
          </cell>
        </row>
        <row r="192">
          <cell r="C192" t="str">
            <v>BM ABU</v>
          </cell>
          <cell r="D192" t="str">
            <v>Diana</v>
          </cell>
          <cell r="E192">
            <v>11407816</v>
          </cell>
          <cell r="G192" t="str">
            <v xml:space="preserve"> </v>
          </cell>
          <cell r="I192" t="str">
            <v>RDT</v>
          </cell>
          <cell r="J192" t="str">
            <v>STL</v>
          </cell>
          <cell r="U192" t="str">
            <v>PC</v>
          </cell>
        </row>
        <row r="193">
          <cell r="C193" t="str">
            <v>BODIAN</v>
          </cell>
          <cell r="D193" t="str">
            <v>Ibrahima</v>
          </cell>
          <cell r="E193">
            <v>11507672</v>
          </cell>
          <cell r="F193">
            <v>34653</v>
          </cell>
          <cell r="G193" t="str">
            <v>21 ans</v>
          </cell>
          <cell r="H193" t="str">
            <v>M</v>
          </cell>
          <cell r="I193" t="str">
            <v>APB-R</v>
          </cell>
          <cell r="J193" t="str">
            <v>S</v>
          </cell>
          <cell r="K193">
            <v>75</v>
          </cell>
          <cell r="L193" t="str">
            <v>AB</v>
          </cell>
          <cell r="M193">
            <v>2013</v>
          </cell>
          <cell r="N193">
            <v>42254</v>
          </cell>
          <cell r="P193">
            <v>42244</v>
          </cell>
          <cell r="Q193" t="str">
            <v>OUI</v>
          </cell>
          <cell r="R193" t="str">
            <v>B</v>
          </cell>
          <cell r="U193" t="str">
            <v>INFO</v>
          </cell>
          <cell r="W193" t="str">
            <v>2A</v>
          </cell>
          <cell r="X193" t="str">
            <v>PHY</v>
          </cell>
          <cell r="Y193" t="str">
            <v>ISM</v>
          </cell>
          <cell r="AA193" t="str">
            <v>A</v>
          </cell>
          <cell r="AB193" t="str">
            <v>P</v>
          </cell>
          <cell r="AC193" t="str">
            <v>P</v>
          </cell>
          <cell r="AE193" t="str">
            <v>P</v>
          </cell>
          <cell r="AF193" t="str">
            <v>P</v>
          </cell>
          <cell r="AG193" t="str">
            <v>X</v>
          </cell>
          <cell r="AH193" t="str">
            <v>G6</v>
          </cell>
          <cell r="AJ193">
            <v>52.18</v>
          </cell>
          <cell r="AK193" t="str">
            <v>3B</v>
          </cell>
          <cell r="AL193" t="str">
            <v>IA3</v>
          </cell>
        </row>
        <row r="194">
          <cell r="C194" t="str">
            <v>BOIRON</v>
          </cell>
          <cell r="D194" t="str">
            <v>Thomas</v>
          </cell>
          <cell r="E194">
            <v>11307825</v>
          </cell>
          <cell r="G194" t="str">
            <v xml:space="preserve"> </v>
          </cell>
          <cell r="I194" t="str">
            <v>RDT</v>
          </cell>
          <cell r="J194" t="str">
            <v>S</v>
          </cell>
          <cell r="U194" t="str">
            <v>INFO</v>
          </cell>
          <cell r="AI194" t="str">
            <v>VAL</v>
          </cell>
          <cell r="AK194" t="str">
            <v>VAL</v>
          </cell>
          <cell r="AU194" t="str">
            <v>REP</v>
          </cell>
          <cell r="AV194" t="str">
            <v>VAL</v>
          </cell>
          <cell r="AW194" t="str">
            <v>VAL</v>
          </cell>
          <cell r="AX194" t="str">
            <v>VAL</v>
          </cell>
        </row>
        <row r="195">
          <cell r="C195" t="str">
            <v>BOIRY</v>
          </cell>
          <cell r="D195" t="str">
            <v>Mathilda</v>
          </cell>
          <cell r="E195">
            <v>11503283</v>
          </cell>
          <cell r="F195">
            <v>35618</v>
          </cell>
          <cell r="G195" t="str">
            <v>19 ans</v>
          </cell>
          <cell r="H195" t="str">
            <v>F</v>
          </cell>
          <cell r="I195" t="str">
            <v>APB</v>
          </cell>
          <cell r="J195" t="str">
            <v>S</v>
          </cell>
          <cell r="K195">
            <v>93</v>
          </cell>
          <cell r="M195">
            <v>2015</v>
          </cell>
          <cell r="N195" t="str">
            <v>annulation d'inscription</v>
          </cell>
          <cell r="U195" t="str">
            <v>PC</v>
          </cell>
        </row>
        <row r="196">
          <cell r="C196" t="str">
            <v>BORINAN</v>
          </cell>
          <cell r="D196" t="str">
            <v>Alicia</v>
          </cell>
          <cell r="E196">
            <v>11405665</v>
          </cell>
          <cell r="F196">
            <v>34620</v>
          </cell>
          <cell r="G196" t="str">
            <v>21 ans</v>
          </cell>
          <cell r="H196" t="str">
            <v>F</v>
          </cell>
          <cell r="I196" t="str">
            <v>APB-R</v>
          </cell>
          <cell r="J196" t="str">
            <v>S</v>
          </cell>
          <cell r="K196">
            <v>77</v>
          </cell>
          <cell r="L196" t="str">
            <v>P</v>
          </cell>
          <cell r="M196">
            <v>2013</v>
          </cell>
          <cell r="P196">
            <v>42342</v>
          </cell>
          <cell r="Q196" t="str">
            <v>OUI</v>
          </cell>
          <cell r="R196" t="str">
            <v>B</v>
          </cell>
          <cell r="U196" t="str">
            <v>PC</v>
          </cell>
          <cell r="W196" t="str">
            <v>1B</v>
          </cell>
          <cell r="X196" t="str">
            <v>PHY</v>
          </cell>
          <cell r="Y196" t="str">
            <v>CHI</v>
          </cell>
          <cell r="AA196" t="str">
            <v>A-</v>
          </cell>
          <cell r="AG196" t="str">
            <v>X</v>
          </cell>
          <cell r="AH196" t="str">
            <v>G10</v>
          </cell>
          <cell r="AK196" t="str">
            <v>5A</v>
          </cell>
          <cell r="AL196" t="str">
            <v>IB2</v>
          </cell>
        </row>
        <row r="197">
          <cell r="C197" t="str">
            <v>BORREMANS</v>
          </cell>
          <cell r="D197" t="str">
            <v>Gurwant</v>
          </cell>
          <cell r="E197">
            <v>11507820</v>
          </cell>
          <cell r="F197">
            <v>35843</v>
          </cell>
          <cell r="G197" t="str">
            <v>18 ans</v>
          </cell>
          <cell r="H197" t="str">
            <v>M</v>
          </cell>
          <cell r="I197" t="str">
            <v>APB-R</v>
          </cell>
          <cell r="J197" t="str">
            <v>S</v>
          </cell>
          <cell r="K197">
            <v>72</v>
          </cell>
          <cell r="L197" t="str">
            <v>B</v>
          </cell>
          <cell r="M197">
            <v>2014</v>
          </cell>
          <cell r="N197">
            <v>42255</v>
          </cell>
          <cell r="P197">
            <v>42246</v>
          </cell>
          <cell r="Q197" t="str">
            <v>OUI</v>
          </cell>
          <cell r="R197" t="str">
            <v>B</v>
          </cell>
          <cell r="U197" t="str">
            <v>INFO</v>
          </cell>
          <cell r="AA197" t="str">
            <v>C</v>
          </cell>
          <cell r="AB197" t="str">
            <v>N</v>
          </cell>
        </row>
        <row r="198">
          <cell r="C198" t="str">
            <v>BOSKUP</v>
          </cell>
          <cell r="D198" t="str">
            <v>Ramazan</v>
          </cell>
          <cell r="E198">
            <v>11402083</v>
          </cell>
          <cell r="G198" t="str">
            <v xml:space="preserve"> </v>
          </cell>
          <cell r="I198" t="str">
            <v>RDT</v>
          </cell>
          <cell r="J198" t="str">
            <v>S</v>
          </cell>
          <cell r="U198" t="str">
            <v>SPI</v>
          </cell>
          <cell r="AI198" t="str">
            <v>VAL</v>
          </cell>
          <cell r="AV198" t="str">
            <v>VAL</v>
          </cell>
          <cell r="AX198" t="str">
            <v>VAL</v>
          </cell>
        </row>
        <row r="199">
          <cell r="C199" t="str">
            <v>BOSSARD</v>
          </cell>
          <cell r="D199" t="str">
            <v>Florian</v>
          </cell>
          <cell r="E199">
            <v>11401102</v>
          </cell>
          <cell r="F199">
            <v>35094</v>
          </cell>
          <cell r="G199" t="str">
            <v>20 ans</v>
          </cell>
          <cell r="H199" t="str">
            <v>M</v>
          </cell>
          <cell r="I199" t="str">
            <v>RDT</v>
          </cell>
          <cell r="J199" t="str">
            <v>S</v>
          </cell>
          <cell r="K199">
            <v>75</v>
          </cell>
          <cell r="L199" t="str">
            <v>P</v>
          </cell>
          <cell r="M199">
            <v>2014</v>
          </cell>
          <cell r="P199">
            <v>42256</v>
          </cell>
          <cell r="Q199" t="str">
            <v>OUI</v>
          </cell>
          <cell r="U199" t="str">
            <v>INFO</v>
          </cell>
          <cell r="W199" t="str">
            <v>2A</v>
          </cell>
          <cell r="X199" t="str">
            <v>PHY</v>
          </cell>
          <cell r="Y199" t="str">
            <v>ISM</v>
          </cell>
          <cell r="AA199" t="str">
            <v>A</v>
          </cell>
          <cell r="AB199" t="str">
            <v>P</v>
          </cell>
          <cell r="AC199" t="str">
            <v>P</v>
          </cell>
          <cell r="AF199" t="str">
            <v>P</v>
          </cell>
          <cell r="AG199" t="str">
            <v>X</v>
          </cell>
          <cell r="AH199" t="str">
            <v>G14</v>
          </cell>
          <cell r="AI199" t="str">
            <v>VAL</v>
          </cell>
          <cell r="AK199" t="str">
            <v>VAL</v>
          </cell>
          <cell r="AL199" t="str">
            <v>VAL</v>
          </cell>
          <cell r="AP199" t="str">
            <v>VAL</v>
          </cell>
          <cell r="AV199" t="str">
            <v>VAL</v>
          </cell>
          <cell r="AW199" t="str">
            <v>VAL</v>
          </cell>
          <cell r="AX199" t="str">
            <v>VAL</v>
          </cell>
          <cell r="AY199" t="str">
            <v>X</v>
          </cell>
        </row>
        <row r="200">
          <cell r="C200" t="str">
            <v>BOUABLE</v>
          </cell>
          <cell r="D200" t="str">
            <v>Cassandre</v>
          </cell>
          <cell r="E200">
            <v>11407880</v>
          </cell>
          <cell r="G200" t="str">
            <v xml:space="preserve"> </v>
          </cell>
          <cell r="I200" t="str">
            <v>RDT</v>
          </cell>
          <cell r="J200" t="str">
            <v>ES</v>
          </cell>
          <cell r="U200" t="str">
            <v>MATHS</v>
          </cell>
        </row>
        <row r="201">
          <cell r="C201" t="str">
            <v>BOUAGUEL</v>
          </cell>
          <cell r="D201" t="str">
            <v>Oussama</v>
          </cell>
          <cell r="E201">
            <v>11507016</v>
          </cell>
          <cell r="F201">
            <v>34831</v>
          </cell>
          <cell r="G201" t="str">
            <v>21 ans</v>
          </cell>
          <cell r="H201" t="str">
            <v>M</v>
          </cell>
          <cell r="I201" t="str">
            <v>APB-R</v>
          </cell>
          <cell r="J201" t="str">
            <v>S</v>
          </cell>
          <cell r="K201">
            <v>93</v>
          </cell>
          <cell r="L201" t="str">
            <v>P</v>
          </cell>
          <cell r="M201">
            <v>2014</v>
          </cell>
          <cell r="P201">
            <v>42221</v>
          </cell>
          <cell r="Q201" t="str">
            <v>OUI</v>
          </cell>
          <cell r="S201" t="str">
            <v>X</v>
          </cell>
          <cell r="T201" t="str">
            <v>X</v>
          </cell>
          <cell r="U201" t="str">
            <v>INFO</v>
          </cell>
          <cell r="W201" t="str">
            <v>3A</v>
          </cell>
          <cell r="X201" t="str">
            <v>MR</v>
          </cell>
          <cell r="Y201" t="str">
            <v>ISM</v>
          </cell>
          <cell r="AA201" t="str">
            <v>A</v>
          </cell>
          <cell r="AB201" t="str">
            <v>P</v>
          </cell>
          <cell r="AC201" t="str">
            <v>P</v>
          </cell>
          <cell r="AE201" t="str">
            <v>P</v>
          </cell>
          <cell r="AG201" t="str">
            <v>X</v>
          </cell>
          <cell r="AH201" t="str">
            <v>G5</v>
          </cell>
          <cell r="AJ201">
            <v>77.06</v>
          </cell>
          <cell r="AK201" t="str">
            <v>1B</v>
          </cell>
          <cell r="AL201" t="str">
            <v>IA2</v>
          </cell>
        </row>
        <row r="202">
          <cell r="C202" t="str">
            <v>BOUAMARA</v>
          </cell>
          <cell r="D202" t="str">
            <v>Ghiles</v>
          </cell>
          <cell r="E202">
            <v>11508616</v>
          </cell>
          <cell r="F202">
            <v>35435</v>
          </cell>
          <cell r="G202" t="str">
            <v>19 ans</v>
          </cell>
          <cell r="H202" t="str">
            <v>M</v>
          </cell>
          <cell r="I202" t="str">
            <v>CEF</v>
          </cell>
          <cell r="J202" t="str">
            <v>ETR</v>
          </cell>
          <cell r="K202">
            <v>99</v>
          </cell>
          <cell r="M202">
            <v>2015</v>
          </cell>
          <cell r="P202">
            <v>42254</v>
          </cell>
          <cell r="Q202" t="str">
            <v>OUI</v>
          </cell>
          <cell r="U202" t="str">
            <v>PC</v>
          </cell>
          <cell r="W202" t="str">
            <v>1B</v>
          </cell>
          <cell r="X202" t="str">
            <v>PHY</v>
          </cell>
          <cell r="Y202" t="str">
            <v>CHI</v>
          </cell>
          <cell r="AA202" t="str">
            <v>A</v>
          </cell>
          <cell r="AB202" t="str">
            <v>P</v>
          </cell>
          <cell r="AD202" t="str">
            <v>P</v>
          </cell>
          <cell r="AE202" t="str">
            <v>P</v>
          </cell>
          <cell r="AF202" t="str">
            <v>P</v>
          </cell>
          <cell r="AG202" t="str">
            <v>X</v>
          </cell>
          <cell r="AH202" t="str">
            <v>G11</v>
          </cell>
          <cell r="AI202" t="str">
            <v>FLE</v>
          </cell>
          <cell r="AJ202">
            <v>66.650000000000006</v>
          </cell>
          <cell r="AK202" t="str">
            <v>2A</v>
          </cell>
          <cell r="AL202" t="str">
            <v>IB2</v>
          </cell>
        </row>
        <row r="203">
          <cell r="C203" t="str">
            <v>BOUARICHA</v>
          </cell>
          <cell r="D203" t="str">
            <v>Mohammed</v>
          </cell>
          <cell r="E203">
            <v>11409133</v>
          </cell>
          <cell r="G203" t="str">
            <v xml:space="preserve"> </v>
          </cell>
          <cell r="I203" t="str">
            <v>RDT</v>
          </cell>
          <cell r="J203" t="str">
            <v>S</v>
          </cell>
          <cell r="U203" t="str">
            <v>MATHS</v>
          </cell>
          <cell r="AI203" t="str">
            <v>VAL</v>
          </cell>
          <cell r="AV203" t="str">
            <v>VAL</v>
          </cell>
          <cell r="AX203" t="str">
            <v>VAL</v>
          </cell>
        </row>
        <row r="204">
          <cell r="C204" t="str">
            <v>BOUBKRY</v>
          </cell>
          <cell r="D204" t="str">
            <v>Samy Adam</v>
          </cell>
          <cell r="E204">
            <v>11406717</v>
          </cell>
          <cell r="G204" t="str">
            <v xml:space="preserve"> </v>
          </cell>
          <cell r="I204" t="str">
            <v>RDT</v>
          </cell>
          <cell r="J204" t="str">
            <v>ETR</v>
          </cell>
          <cell r="U204" t="str">
            <v>INFO</v>
          </cell>
          <cell r="AX204" t="str">
            <v>VAL</v>
          </cell>
        </row>
        <row r="205">
          <cell r="C205" t="str">
            <v>BOUCAUD</v>
          </cell>
          <cell r="D205" t="str">
            <v>Trisha</v>
          </cell>
          <cell r="E205">
            <v>11311139</v>
          </cell>
          <cell r="F205">
            <v>34550</v>
          </cell>
          <cell r="G205" t="str">
            <v>21 ans</v>
          </cell>
          <cell r="H205" t="str">
            <v>F</v>
          </cell>
          <cell r="I205" t="str">
            <v>RDT</v>
          </cell>
          <cell r="J205" t="str">
            <v>S</v>
          </cell>
          <cell r="K205">
            <v>93</v>
          </cell>
          <cell r="M205">
            <v>2012</v>
          </cell>
          <cell r="N205">
            <v>42261</v>
          </cell>
          <cell r="P205">
            <v>42246</v>
          </cell>
          <cell r="Q205" t="str">
            <v>OUI</v>
          </cell>
          <cell r="U205" t="str">
            <v>PC</v>
          </cell>
          <cell r="W205" t="str">
            <v>1B</v>
          </cell>
          <cell r="X205" t="str">
            <v>PHY</v>
          </cell>
          <cell r="Y205" t="str">
            <v>CHI</v>
          </cell>
          <cell r="Z205" t="str">
            <v>VAL</v>
          </cell>
          <cell r="AA205" t="str">
            <v>C</v>
          </cell>
          <cell r="AI205" t="str">
            <v>VAL</v>
          </cell>
          <cell r="AK205" t="str">
            <v>VAL</v>
          </cell>
          <cell r="AO205" t="str">
            <v>VAL</v>
          </cell>
          <cell r="AP205" t="str">
            <v>VAL</v>
          </cell>
          <cell r="AQ205" t="str">
            <v>VAL</v>
          </cell>
          <cell r="AR205" t="str">
            <v>VAL</v>
          </cell>
          <cell r="AV205" t="str">
            <v>VAL</v>
          </cell>
          <cell r="AW205" t="str">
            <v>VAL</v>
          </cell>
          <cell r="AX205" t="str">
            <v>VAL</v>
          </cell>
        </row>
        <row r="206">
          <cell r="C206" t="str">
            <v>BOUCENNA</v>
          </cell>
          <cell r="D206" t="str">
            <v>Sami</v>
          </cell>
          <cell r="E206">
            <v>10804645</v>
          </cell>
          <cell r="F206">
            <v>32103</v>
          </cell>
          <cell r="G206" t="str">
            <v>28 ans</v>
          </cell>
          <cell r="H206" t="str">
            <v>M</v>
          </cell>
          <cell r="I206" t="str">
            <v>RDT</v>
          </cell>
          <cell r="J206" t="str">
            <v>ETR</v>
          </cell>
          <cell r="K206">
            <v>99</v>
          </cell>
          <cell r="M206">
            <v>2007</v>
          </cell>
          <cell r="P206">
            <v>42271</v>
          </cell>
          <cell r="Q206" t="str">
            <v>OUI</v>
          </cell>
          <cell r="U206" t="str">
            <v>SPI</v>
          </cell>
          <cell r="Z206" t="str">
            <v>VAL</v>
          </cell>
          <cell r="AA206" t="str">
            <v>C</v>
          </cell>
          <cell r="AI206" t="str">
            <v>VAL</v>
          </cell>
          <cell r="AK206" t="str">
            <v>VAL</v>
          </cell>
          <cell r="AO206" t="str">
            <v>VAL</v>
          </cell>
          <cell r="AP206" t="str">
            <v>VAL</v>
          </cell>
          <cell r="AV206" t="str">
            <v>VAL</v>
          </cell>
          <cell r="AW206" t="str">
            <v>VAL</v>
          </cell>
          <cell r="AX206" t="str">
            <v>VAL</v>
          </cell>
        </row>
        <row r="207">
          <cell r="C207" t="str">
            <v>BOUDIGNON</v>
          </cell>
          <cell r="D207" t="str">
            <v>Adam</v>
          </cell>
          <cell r="E207">
            <v>11403008</v>
          </cell>
          <cell r="F207">
            <v>34830</v>
          </cell>
          <cell r="G207" t="str">
            <v>21 ans</v>
          </cell>
          <cell r="H207" t="str">
            <v>M</v>
          </cell>
          <cell r="I207" t="str">
            <v>RDT</v>
          </cell>
          <cell r="J207" t="str">
            <v>PRO</v>
          </cell>
          <cell r="K207">
            <v>93</v>
          </cell>
          <cell r="L207" t="str">
            <v>P</v>
          </cell>
          <cell r="M207">
            <v>2014</v>
          </cell>
          <cell r="P207">
            <v>42285</v>
          </cell>
          <cell r="Q207" t="str">
            <v>OUI</v>
          </cell>
          <cell r="U207" t="str">
            <v>MATHS</v>
          </cell>
          <cell r="W207" t="str">
            <v>1A</v>
          </cell>
          <cell r="X207" t="str">
            <v>ECO</v>
          </cell>
          <cell r="Y207" t="str">
            <v>ISM</v>
          </cell>
          <cell r="AA207" t="str">
            <v>B-</v>
          </cell>
          <cell r="AB207" t="str">
            <v>N</v>
          </cell>
        </row>
        <row r="208">
          <cell r="C208" t="str">
            <v>BOUDJENANE</v>
          </cell>
          <cell r="D208" t="str">
            <v>Narimene</v>
          </cell>
          <cell r="E208">
            <v>11305734</v>
          </cell>
          <cell r="F208">
            <v>34921</v>
          </cell>
          <cell r="G208" t="str">
            <v>20 ans</v>
          </cell>
          <cell r="H208" t="str">
            <v>F</v>
          </cell>
          <cell r="I208" t="str">
            <v>IUT</v>
          </cell>
          <cell r="J208" t="str">
            <v>S</v>
          </cell>
          <cell r="K208">
            <v>93</v>
          </cell>
          <cell r="L208" t="str">
            <v>P</v>
          </cell>
          <cell r="M208">
            <v>2013</v>
          </cell>
          <cell r="P208">
            <v>42223</v>
          </cell>
          <cell r="Q208" t="str">
            <v>OUI</v>
          </cell>
          <cell r="U208" t="str">
            <v>MATHS</v>
          </cell>
          <cell r="W208" t="str">
            <v>1A</v>
          </cell>
          <cell r="X208" t="str">
            <v>ECO</v>
          </cell>
          <cell r="Y208" t="str">
            <v>ISM</v>
          </cell>
          <cell r="AA208" t="str">
            <v>A</v>
          </cell>
          <cell r="AB208" t="str">
            <v>P</v>
          </cell>
          <cell r="AC208" t="str">
            <v>P</v>
          </cell>
          <cell r="AE208" t="str">
            <v>P</v>
          </cell>
          <cell r="AG208" t="str">
            <v>X</v>
          </cell>
          <cell r="AH208" t="str">
            <v>G2</v>
          </cell>
          <cell r="AJ208">
            <v>59.17</v>
          </cell>
          <cell r="AK208" t="str">
            <v>2B</v>
          </cell>
          <cell r="AL208" t="str">
            <v>IA2</v>
          </cell>
          <cell r="AY208" t="str">
            <v>X</v>
          </cell>
        </row>
        <row r="209">
          <cell r="C209" t="str">
            <v>BOUDRIAH</v>
          </cell>
          <cell r="D209" t="str">
            <v>Nihad</v>
          </cell>
          <cell r="E209">
            <v>11405788</v>
          </cell>
          <cell r="G209" t="str">
            <v xml:space="preserve"> </v>
          </cell>
          <cell r="I209" t="str">
            <v>CIEL</v>
          </cell>
          <cell r="J209" t="str">
            <v>S</v>
          </cell>
          <cell r="U209" t="str">
            <v>PC</v>
          </cell>
          <cell r="W209" t="str">
            <v>1B</v>
          </cell>
          <cell r="X209" t="str">
            <v>PHY</v>
          </cell>
          <cell r="Y209" t="str">
            <v>CHI</v>
          </cell>
        </row>
        <row r="210">
          <cell r="C210" t="str">
            <v>BOUFADEN</v>
          </cell>
          <cell r="D210" t="str">
            <v>Hedi</v>
          </cell>
          <cell r="E210">
            <v>11403214</v>
          </cell>
          <cell r="F210">
            <v>35294</v>
          </cell>
          <cell r="G210" t="str">
            <v>19 ans</v>
          </cell>
          <cell r="H210" t="str">
            <v>M</v>
          </cell>
          <cell r="I210" t="str">
            <v>RDT</v>
          </cell>
          <cell r="J210" t="str">
            <v>STI2D</v>
          </cell>
          <cell r="K210">
            <v>93</v>
          </cell>
          <cell r="M210">
            <v>2014</v>
          </cell>
          <cell r="P210">
            <v>42279</v>
          </cell>
          <cell r="Q210" t="str">
            <v>OUI</v>
          </cell>
          <cell r="S210" t="str">
            <v>X</v>
          </cell>
          <cell r="T210" t="str">
            <v>X</v>
          </cell>
          <cell r="U210" t="str">
            <v>INFO</v>
          </cell>
          <cell r="W210" t="str">
            <v>3A</v>
          </cell>
          <cell r="X210" t="str">
            <v>MR</v>
          </cell>
          <cell r="Y210" t="str">
            <v>ISM</v>
          </cell>
          <cell r="AA210" t="str">
            <v>A</v>
          </cell>
          <cell r="AB210" t="str">
            <v>P</v>
          </cell>
          <cell r="AC210" t="str">
            <v>P</v>
          </cell>
          <cell r="AE210" t="str">
            <v>P</v>
          </cell>
          <cell r="AG210" t="str">
            <v>X</v>
          </cell>
          <cell r="AH210" t="str">
            <v>G4</v>
          </cell>
          <cell r="AI210" t="str">
            <v>VAL</v>
          </cell>
          <cell r="AK210" t="str">
            <v>VAL</v>
          </cell>
          <cell r="AL210" t="str">
            <v>IA1</v>
          </cell>
          <cell r="AV210" t="str">
            <v>VAL</v>
          </cell>
          <cell r="AW210" t="str">
            <v>VAL</v>
          </cell>
        </row>
        <row r="211">
          <cell r="C211" t="str">
            <v>BOUFOULA</v>
          </cell>
          <cell r="D211" t="str">
            <v>Sofiane</v>
          </cell>
          <cell r="E211">
            <v>11304660</v>
          </cell>
          <cell r="G211" t="str">
            <v xml:space="preserve"> </v>
          </cell>
          <cell r="I211" t="str">
            <v>RDT</v>
          </cell>
          <cell r="J211" t="str">
            <v>STI2D</v>
          </cell>
          <cell r="U211" t="str">
            <v>MATHS</v>
          </cell>
        </row>
        <row r="212">
          <cell r="C212" t="str">
            <v>BOUHARAKA</v>
          </cell>
          <cell r="D212" t="str">
            <v>Amin</v>
          </cell>
          <cell r="E212">
            <v>11311769</v>
          </cell>
          <cell r="F212">
            <v>34589</v>
          </cell>
          <cell r="G212" t="str">
            <v>21 ans</v>
          </cell>
          <cell r="H212" t="str">
            <v>M</v>
          </cell>
          <cell r="I212" t="str">
            <v>RDT</v>
          </cell>
          <cell r="J212" t="str">
            <v>S</v>
          </cell>
          <cell r="K212">
            <v>93</v>
          </cell>
          <cell r="M212">
            <v>2012</v>
          </cell>
          <cell r="P212">
            <v>42282</v>
          </cell>
          <cell r="Q212" t="str">
            <v>OUI</v>
          </cell>
          <cell r="R212" t="str">
            <v>B</v>
          </cell>
          <cell r="U212" t="str">
            <v>MATHS</v>
          </cell>
          <cell r="W212" t="str">
            <v>1A</v>
          </cell>
          <cell r="X212" t="str">
            <v>ECO</v>
          </cell>
          <cell r="Y212" t="str">
            <v>ISM</v>
          </cell>
          <cell r="AA212" t="str">
            <v>B</v>
          </cell>
          <cell r="AC212" t="str">
            <v>P</v>
          </cell>
          <cell r="AE212" t="str">
            <v>P</v>
          </cell>
          <cell r="AG212" t="str">
            <v>X</v>
          </cell>
          <cell r="AH212" t="str">
            <v>G2</v>
          </cell>
          <cell r="AI212" t="str">
            <v>VAL</v>
          </cell>
          <cell r="AK212" t="str">
            <v>VAL</v>
          </cell>
          <cell r="AL212" t="str">
            <v>IA2</v>
          </cell>
          <cell r="AN212" t="str">
            <v>VAL</v>
          </cell>
          <cell r="AV212" t="str">
            <v>VAL</v>
          </cell>
          <cell r="AW212" t="str">
            <v>VAL</v>
          </cell>
          <cell r="AX212" t="str">
            <v>VAL</v>
          </cell>
        </row>
        <row r="213">
          <cell r="C213" t="str">
            <v>BOUHENI</v>
          </cell>
          <cell r="D213" t="str">
            <v>Samia</v>
          </cell>
          <cell r="E213">
            <v>11404800</v>
          </cell>
          <cell r="G213" t="str">
            <v xml:space="preserve"> </v>
          </cell>
          <cell r="I213" t="str">
            <v>RDT</v>
          </cell>
          <cell r="J213" t="str">
            <v>S</v>
          </cell>
          <cell r="U213" t="str">
            <v>PC</v>
          </cell>
        </row>
        <row r="214">
          <cell r="C214" t="str">
            <v>BOUHENI</v>
          </cell>
          <cell r="D214" t="str">
            <v>Sourya</v>
          </cell>
          <cell r="E214">
            <v>11406143</v>
          </cell>
          <cell r="G214" t="str">
            <v xml:space="preserve"> </v>
          </cell>
          <cell r="I214" t="str">
            <v>RDT</v>
          </cell>
          <cell r="J214" t="str">
            <v>S</v>
          </cell>
          <cell r="U214" t="str">
            <v>PC</v>
          </cell>
        </row>
        <row r="215">
          <cell r="C215" t="str">
            <v>BOUILLICH</v>
          </cell>
          <cell r="D215" t="str">
            <v>Jawad</v>
          </cell>
          <cell r="E215">
            <v>11408728</v>
          </cell>
          <cell r="F215">
            <v>35381</v>
          </cell>
          <cell r="G215" t="str">
            <v>19 ans</v>
          </cell>
          <cell r="H215" t="str">
            <v>M</v>
          </cell>
          <cell r="I215" t="str">
            <v>RDT</v>
          </cell>
          <cell r="J215" t="str">
            <v>STI2D</v>
          </cell>
          <cell r="K215">
            <v>95</v>
          </cell>
          <cell r="L215" t="str">
            <v>P</v>
          </cell>
          <cell r="M215">
            <v>2014</v>
          </cell>
          <cell r="P215">
            <v>42264</v>
          </cell>
          <cell r="Q215" t="str">
            <v>OUI</v>
          </cell>
          <cell r="R215" t="str">
            <v>B</v>
          </cell>
          <cell r="U215" t="str">
            <v>INFO</v>
          </cell>
          <cell r="W215" t="str">
            <v>2A</v>
          </cell>
          <cell r="X215" t="str">
            <v>PHY</v>
          </cell>
          <cell r="Y215" t="str">
            <v>ISM</v>
          </cell>
          <cell r="AA215" t="str">
            <v>A</v>
          </cell>
          <cell r="AB215" t="str">
            <v>P</v>
          </cell>
          <cell r="AC215" t="str">
            <v>P</v>
          </cell>
          <cell r="AE215" t="str">
            <v>P</v>
          </cell>
          <cell r="AF215" t="str">
            <v>P</v>
          </cell>
          <cell r="AG215" t="str">
            <v>X</v>
          </cell>
          <cell r="AH215" t="str">
            <v>G14</v>
          </cell>
          <cell r="AJ215">
            <v>32.51</v>
          </cell>
          <cell r="AK215" t="str">
            <v>VAL</v>
          </cell>
          <cell r="AL215" t="str">
            <v>IA1</v>
          </cell>
          <cell r="AW215" t="str">
            <v>VAL</v>
          </cell>
        </row>
        <row r="216">
          <cell r="C216" t="str">
            <v>BOUJDIDI</v>
          </cell>
          <cell r="D216" t="str">
            <v>Rayan</v>
          </cell>
          <cell r="E216">
            <v>11501669</v>
          </cell>
          <cell r="F216">
            <v>35785</v>
          </cell>
          <cell r="G216" t="str">
            <v>18 ans</v>
          </cell>
          <cell r="H216" t="str">
            <v>M</v>
          </cell>
          <cell r="I216" t="str">
            <v>APB</v>
          </cell>
          <cell r="J216" t="str">
            <v>STI2D</v>
          </cell>
          <cell r="K216">
            <v>93</v>
          </cell>
          <cell r="M216">
            <v>2015</v>
          </cell>
          <cell r="P216">
            <v>42194</v>
          </cell>
          <cell r="Q216" t="str">
            <v>OUI</v>
          </cell>
          <cell r="R216" t="str">
            <v>B</v>
          </cell>
          <cell r="S216" t="str">
            <v>X</v>
          </cell>
          <cell r="T216" t="str">
            <v>X</v>
          </cell>
          <cell r="U216" t="str">
            <v>INFO</v>
          </cell>
          <cell r="W216" t="str">
            <v>3A</v>
          </cell>
          <cell r="X216" t="str">
            <v>MR</v>
          </cell>
          <cell r="Y216" t="str">
            <v>ISM</v>
          </cell>
          <cell r="AA216" t="str">
            <v>A</v>
          </cell>
          <cell r="AE216" t="str">
            <v>P</v>
          </cell>
          <cell r="AG216" t="str">
            <v>X</v>
          </cell>
          <cell r="AH216" t="str">
            <v>G5</v>
          </cell>
          <cell r="AI216" t="str">
            <v>DIS</v>
          </cell>
          <cell r="AJ216">
            <v>27.5</v>
          </cell>
          <cell r="AK216" t="str">
            <v>6B</v>
          </cell>
          <cell r="AL216" t="str">
            <v>IA2</v>
          </cell>
          <cell r="AN216" t="str">
            <v>DIS</v>
          </cell>
          <cell r="AU216" t="str">
            <v>DIS</v>
          </cell>
          <cell r="AV216" t="str">
            <v>DIS</v>
          </cell>
          <cell r="AX216" t="str">
            <v>DIS</v>
          </cell>
        </row>
        <row r="217">
          <cell r="C217" t="str">
            <v>BOUKHEDDAD</v>
          </cell>
          <cell r="D217" t="str">
            <v>Sabrina</v>
          </cell>
          <cell r="E217">
            <v>11504846</v>
          </cell>
          <cell r="F217">
            <v>35757</v>
          </cell>
          <cell r="G217" t="str">
            <v>18 ans</v>
          </cell>
          <cell r="H217" t="str">
            <v>F</v>
          </cell>
          <cell r="I217" t="str">
            <v>CIEL</v>
          </cell>
          <cell r="J217" t="str">
            <v>S</v>
          </cell>
          <cell r="K217">
            <v>93</v>
          </cell>
          <cell r="L217" t="str">
            <v>AB</v>
          </cell>
          <cell r="M217">
            <v>2015</v>
          </cell>
          <cell r="P217">
            <v>42270</v>
          </cell>
          <cell r="Q217" t="str">
            <v>OUI</v>
          </cell>
          <cell r="R217" t="str">
            <v>B</v>
          </cell>
          <cell r="U217" t="str">
            <v>MATHS</v>
          </cell>
          <cell r="V217" t="str">
            <v>DL</v>
          </cell>
          <cell r="W217" t="str">
            <v>1A</v>
          </cell>
          <cell r="X217" t="str">
            <v>ECO</v>
          </cell>
          <cell r="Y217" t="str">
            <v>ISM</v>
          </cell>
          <cell r="AA217" t="str">
            <v>A</v>
          </cell>
          <cell r="AB217" t="str">
            <v>P</v>
          </cell>
          <cell r="AC217" t="str">
            <v>P</v>
          </cell>
          <cell r="AE217" t="str">
            <v>P</v>
          </cell>
          <cell r="AG217" t="str">
            <v>X</v>
          </cell>
          <cell r="AH217" t="str">
            <v>G2</v>
          </cell>
          <cell r="AJ217">
            <v>65</v>
          </cell>
          <cell r="AK217" t="str">
            <v>4B</v>
          </cell>
          <cell r="AL217" t="str">
            <v>IA2</v>
          </cell>
        </row>
        <row r="218">
          <cell r="C218" t="str">
            <v>BOUKHRIS</v>
          </cell>
          <cell r="D218" t="str">
            <v>Fouzia</v>
          </cell>
          <cell r="E218">
            <v>11506339</v>
          </cell>
          <cell r="F218">
            <v>35716</v>
          </cell>
          <cell r="G218" t="str">
            <v>18 ans</v>
          </cell>
          <cell r="H218" t="str">
            <v>F</v>
          </cell>
          <cell r="I218" t="str">
            <v>APB</v>
          </cell>
          <cell r="J218" t="str">
            <v>ES</v>
          </cell>
          <cell r="K218">
            <v>93</v>
          </cell>
          <cell r="M218">
            <v>2015</v>
          </cell>
          <cell r="N218">
            <v>42251</v>
          </cell>
          <cell r="P218">
            <v>42211</v>
          </cell>
          <cell r="Q218" t="str">
            <v>OUI</v>
          </cell>
          <cell r="R218" t="str">
            <v>B</v>
          </cell>
          <cell r="U218" t="str">
            <v>MATHS</v>
          </cell>
          <cell r="W218" t="str">
            <v>1A</v>
          </cell>
          <cell r="X218" t="str">
            <v>ECO</v>
          </cell>
          <cell r="Y218" t="str">
            <v>ISM</v>
          </cell>
          <cell r="AA218" t="str">
            <v>B</v>
          </cell>
          <cell r="AB218" t="str">
            <v>P</v>
          </cell>
          <cell r="AC218" t="str">
            <v>P</v>
          </cell>
          <cell r="AE218" t="str">
            <v>P</v>
          </cell>
          <cell r="AG218" t="str">
            <v>X</v>
          </cell>
          <cell r="AH218" t="str">
            <v>G1</v>
          </cell>
          <cell r="AJ218">
            <v>44.52</v>
          </cell>
          <cell r="AK218" t="str">
            <v>4B</v>
          </cell>
          <cell r="AL218" t="str">
            <v>IA1</v>
          </cell>
        </row>
        <row r="219">
          <cell r="C219" t="str">
            <v>BOUKHRIS</v>
          </cell>
          <cell r="D219" t="str">
            <v>Mohamed Amine</v>
          </cell>
          <cell r="E219">
            <v>11509705</v>
          </cell>
          <cell r="F219">
            <v>35417</v>
          </cell>
          <cell r="G219" t="str">
            <v>19 ans</v>
          </cell>
          <cell r="H219" t="str">
            <v>M</v>
          </cell>
          <cell r="I219" t="str">
            <v>UNEF</v>
          </cell>
          <cell r="J219" t="str">
            <v>ETR</v>
          </cell>
          <cell r="K219">
            <v>99</v>
          </cell>
          <cell r="L219" t="str">
            <v>AB</v>
          </cell>
          <cell r="M219">
            <v>2015</v>
          </cell>
          <cell r="P219">
            <v>42264</v>
          </cell>
          <cell r="Q219" t="str">
            <v>OUI</v>
          </cell>
          <cell r="U219" t="str">
            <v>INFO</v>
          </cell>
          <cell r="W219" t="str">
            <v>2A</v>
          </cell>
          <cell r="X219" t="str">
            <v>PHY</v>
          </cell>
          <cell r="Y219" t="str">
            <v>ISM</v>
          </cell>
          <cell r="AA219" t="str">
            <v>A</v>
          </cell>
          <cell r="AB219" t="str">
            <v>P</v>
          </cell>
          <cell r="AC219" t="str">
            <v>P</v>
          </cell>
          <cell r="AE219" t="str">
            <v>P</v>
          </cell>
          <cell r="AF219" t="str">
            <v>P</v>
          </cell>
          <cell r="AG219" t="str">
            <v>X</v>
          </cell>
          <cell r="AH219" t="str">
            <v>G14</v>
          </cell>
          <cell r="AJ219">
            <v>67.3</v>
          </cell>
          <cell r="AK219" t="str">
            <v>1B</v>
          </cell>
          <cell r="AL219" t="str">
            <v>IA1</v>
          </cell>
        </row>
        <row r="220">
          <cell r="C220" t="str">
            <v>BOUKHRIS</v>
          </cell>
          <cell r="D220" t="str">
            <v>Seddik</v>
          </cell>
          <cell r="E220">
            <v>11503394</v>
          </cell>
          <cell r="F220">
            <v>34861</v>
          </cell>
          <cell r="G220" t="str">
            <v>21 ans</v>
          </cell>
          <cell r="H220" t="str">
            <v>M</v>
          </cell>
          <cell r="I220" t="str">
            <v>APB</v>
          </cell>
          <cell r="J220" t="str">
            <v>ETR</v>
          </cell>
          <cell r="K220">
            <v>99</v>
          </cell>
          <cell r="L220" t="str">
            <v>AB</v>
          </cell>
          <cell r="M220">
            <v>2015</v>
          </cell>
          <cell r="P220">
            <v>42200</v>
          </cell>
          <cell r="Q220" t="str">
            <v>OUI</v>
          </cell>
          <cell r="U220" t="str">
            <v>MATHS</v>
          </cell>
          <cell r="W220" t="str">
            <v>1A</v>
          </cell>
          <cell r="X220" t="str">
            <v>ECO</v>
          </cell>
          <cell r="Y220" t="str">
            <v>ISM</v>
          </cell>
          <cell r="AA220" t="str">
            <v>A</v>
          </cell>
          <cell r="AB220" t="str">
            <v>P</v>
          </cell>
          <cell r="AC220" t="str">
            <v>P</v>
          </cell>
          <cell r="AE220" t="str">
            <v>P</v>
          </cell>
          <cell r="AG220" t="str">
            <v>X</v>
          </cell>
          <cell r="AH220" t="str">
            <v>G3</v>
          </cell>
          <cell r="AJ220">
            <v>60.28</v>
          </cell>
          <cell r="AK220" t="str">
            <v>2B</v>
          </cell>
          <cell r="AL220" t="str">
            <v>IA3</v>
          </cell>
        </row>
        <row r="221">
          <cell r="C221" t="str">
            <v>BOUKIKAZ</v>
          </cell>
          <cell r="D221" t="str">
            <v>Nassim</v>
          </cell>
          <cell r="E221">
            <v>11401628</v>
          </cell>
          <cell r="F221">
            <v>35258</v>
          </cell>
          <cell r="G221" t="str">
            <v>20 ans</v>
          </cell>
          <cell r="H221" t="str">
            <v>M</v>
          </cell>
          <cell r="I221" t="str">
            <v>RDT</v>
          </cell>
          <cell r="J221" t="str">
            <v>S</v>
          </cell>
          <cell r="K221">
            <v>93</v>
          </cell>
          <cell r="L221" t="str">
            <v>P</v>
          </cell>
          <cell r="M221">
            <v>2014</v>
          </cell>
          <cell r="N221">
            <v>42254</v>
          </cell>
          <cell r="P221">
            <v>42244</v>
          </cell>
          <cell r="Q221" t="str">
            <v>OUI</v>
          </cell>
          <cell r="S221" t="str">
            <v>X</v>
          </cell>
          <cell r="U221" t="str">
            <v>INFO</v>
          </cell>
          <cell r="W221" t="str">
            <v>3A</v>
          </cell>
          <cell r="X221" t="str">
            <v>MR</v>
          </cell>
          <cell r="Y221" t="str">
            <v>ISM</v>
          </cell>
          <cell r="AA221" t="str">
            <v>A</v>
          </cell>
          <cell r="AB221" t="str">
            <v>P</v>
          </cell>
          <cell r="AC221" t="str">
            <v>P</v>
          </cell>
          <cell r="AE221" t="str">
            <v>P</v>
          </cell>
          <cell r="AG221" t="str">
            <v>X</v>
          </cell>
          <cell r="AH221" t="str">
            <v>G13</v>
          </cell>
          <cell r="AK221" t="str">
            <v>VAL</v>
          </cell>
          <cell r="AL221" t="str">
            <v>IA2</v>
          </cell>
          <cell r="AW221" t="str">
            <v>VAL</v>
          </cell>
        </row>
        <row r="222">
          <cell r="C222" t="str">
            <v>BOUKONO</v>
          </cell>
          <cell r="D222" t="str">
            <v>Guil</v>
          </cell>
          <cell r="E222">
            <v>11507537</v>
          </cell>
          <cell r="F222">
            <v>35596</v>
          </cell>
          <cell r="G222" t="str">
            <v>19 ans</v>
          </cell>
          <cell r="H222" t="str">
            <v>M</v>
          </cell>
          <cell r="I222" t="str">
            <v>APB</v>
          </cell>
          <cell r="J222" t="str">
            <v>STMG</v>
          </cell>
          <cell r="K222">
            <v>95</v>
          </cell>
          <cell r="L222" t="str">
            <v>P</v>
          </cell>
          <cell r="M222">
            <v>2015</v>
          </cell>
          <cell r="P222">
            <v>42241</v>
          </cell>
          <cell r="Q222" t="str">
            <v>OUI</v>
          </cell>
          <cell r="U222" t="str">
            <v>INFO</v>
          </cell>
          <cell r="W222" t="str">
            <v>2A</v>
          </cell>
          <cell r="X222" t="str">
            <v>PHY</v>
          </cell>
          <cell r="Y222" t="str">
            <v>ISM</v>
          </cell>
          <cell r="AA222" t="str">
            <v>A</v>
          </cell>
          <cell r="AB222" t="str">
            <v>P</v>
          </cell>
          <cell r="AC222" t="str">
            <v>P</v>
          </cell>
          <cell r="AE222" t="str">
            <v>P</v>
          </cell>
          <cell r="AF222" t="str">
            <v>P</v>
          </cell>
          <cell r="AG222" t="str">
            <v>X</v>
          </cell>
          <cell r="AH222" t="str">
            <v>G14</v>
          </cell>
          <cell r="AK222" t="str">
            <v>3B</v>
          </cell>
          <cell r="AL222" t="str">
            <v>IA1</v>
          </cell>
          <cell r="AY222" t="str">
            <v>X</v>
          </cell>
        </row>
        <row r="223">
          <cell r="C223" t="str">
            <v>BOUKRENIAA</v>
          </cell>
          <cell r="D223" t="str">
            <v>Ilias</v>
          </cell>
          <cell r="E223">
            <v>11404753</v>
          </cell>
          <cell r="F223">
            <v>35207</v>
          </cell>
          <cell r="G223" t="str">
            <v>20 ans</v>
          </cell>
          <cell r="H223" t="str">
            <v>M</v>
          </cell>
          <cell r="I223" t="str">
            <v>RDT</v>
          </cell>
          <cell r="J223" t="str">
            <v>S</v>
          </cell>
          <cell r="K223">
            <v>93</v>
          </cell>
          <cell r="L223" t="str">
            <v>P</v>
          </cell>
          <cell r="M223">
            <v>2014</v>
          </cell>
          <cell r="P223">
            <v>42250</v>
          </cell>
          <cell r="Q223" t="str">
            <v>OUI</v>
          </cell>
          <cell r="R223" t="str">
            <v>B</v>
          </cell>
          <cell r="U223" t="str">
            <v>PC</v>
          </cell>
          <cell r="Z223" t="str">
            <v>VAL</v>
          </cell>
          <cell r="AA223" t="str">
            <v>C</v>
          </cell>
          <cell r="AI223" t="str">
            <v>VAL</v>
          </cell>
          <cell r="AK223" t="str">
            <v>VAL</v>
          </cell>
          <cell r="AO223" t="str">
            <v>VAL</v>
          </cell>
          <cell r="AP223" t="str">
            <v>VAL</v>
          </cell>
          <cell r="AQ223" t="str">
            <v>VAL</v>
          </cell>
          <cell r="AR223" t="str">
            <v>VAL</v>
          </cell>
          <cell r="AV223" t="str">
            <v>VAL</v>
          </cell>
          <cell r="AW223" t="str">
            <v>VAL</v>
          </cell>
          <cell r="AX223" t="str">
            <v>VAL</v>
          </cell>
        </row>
        <row r="224">
          <cell r="C224" t="str">
            <v>BOULGHOBRA</v>
          </cell>
          <cell r="D224" t="str">
            <v>Mohamed-Yanis</v>
          </cell>
          <cell r="E224">
            <v>11302510</v>
          </cell>
          <cell r="G224" t="str">
            <v xml:space="preserve"> </v>
          </cell>
          <cell r="I224" t="str">
            <v>RDT</v>
          </cell>
          <cell r="J224" t="str">
            <v>S</v>
          </cell>
          <cell r="U224" t="str">
            <v>MATHS</v>
          </cell>
          <cell r="AI224" t="str">
            <v>VAL</v>
          </cell>
          <cell r="AK224" t="str">
            <v>VAL</v>
          </cell>
          <cell r="AV224" t="str">
            <v>VAL</v>
          </cell>
          <cell r="AW224" t="str">
            <v>VAL</v>
          </cell>
          <cell r="AX224" t="str">
            <v>VAL</v>
          </cell>
        </row>
        <row r="225">
          <cell r="C225" t="str">
            <v>BOUMOUR</v>
          </cell>
          <cell r="D225" t="str">
            <v>Imane</v>
          </cell>
          <cell r="E225">
            <v>11405503</v>
          </cell>
          <cell r="F225">
            <v>35141</v>
          </cell>
          <cell r="G225" t="str">
            <v>20 ans</v>
          </cell>
          <cell r="H225" t="str">
            <v>F</v>
          </cell>
          <cell r="I225" t="str">
            <v>CIEL</v>
          </cell>
          <cell r="J225" t="str">
            <v>S</v>
          </cell>
          <cell r="K225">
            <v>92</v>
          </cell>
          <cell r="L225" t="str">
            <v>B</v>
          </cell>
          <cell r="M225">
            <v>2014</v>
          </cell>
          <cell r="P225">
            <v>42263</v>
          </cell>
          <cell r="Q225" t="str">
            <v>OUI</v>
          </cell>
          <cell r="R225" t="str">
            <v>B</v>
          </cell>
          <cell r="U225" t="str">
            <v>PC</v>
          </cell>
          <cell r="W225" t="str">
            <v>1B</v>
          </cell>
          <cell r="X225" t="str">
            <v>PHY</v>
          </cell>
          <cell r="Y225" t="str">
            <v>CHI</v>
          </cell>
          <cell r="AA225" t="str">
            <v>A</v>
          </cell>
          <cell r="AB225" t="str">
            <v>P</v>
          </cell>
          <cell r="AD225" t="str">
            <v>P</v>
          </cell>
          <cell r="AE225" t="str">
            <v>P</v>
          </cell>
          <cell r="AF225" t="str">
            <v>P</v>
          </cell>
          <cell r="AG225" t="str">
            <v>X</v>
          </cell>
          <cell r="AH225" t="str">
            <v>G12</v>
          </cell>
          <cell r="AK225" t="str">
            <v>2A</v>
          </cell>
          <cell r="AL225" t="str">
            <v>IB1</v>
          </cell>
        </row>
        <row r="226">
          <cell r="C226" t="str">
            <v>BOURAHLA</v>
          </cell>
          <cell r="D226" t="str">
            <v>Bouchra</v>
          </cell>
          <cell r="G226" t="str">
            <v xml:space="preserve"> </v>
          </cell>
          <cell r="I226" t="str">
            <v>APB-R</v>
          </cell>
          <cell r="J226" t="str">
            <v>S</v>
          </cell>
          <cell r="L226" t="str">
            <v>AB</v>
          </cell>
          <cell r="U226" t="str">
            <v>PC</v>
          </cell>
        </row>
        <row r="227">
          <cell r="C227" t="str">
            <v>BOURAÏMA</v>
          </cell>
          <cell r="D227" t="str">
            <v>Haris</v>
          </cell>
          <cell r="E227">
            <v>11402730</v>
          </cell>
          <cell r="G227" t="str">
            <v xml:space="preserve"> </v>
          </cell>
          <cell r="I227" t="str">
            <v>RDT</v>
          </cell>
          <cell r="J227" t="str">
            <v>STL</v>
          </cell>
          <cell r="U227" t="str">
            <v>MATHS</v>
          </cell>
        </row>
        <row r="228">
          <cell r="C228" t="str">
            <v>BOURAS</v>
          </cell>
          <cell r="D228" t="str">
            <v>Mohamed</v>
          </cell>
          <cell r="E228">
            <v>11500069</v>
          </cell>
          <cell r="F228">
            <v>35733</v>
          </cell>
          <cell r="G228" t="str">
            <v>18 ans</v>
          </cell>
          <cell r="H228" t="str">
            <v>M</v>
          </cell>
          <cell r="I228" t="str">
            <v>APB</v>
          </cell>
          <cell r="J228" t="str">
            <v>ES</v>
          </cell>
          <cell r="K228">
            <v>93</v>
          </cell>
          <cell r="M228">
            <v>2015</v>
          </cell>
          <cell r="P228">
            <v>42198</v>
          </cell>
          <cell r="Q228" t="str">
            <v>OUI</v>
          </cell>
          <cell r="R228" t="str">
            <v>B</v>
          </cell>
          <cell r="S228" t="str">
            <v>X</v>
          </cell>
          <cell r="T228" t="str">
            <v>X</v>
          </cell>
          <cell r="U228" t="str">
            <v>MATHS</v>
          </cell>
          <cell r="W228" t="str">
            <v>1A</v>
          </cell>
          <cell r="X228" t="str">
            <v>ECO</v>
          </cell>
          <cell r="Y228" t="str">
            <v>ISM</v>
          </cell>
          <cell r="AA228" t="str">
            <v>C</v>
          </cell>
          <cell r="AB228" t="str">
            <v>N</v>
          </cell>
          <cell r="AC228" t="str">
            <v>N</v>
          </cell>
        </row>
        <row r="229">
          <cell r="C229" t="str">
            <v>BOURHANI</v>
          </cell>
          <cell r="D229" t="str">
            <v>Raichat</v>
          </cell>
          <cell r="E229">
            <v>11408899</v>
          </cell>
          <cell r="G229" t="str">
            <v xml:space="preserve"> </v>
          </cell>
          <cell r="I229" t="str">
            <v>RDT</v>
          </cell>
          <cell r="J229" t="str">
            <v>PRO</v>
          </cell>
          <cell r="U229" t="str">
            <v>PC</v>
          </cell>
        </row>
        <row r="230">
          <cell r="C230" t="str">
            <v>BOUROSAIN</v>
          </cell>
          <cell r="D230" t="str">
            <v>Nabil</v>
          </cell>
          <cell r="E230">
            <v>11506574</v>
          </cell>
          <cell r="F230">
            <v>34200</v>
          </cell>
          <cell r="G230" t="str">
            <v>22 ans</v>
          </cell>
          <cell r="H230" t="str">
            <v>M</v>
          </cell>
          <cell r="I230" t="str">
            <v>APB</v>
          </cell>
          <cell r="J230" t="str">
            <v>PRO</v>
          </cell>
          <cell r="K230">
            <v>95</v>
          </cell>
          <cell r="L230" t="str">
            <v>P</v>
          </cell>
          <cell r="M230">
            <v>2014</v>
          </cell>
          <cell r="N230">
            <v>42244</v>
          </cell>
          <cell r="P230">
            <v>42213</v>
          </cell>
          <cell r="Q230" t="str">
            <v>NON</v>
          </cell>
          <cell r="S230" t="str">
            <v>X</v>
          </cell>
          <cell r="T230" t="str">
            <v>X</v>
          </cell>
          <cell r="U230" t="str">
            <v>SPI</v>
          </cell>
          <cell r="W230" t="str">
            <v>2B</v>
          </cell>
          <cell r="X230" t="str">
            <v>PHY</v>
          </cell>
          <cell r="Y230" t="str">
            <v>ISM</v>
          </cell>
        </row>
        <row r="231">
          <cell r="C231" t="str">
            <v>BOUSARDO</v>
          </cell>
          <cell r="D231" t="str">
            <v>Kevin</v>
          </cell>
          <cell r="E231">
            <v>11100098</v>
          </cell>
          <cell r="G231" t="str">
            <v xml:space="preserve"> </v>
          </cell>
          <cell r="I231" t="str">
            <v>RDT</v>
          </cell>
          <cell r="J231" t="str">
            <v>PRO</v>
          </cell>
          <cell r="U231" t="str">
            <v>INFO</v>
          </cell>
          <cell r="AI231" t="str">
            <v>VAL</v>
          </cell>
          <cell r="AK231" t="str">
            <v>VAL</v>
          </cell>
          <cell r="AL231" t="str">
            <v>VAL</v>
          </cell>
          <cell r="AP231" t="str">
            <v>VAL</v>
          </cell>
          <cell r="AV231" t="str">
            <v>VAL</v>
          </cell>
          <cell r="AW231" t="str">
            <v>VAL</v>
          </cell>
          <cell r="AX231" t="str">
            <v>VAL</v>
          </cell>
        </row>
        <row r="232">
          <cell r="C232" t="str">
            <v>BOUSSEBAINE</v>
          </cell>
          <cell r="D232" t="str">
            <v>Mustapha Elhabib</v>
          </cell>
          <cell r="E232">
            <v>11508096</v>
          </cell>
          <cell r="F232">
            <v>35475</v>
          </cell>
          <cell r="G232" t="str">
            <v>19 ans</v>
          </cell>
          <cell r="H232" t="str">
            <v>M</v>
          </cell>
          <cell r="I232" t="str">
            <v>CEF</v>
          </cell>
          <cell r="J232" t="str">
            <v>ETR</v>
          </cell>
          <cell r="K232">
            <v>99</v>
          </cell>
          <cell r="M232">
            <v>2015</v>
          </cell>
          <cell r="P232">
            <v>42248</v>
          </cell>
          <cell r="Q232" t="str">
            <v>OUI</v>
          </cell>
          <cell r="S232" t="str">
            <v>X</v>
          </cell>
          <cell r="T232" t="str">
            <v>X</v>
          </cell>
          <cell r="U232" t="str">
            <v>INFO</v>
          </cell>
          <cell r="W232" t="str">
            <v>3A</v>
          </cell>
          <cell r="X232" t="str">
            <v>MR</v>
          </cell>
          <cell r="Y232" t="str">
            <v>ISM</v>
          </cell>
          <cell r="AA232" t="str">
            <v>A</v>
          </cell>
          <cell r="AB232" t="str">
            <v>P</v>
          </cell>
          <cell r="AC232" t="str">
            <v>P</v>
          </cell>
          <cell r="AE232" t="str">
            <v>P</v>
          </cell>
          <cell r="AG232" t="str">
            <v>X</v>
          </cell>
          <cell r="AH232" t="str">
            <v>G4</v>
          </cell>
          <cell r="AI232" t="str">
            <v>FLE</v>
          </cell>
          <cell r="AJ232">
            <v>58.85</v>
          </cell>
          <cell r="AK232" t="str">
            <v>2B</v>
          </cell>
          <cell r="AL232" t="str">
            <v>IA1</v>
          </cell>
        </row>
        <row r="233">
          <cell r="C233" t="str">
            <v>BOUTAIEB</v>
          </cell>
          <cell r="D233" t="str">
            <v>Naima</v>
          </cell>
          <cell r="E233">
            <v>11205691</v>
          </cell>
          <cell r="F233">
            <v>34083</v>
          </cell>
          <cell r="G233" t="str">
            <v>23 ans</v>
          </cell>
          <cell r="H233" t="str">
            <v>F</v>
          </cell>
          <cell r="I233" t="str">
            <v>RDT</v>
          </cell>
          <cell r="J233" t="str">
            <v>S</v>
          </cell>
          <cell r="K233">
            <v>78</v>
          </cell>
          <cell r="L233" t="str">
            <v>P</v>
          </cell>
          <cell r="M233">
            <v>2012</v>
          </cell>
          <cell r="P233">
            <v>42286</v>
          </cell>
          <cell r="Q233" t="str">
            <v>OUI</v>
          </cell>
          <cell r="U233" t="str">
            <v>PC</v>
          </cell>
          <cell r="W233" t="str">
            <v>1B</v>
          </cell>
          <cell r="X233" t="str">
            <v>PHY</v>
          </cell>
          <cell r="Y233" t="str">
            <v>CHI</v>
          </cell>
          <cell r="Z233" t="str">
            <v>VAL</v>
          </cell>
          <cell r="AA233" t="str">
            <v>C</v>
          </cell>
          <cell r="AI233" t="str">
            <v>VAL</v>
          </cell>
          <cell r="AK233" t="str">
            <v>VAL</v>
          </cell>
          <cell r="AO233" t="str">
            <v>VAL</v>
          </cell>
          <cell r="AP233" t="str">
            <v>VAL</v>
          </cell>
          <cell r="AQ233" t="str">
            <v>VAL</v>
          </cell>
          <cell r="AR233" t="str">
            <v>VAL</v>
          </cell>
          <cell r="AV233" t="str">
            <v>VAL</v>
          </cell>
          <cell r="AW233" t="str">
            <v>VAL</v>
          </cell>
          <cell r="AX233" t="str">
            <v>VAL</v>
          </cell>
        </row>
        <row r="234">
          <cell r="C234" t="str">
            <v>BOUTALEB</v>
          </cell>
          <cell r="D234" t="str">
            <v>Manal</v>
          </cell>
          <cell r="E234">
            <v>11407471</v>
          </cell>
          <cell r="F234">
            <v>34445</v>
          </cell>
          <cell r="G234" t="str">
            <v>22 ans</v>
          </cell>
          <cell r="H234" t="str">
            <v>F</v>
          </cell>
          <cell r="I234" t="str">
            <v>RDT</v>
          </cell>
          <cell r="J234" t="str">
            <v>ST2S</v>
          </cell>
          <cell r="K234">
            <v>93</v>
          </cell>
          <cell r="L234" t="str">
            <v>P</v>
          </cell>
          <cell r="M234">
            <v>2014</v>
          </cell>
          <cell r="P234">
            <v>42291</v>
          </cell>
          <cell r="Q234" t="str">
            <v>OUI</v>
          </cell>
          <cell r="R234" t="str">
            <v>B</v>
          </cell>
          <cell r="S234" t="str">
            <v>X</v>
          </cell>
          <cell r="T234" t="str">
            <v>X</v>
          </cell>
          <cell r="U234" t="str">
            <v>PC</v>
          </cell>
          <cell r="W234" t="str">
            <v>1B</v>
          </cell>
          <cell r="X234" t="str">
            <v>PHY</v>
          </cell>
          <cell r="Y234" t="str">
            <v>CHI</v>
          </cell>
          <cell r="AA234" t="str">
            <v>C</v>
          </cell>
          <cell r="AB234" t="str">
            <v>N</v>
          </cell>
          <cell r="AD234" t="str">
            <v>N</v>
          </cell>
          <cell r="AE234" t="str">
            <v>N</v>
          </cell>
        </row>
        <row r="235">
          <cell r="C235" t="str">
            <v>BOUTEBINA</v>
          </cell>
          <cell r="D235" t="str">
            <v>Ayoub</v>
          </cell>
          <cell r="E235">
            <v>11404762</v>
          </cell>
          <cell r="G235" t="str">
            <v xml:space="preserve"> </v>
          </cell>
          <cell r="I235" t="str">
            <v>RDT</v>
          </cell>
          <cell r="J235" t="str">
            <v>STMG</v>
          </cell>
          <cell r="U235" t="str">
            <v>MATHS</v>
          </cell>
        </row>
        <row r="236">
          <cell r="C236" t="str">
            <v>BOUVIER</v>
          </cell>
          <cell r="D236" t="str">
            <v>Axel</v>
          </cell>
          <cell r="E236">
            <v>11507639</v>
          </cell>
          <cell r="F236">
            <v>35107</v>
          </cell>
          <cell r="G236" t="str">
            <v>20 ans</v>
          </cell>
          <cell r="H236" t="str">
            <v>M</v>
          </cell>
          <cell r="I236" t="str">
            <v>APB</v>
          </cell>
          <cell r="J236" t="str">
            <v>S</v>
          </cell>
          <cell r="K236">
            <v>93</v>
          </cell>
          <cell r="L236" t="str">
            <v>AB</v>
          </cell>
          <cell r="M236">
            <v>2014</v>
          </cell>
          <cell r="N236">
            <v>42282</v>
          </cell>
          <cell r="P236">
            <v>42243</v>
          </cell>
          <cell r="Q236" t="str">
            <v>OUI</v>
          </cell>
          <cell r="S236" t="str">
            <v>X</v>
          </cell>
          <cell r="T236" t="str">
            <v>X</v>
          </cell>
          <cell r="U236" t="str">
            <v>INFO</v>
          </cell>
          <cell r="W236" t="str">
            <v>3A</v>
          </cell>
          <cell r="X236" t="str">
            <v>MR</v>
          </cell>
          <cell r="Y236" t="str">
            <v>ISM</v>
          </cell>
          <cell r="AA236" t="str">
            <v>A</v>
          </cell>
          <cell r="AB236" t="str">
            <v>P</v>
          </cell>
          <cell r="AC236" t="str">
            <v>P</v>
          </cell>
          <cell r="AE236" t="str">
            <v>P</v>
          </cell>
          <cell r="AG236" t="str">
            <v>X</v>
          </cell>
          <cell r="AH236" t="str">
            <v>G4</v>
          </cell>
          <cell r="AJ236">
            <v>55.36</v>
          </cell>
          <cell r="AK236" t="str">
            <v>3B</v>
          </cell>
          <cell r="AL236" t="str">
            <v>IA1</v>
          </cell>
          <cell r="AY236" t="str">
            <v>X</v>
          </cell>
        </row>
        <row r="237">
          <cell r="C237" t="str">
            <v>BOUYAHMED</v>
          </cell>
          <cell r="D237" t="str">
            <v>Bilal</v>
          </cell>
          <cell r="G237" t="str">
            <v xml:space="preserve"> </v>
          </cell>
          <cell r="I237" t="str">
            <v>APB</v>
          </cell>
          <cell r="J237" t="str">
            <v>PRO</v>
          </cell>
          <cell r="U237" t="str">
            <v>SPI</v>
          </cell>
        </row>
        <row r="238">
          <cell r="C238" t="str">
            <v>BOUZEBOUDJA</v>
          </cell>
          <cell r="D238" t="str">
            <v>Mahdi</v>
          </cell>
          <cell r="E238">
            <v>11507307</v>
          </cell>
          <cell r="F238">
            <v>34712</v>
          </cell>
          <cell r="G238" t="str">
            <v>21 ans</v>
          </cell>
          <cell r="H238" t="str">
            <v>M</v>
          </cell>
          <cell r="I238" t="str">
            <v>CEF</v>
          </cell>
          <cell r="J238" t="str">
            <v>ETR</v>
          </cell>
          <cell r="K238">
            <v>99</v>
          </cell>
          <cell r="L238" t="str">
            <v>AB</v>
          </cell>
          <cell r="M238">
            <v>2014</v>
          </cell>
          <cell r="P238">
            <v>42235</v>
          </cell>
          <cell r="Q238" t="str">
            <v>OUI</v>
          </cell>
          <cell r="S238" t="str">
            <v>X</v>
          </cell>
          <cell r="T238" t="str">
            <v>X</v>
          </cell>
          <cell r="U238" t="str">
            <v>INFO</v>
          </cell>
          <cell r="W238" t="str">
            <v>3A</v>
          </cell>
          <cell r="X238" t="str">
            <v>MR</v>
          </cell>
          <cell r="Y238" t="str">
            <v>ISM</v>
          </cell>
          <cell r="AA238" t="str">
            <v>A</v>
          </cell>
          <cell r="AB238" t="str">
            <v>N</v>
          </cell>
          <cell r="AC238" t="str">
            <v>P</v>
          </cell>
          <cell r="AE238" t="str">
            <v>P</v>
          </cell>
          <cell r="AG238" t="str">
            <v>X</v>
          </cell>
          <cell r="AH238" t="str">
            <v>G5</v>
          </cell>
          <cell r="AI238" t="str">
            <v>FLE</v>
          </cell>
          <cell r="AJ238">
            <v>37.08</v>
          </cell>
          <cell r="AK238" t="str">
            <v>5B</v>
          </cell>
          <cell r="AL238" t="str">
            <v>IA2</v>
          </cell>
          <cell r="AY238" t="str">
            <v>X</v>
          </cell>
        </row>
        <row r="239">
          <cell r="C239" t="str">
            <v>BOUZIDI</v>
          </cell>
          <cell r="D239" t="str">
            <v>Mounir</v>
          </cell>
          <cell r="G239" t="str">
            <v xml:space="preserve"> </v>
          </cell>
          <cell r="I239" t="str">
            <v>APB</v>
          </cell>
          <cell r="J239" t="str">
            <v>PRO</v>
          </cell>
          <cell r="N239" t="str">
            <v>dem</v>
          </cell>
          <cell r="U239" t="str">
            <v>SPI</v>
          </cell>
        </row>
        <row r="240">
          <cell r="C240" t="str">
            <v>BOZCALI</v>
          </cell>
          <cell r="D240" t="str">
            <v>Munir</v>
          </cell>
          <cell r="E240">
            <v>11501983</v>
          </cell>
          <cell r="F240">
            <v>34815</v>
          </cell>
          <cell r="G240" t="str">
            <v>21 ans</v>
          </cell>
          <cell r="H240" t="str">
            <v>M</v>
          </cell>
          <cell r="I240" t="str">
            <v>APB</v>
          </cell>
          <cell r="J240" t="str">
            <v>S</v>
          </cell>
          <cell r="K240">
            <v>93</v>
          </cell>
          <cell r="L240" t="str">
            <v>P</v>
          </cell>
          <cell r="M240">
            <v>2013</v>
          </cell>
          <cell r="N240">
            <v>42261</v>
          </cell>
          <cell r="P240">
            <v>42194</v>
          </cell>
          <cell r="Q240" t="str">
            <v>OUI</v>
          </cell>
          <cell r="U240" t="str">
            <v>PC</v>
          </cell>
          <cell r="W240" t="str">
            <v>1B</v>
          </cell>
          <cell r="X240" t="str">
            <v>PHY</v>
          </cell>
          <cell r="Y240" t="str">
            <v>CHI</v>
          </cell>
          <cell r="AA240" t="str">
            <v>B-</v>
          </cell>
        </row>
        <row r="241">
          <cell r="C241" t="str">
            <v>BRAHMI</v>
          </cell>
          <cell r="D241" t="str">
            <v>Kahina</v>
          </cell>
          <cell r="E241">
            <v>11506565</v>
          </cell>
          <cell r="F241">
            <v>35508</v>
          </cell>
          <cell r="G241" t="str">
            <v>19 ans</v>
          </cell>
          <cell r="H241" t="str">
            <v>F</v>
          </cell>
          <cell r="I241" t="str">
            <v>APB</v>
          </cell>
          <cell r="J241" t="str">
            <v>ES</v>
          </cell>
          <cell r="K241">
            <v>93</v>
          </cell>
          <cell r="M241">
            <v>2015</v>
          </cell>
          <cell r="N241">
            <v>42254</v>
          </cell>
          <cell r="P241">
            <v>42213</v>
          </cell>
          <cell r="Q241" t="str">
            <v>OUI</v>
          </cell>
          <cell r="R241" t="str">
            <v>X</v>
          </cell>
          <cell r="S241" t="str">
            <v>X</v>
          </cell>
          <cell r="T241" t="str">
            <v>X</v>
          </cell>
          <cell r="U241" t="str">
            <v>MATHS</v>
          </cell>
          <cell r="W241" t="str">
            <v>1A</v>
          </cell>
          <cell r="X241" t="str">
            <v>ECO</v>
          </cell>
          <cell r="Y241" t="str">
            <v>ISM</v>
          </cell>
          <cell r="AA241" t="str">
            <v>A</v>
          </cell>
          <cell r="AB241" t="str">
            <v>P</v>
          </cell>
          <cell r="AC241" t="str">
            <v>P</v>
          </cell>
          <cell r="AE241" t="str">
            <v>P</v>
          </cell>
          <cell r="AG241" t="str">
            <v>X</v>
          </cell>
          <cell r="AH241" t="str">
            <v>G1</v>
          </cell>
          <cell r="AJ241">
            <v>0</v>
          </cell>
          <cell r="AK241" t="str">
            <v>7B</v>
          </cell>
          <cell r="AL241" t="str">
            <v>IA1</v>
          </cell>
        </row>
        <row r="242">
          <cell r="C242" t="str">
            <v>BRANCO</v>
          </cell>
          <cell r="D242" t="str">
            <v>Melina</v>
          </cell>
          <cell r="E242">
            <v>11502326</v>
          </cell>
          <cell r="F242">
            <v>35597</v>
          </cell>
          <cell r="G242" t="str">
            <v>19 ans</v>
          </cell>
          <cell r="H242" t="str">
            <v>F</v>
          </cell>
          <cell r="I242" t="str">
            <v>APB</v>
          </cell>
          <cell r="J242" t="str">
            <v>ST2S</v>
          </cell>
          <cell r="K242">
            <v>95</v>
          </cell>
          <cell r="L242" t="str">
            <v>P</v>
          </cell>
          <cell r="M242">
            <v>2015</v>
          </cell>
          <cell r="P242">
            <v>42196</v>
          </cell>
          <cell r="Q242" t="str">
            <v>OUI</v>
          </cell>
          <cell r="S242" t="str">
            <v>X</v>
          </cell>
          <cell r="T242" t="str">
            <v>X</v>
          </cell>
          <cell r="U242" t="str">
            <v>PC</v>
          </cell>
          <cell r="W242" t="str">
            <v>1B</v>
          </cell>
          <cell r="X242" t="str">
            <v>PHY</v>
          </cell>
          <cell r="Y242" t="str">
            <v>CHI</v>
          </cell>
          <cell r="AA242" t="str">
            <v>A</v>
          </cell>
          <cell r="AB242" t="str">
            <v>P</v>
          </cell>
          <cell r="AD242" t="str">
            <v>P</v>
          </cell>
          <cell r="AE242" t="str">
            <v>P</v>
          </cell>
          <cell r="AF242" t="str">
            <v>P</v>
          </cell>
          <cell r="AG242" t="str">
            <v>X</v>
          </cell>
          <cell r="AH242" t="str">
            <v>G10</v>
          </cell>
          <cell r="AJ242">
            <v>38.19</v>
          </cell>
          <cell r="AK242" t="str">
            <v>5A</v>
          </cell>
          <cell r="AL242" t="str">
            <v>IB2</v>
          </cell>
        </row>
        <row r="243">
          <cell r="C243" t="str">
            <v>BRAYER</v>
          </cell>
          <cell r="D243" t="str">
            <v>Clara</v>
          </cell>
          <cell r="G243" t="str">
            <v xml:space="preserve"> </v>
          </cell>
          <cell r="I243" t="str">
            <v>APB</v>
          </cell>
          <cell r="J243" t="str">
            <v>S</v>
          </cell>
          <cell r="N243" t="str">
            <v>dem</v>
          </cell>
          <cell r="U243" t="str">
            <v>PC</v>
          </cell>
          <cell r="W243" t="str">
            <v>1B</v>
          </cell>
          <cell r="X243" t="str">
            <v>PHY</v>
          </cell>
          <cell r="Y243" t="str">
            <v>CHI</v>
          </cell>
        </row>
        <row r="244">
          <cell r="C244" t="str">
            <v>BULUT</v>
          </cell>
          <cell r="D244" t="str">
            <v>Mehmet</v>
          </cell>
          <cell r="E244">
            <v>11505274</v>
          </cell>
          <cell r="F244">
            <v>35243</v>
          </cell>
          <cell r="G244" t="str">
            <v>20 ans</v>
          </cell>
          <cell r="H244" t="str">
            <v>M</v>
          </cell>
          <cell r="I244" t="str">
            <v>APB</v>
          </cell>
          <cell r="J244" t="str">
            <v>S</v>
          </cell>
          <cell r="K244">
            <v>93</v>
          </cell>
          <cell r="L244" t="str">
            <v>P</v>
          </cell>
          <cell r="M244">
            <v>2015</v>
          </cell>
          <cell r="P244">
            <v>42206</v>
          </cell>
          <cell r="Q244" t="str">
            <v>OUI</v>
          </cell>
          <cell r="R244" t="str">
            <v>B</v>
          </cell>
          <cell r="S244" t="str">
            <v>X</v>
          </cell>
          <cell r="T244" t="str">
            <v>X</v>
          </cell>
          <cell r="U244" t="str">
            <v>MATHS</v>
          </cell>
          <cell r="W244" t="str">
            <v>2A</v>
          </cell>
          <cell r="X244" t="str">
            <v>PHY</v>
          </cell>
          <cell r="Y244" t="str">
            <v>ISM</v>
          </cell>
          <cell r="AA244" t="str">
            <v>A</v>
          </cell>
          <cell r="AB244" t="str">
            <v>P</v>
          </cell>
          <cell r="AC244" t="str">
            <v>P</v>
          </cell>
          <cell r="AE244" t="str">
            <v>P</v>
          </cell>
          <cell r="AF244" t="str">
            <v>P</v>
          </cell>
          <cell r="AG244" t="str">
            <v>X</v>
          </cell>
          <cell r="AH244" t="str">
            <v>G7</v>
          </cell>
          <cell r="AJ244">
            <v>32.020000000000003</v>
          </cell>
          <cell r="AK244" t="str">
            <v>5A</v>
          </cell>
          <cell r="AL244" t="str">
            <v>IA3</v>
          </cell>
        </row>
        <row r="245">
          <cell r="C245" t="str">
            <v>BUTT</v>
          </cell>
          <cell r="D245" t="str">
            <v>Muzamil</v>
          </cell>
          <cell r="E245">
            <v>11300052</v>
          </cell>
          <cell r="F245">
            <v>34469</v>
          </cell>
          <cell r="G245" t="str">
            <v>22 ans</v>
          </cell>
          <cell r="H245" t="str">
            <v>M</v>
          </cell>
          <cell r="I245" t="str">
            <v>RDT</v>
          </cell>
          <cell r="J245" t="str">
            <v>S</v>
          </cell>
          <cell r="K245">
            <v>77</v>
          </cell>
          <cell r="L245" t="str">
            <v>P</v>
          </cell>
          <cell r="M245">
            <v>2013</v>
          </cell>
          <cell r="N245">
            <v>42268</v>
          </cell>
          <cell r="P245">
            <v>42250</v>
          </cell>
          <cell r="Q245" t="str">
            <v>OUI</v>
          </cell>
          <cell r="S245" t="str">
            <v>X</v>
          </cell>
          <cell r="T245" t="str">
            <v>X</v>
          </cell>
          <cell r="U245" t="str">
            <v>MATHS</v>
          </cell>
          <cell r="W245" t="str">
            <v>1A</v>
          </cell>
          <cell r="X245" t="str">
            <v>ECO</v>
          </cell>
          <cell r="Y245" t="str">
            <v>ISM</v>
          </cell>
          <cell r="Z245" t="str">
            <v>VAL</v>
          </cell>
          <cell r="AA245" t="str">
            <v>B</v>
          </cell>
          <cell r="AB245" t="str">
            <v>P</v>
          </cell>
          <cell r="AC245" t="str">
            <v>N</v>
          </cell>
          <cell r="AE245" t="str">
            <v>P</v>
          </cell>
          <cell r="AG245" t="str">
            <v>X</v>
          </cell>
          <cell r="AH245" t="str">
            <v>G1</v>
          </cell>
          <cell r="AI245" t="str">
            <v>VAL</v>
          </cell>
          <cell r="AK245" t="str">
            <v>VAL</v>
          </cell>
          <cell r="AL245" t="str">
            <v>IA1</v>
          </cell>
          <cell r="AN245" t="str">
            <v>REP</v>
          </cell>
          <cell r="AP245" t="str">
            <v>REP</v>
          </cell>
          <cell r="AS245" t="str">
            <v>REP</v>
          </cell>
          <cell r="AU245" t="str">
            <v>REP</v>
          </cell>
          <cell r="AV245" t="str">
            <v>VAL</v>
          </cell>
          <cell r="AW245" t="str">
            <v>VAL</v>
          </cell>
          <cell r="AX245" t="str">
            <v>VAL</v>
          </cell>
          <cell r="AY245" t="str">
            <v>X</v>
          </cell>
        </row>
        <row r="246">
          <cell r="C246" t="str">
            <v>BUTT</v>
          </cell>
          <cell r="D246" t="str">
            <v>Shahzada</v>
          </cell>
          <cell r="E246">
            <v>11503330</v>
          </cell>
          <cell r="F246">
            <v>34831</v>
          </cell>
          <cell r="G246" t="str">
            <v>21 ans</v>
          </cell>
          <cell r="H246" t="str">
            <v>M</v>
          </cell>
          <cell r="I246" t="str">
            <v>APB</v>
          </cell>
          <cell r="J246" t="str">
            <v>STI2D</v>
          </cell>
          <cell r="K246">
            <v>93</v>
          </cell>
          <cell r="L246" t="str">
            <v>P</v>
          </cell>
          <cell r="M246">
            <v>2015</v>
          </cell>
          <cell r="N246">
            <v>42263</v>
          </cell>
          <cell r="P246">
            <v>42200</v>
          </cell>
          <cell r="Q246" t="str">
            <v>OUI</v>
          </cell>
          <cell r="R246" t="str">
            <v>B</v>
          </cell>
          <cell r="S246" t="str">
            <v>X</v>
          </cell>
          <cell r="T246" t="str">
            <v>X</v>
          </cell>
          <cell r="U246" t="str">
            <v>MATHS</v>
          </cell>
          <cell r="W246" t="str">
            <v>2A</v>
          </cell>
          <cell r="X246" t="str">
            <v>PHY</v>
          </cell>
          <cell r="Y246" t="str">
            <v>ISM</v>
          </cell>
          <cell r="AA246" t="str">
            <v>A</v>
          </cell>
          <cell r="AB246" t="str">
            <v>P</v>
          </cell>
          <cell r="AC246" t="str">
            <v>P</v>
          </cell>
          <cell r="AE246" t="str">
            <v>P</v>
          </cell>
          <cell r="AF246" t="str">
            <v>P</v>
          </cell>
          <cell r="AG246" t="str">
            <v>X</v>
          </cell>
          <cell r="AH246" t="str">
            <v>G8</v>
          </cell>
          <cell r="AJ246">
            <v>60.54</v>
          </cell>
          <cell r="AK246" t="str">
            <v>2A</v>
          </cell>
          <cell r="AL246" t="str">
            <v>IB2</v>
          </cell>
        </row>
        <row r="247">
          <cell r="C247" t="str">
            <v>CABRERA</v>
          </cell>
          <cell r="D247" t="str">
            <v>Laura</v>
          </cell>
          <cell r="E247">
            <v>11507102</v>
          </cell>
          <cell r="F247">
            <v>35485</v>
          </cell>
          <cell r="G247" t="str">
            <v>19 ans</v>
          </cell>
          <cell r="H247" t="str">
            <v>F</v>
          </cell>
          <cell r="I247" t="str">
            <v>APB</v>
          </cell>
          <cell r="J247" t="str">
            <v>PRO</v>
          </cell>
          <cell r="K247">
            <v>93</v>
          </cell>
          <cell r="L247" t="str">
            <v>AB</v>
          </cell>
          <cell r="M247">
            <v>2015</v>
          </cell>
          <cell r="N247">
            <v>42254</v>
          </cell>
          <cell r="P247">
            <v>42224</v>
          </cell>
          <cell r="Q247" t="str">
            <v>OUI</v>
          </cell>
          <cell r="U247" t="str">
            <v>MATHS</v>
          </cell>
          <cell r="W247" t="str">
            <v>1A</v>
          </cell>
          <cell r="X247" t="str">
            <v>ECO</v>
          </cell>
          <cell r="Y247" t="str">
            <v>ISM</v>
          </cell>
          <cell r="AA247" t="str">
            <v>A</v>
          </cell>
          <cell r="AB247" t="str">
            <v>N</v>
          </cell>
          <cell r="AC247" t="str">
            <v>P</v>
          </cell>
          <cell r="AE247" t="str">
            <v>P</v>
          </cell>
          <cell r="AG247" t="str">
            <v>X</v>
          </cell>
          <cell r="AH247" t="str">
            <v>G2</v>
          </cell>
          <cell r="AJ247">
            <v>33.97</v>
          </cell>
          <cell r="AK247" t="str">
            <v>5B</v>
          </cell>
          <cell r="AL247" t="str">
            <v>IA2</v>
          </cell>
        </row>
        <row r="248">
          <cell r="C248" t="str">
            <v>CALLY</v>
          </cell>
          <cell r="D248" t="str">
            <v>Alexandre</v>
          </cell>
          <cell r="E248">
            <v>11508150</v>
          </cell>
          <cell r="F248">
            <v>35244</v>
          </cell>
          <cell r="G248" t="str">
            <v>20 ans</v>
          </cell>
          <cell r="H248" t="str">
            <v>M</v>
          </cell>
          <cell r="I248" t="str">
            <v>APB-R</v>
          </cell>
          <cell r="J248" t="str">
            <v>S</v>
          </cell>
          <cell r="K248">
            <v>93</v>
          </cell>
          <cell r="L248" t="str">
            <v>AB</v>
          </cell>
          <cell r="M248">
            <v>2014</v>
          </cell>
          <cell r="N248">
            <v>42264</v>
          </cell>
          <cell r="P248">
            <v>42249</v>
          </cell>
          <cell r="Q248" t="str">
            <v>OUI</v>
          </cell>
          <cell r="R248" t="str">
            <v>B</v>
          </cell>
          <cell r="U248" t="str">
            <v>INFO</v>
          </cell>
          <cell r="W248" t="str">
            <v>2A</v>
          </cell>
          <cell r="X248" t="str">
            <v>PHY</v>
          </cell>
          <cell r="Y248" t="str">
            <v>ISM</v>
          </cell>
          <cell r="AA248" t="str">
            <v>A</v>
          </cell>
          <cell r="AB248" t="str">
            <v>P</v>
          </cell>
          <cell r="AC248" t="str">
            <v>P</v>
          </cell>
          <cell r="AE248" t="str">
            <v>P</v>
          </cell>
          <cell r="AF248" t="str">
            <v>P</v>
          </cell>
          <cell r="AG248" t="str">
            <v>X</v>
          </cell>
          <cell r="AH248" t="str">
            <v>G14</v>
          </cell>
          <cell r="AJ248">
            <v>31.8</v>
          </cell>
          <cell r="AK248" t="str">
            <v>5B</v>
          </cell>
          <cell r="AL248" t="str">
            <v>IA1</v>
          </cell>
        </row>
        <row r="249">
          <cell r="C249" t="str">
            <v>CAMALAGARANE</v>
          </cell>
          <cell r="D249" t="str">
            <v>Shobana</v>
          </cell>
          <cell r="E249">
            <v>11400598</v>
          </cell>
          <cell r="F249">
            <v>35282</v>
          </cell>
          <cell r="G249" t="str">
            <v>19 ans</v>
          </cell>
          <cell r="H249" t="str">
            <v>F</v>
          </cell>
          <cell r="I249" t="str">
            <v>RDT</v>
          </cell>
          <cell r="J249" t="str">
            <v>S</v>
          </cell>
          <cell r="K249">
            <v>93</v>
          </cell>
          <cell r="L249" t="str">
            <v>P</v>
          </cell>
          <cell r="M249">
            <v>2014</v>
          </cell>
          <cell r="P249">
            <v>42247</v>
          </cell>
          <cell r="Q249" t="str">
            <v>OUI</v>
          </cell>
          <cell r="S249" t="str">
            <v>X</v>
          </cell>
          <cell r="T249" t="str">
            <v>X</v>
          </cell>
          <cell r="U249" t="str">
            <v>INFO</v>
          </cell>
          <cell r="W249" t="str">
            <v>2A</v>
          </cell>
          <cell r="X249" t="str">
            <v>PHY</v>
          </cell>
          <cell r="Y249" t="str">
            <v>ISM</v>
          </cell>
          <cell r="AA249" t="str">
            <v>A</v>
          </cell>
          <cell r="AB249" t="str">
            <v>P</v>
          </cell>
          <cell r="AE249" t="str">
            <v>P</v>
          </cell>
          <cell r="AG249" t="str">
            <v>X</v>
          </cell>
          <cell r="AH249" t="str">
            <v>G6</v>
          </cell>
          <cell r="AI249" t="str">
            <v>VAL</v>
          </cell>
          <cell r="AK249" t="str">
            <v>VAL</v>
          </cell>
          <cell r="AL249" t="str">
            <v>IA3</v>
          </cell>
          <cell r="AQ249" t="str">
            <v>VAL</v>
          </cell>
          <cell r="AU249" t="str">
            <v>VAL</v>
          </cell>
          <cell r="AV249" t="str">
            <v>VAL</v>
          </cell>
          <cell r="AW249" t="str">
            <v>VAL</v>
          </cell>
          <cell r="AX249" t="str">
            <v>REP</v>
          </cell>
        </row>
        <row r="250">
          <cell r="C250" t="str">
            <v>CAO</v>
          </cell>
          <cell r="D250" t="str">
            <v>Thanh Thien Tao</v>
          </cell>
          <cell r="E250">
            <v>11409493</v>
          </cell>
          <cell r="F250">
            <v>35304</v>
          </cell>
          <cell r="G250" t="str">
            <v>19 ans</v>
          </cell>
          <cell r="H250" t="str">
            <v>F</v>
          </cell>
          <cell r="I250" t="str">
            <v>RDT</v>
          </cell>
          <cell r="J250" t="str">
            <v>ETR</v>
          </cell>
          <cell r="K250">
            <v>99</v>
          </cell>
          <cell r="L250" t="str">
            <v>P</v>
          </cell>
          <cell r="M250">
            <v>2013</v>
          </cell>
          <cell r="P250">
            <v>42212</v>
          </cell>
          <cell r="Q250" t="str">
            <v>OUI</v>
          </cell>
          <cell r="T250" t="str">
            <v>X</v>
          </cell>
          <cell r="U250" t="str">
            <v>INFO</v>
          </cell>
          <cell r="W250" t="str">
            <v>2A</v>
          </cell>
          <cell r="X250" t="str">
            <v>PHY</v>
          </cell>
          <cell r="Y250" t="str">
            <v>ISM</v>
          </cell>
          <cell r="AA250" t="str">
            <v>C</v>
          </cell>
          <cell r="AB250" t="str">
            <v>N</v>
          </cell>
          <cell r="AC250" t="str">
            <v>N</v>
          </cell>
          <cell r="AJ250">
            <v>28.75</v>
          </cell>
        </row>
        <row r="251">
          <cell r="C251" t="str">
            <v>CAPET</v>
          </cell>
          <cell r="D251" t="str">
            <v>Alan</v>
          </cell>
          <cell r="E251">
            <v>11406148</v>
          </cell>
          <cell r="G251" t="str">
            <v xml:space="preserve"> </v>
          </cell>
          <cell r="I251" t="str">
            <v>RDT</v>
          </cell>
          <cell r="J251" t="str">
            <v>STI2D</v>
          </cell>
          <cell r="U251" t="str">
            <v>INFO</v>
          </cell>
        </row>
        <row r="252">
          <cell r="C252" t="str">
            <v>CAROUNANIDY</v>
          </cell>
          <cell r="D252" t="str">
            <v>Sylvin</v>
          </cell>
          <cell r="E252">
            <v>11504985</v>
          </cell>
          <cell r="F252">
            <v>35715</v>
          </cell>
          <cell r="G252" t="str">
            <v>18 ans</v>
          </cell>
          <cell r="H252" t="str">
            <v>M</v>
          </cell>
          <cell r="I252" t="str">
            <v>APB</v>
          </cell>
          <cell r="J252" t="str">
            <v>S</v>
          </cell>
          <cell r="K252">
            <v>95</v>
          </cell>
          <cell r="L252" t="str">
            <v>P</v>
          </cell>
          <cell r="M252">
            <v>2015</v>
          </cell>
          <cell r="P252">
            <v>42205</v>
          </cell>
          <cell r="Q252" t="str">
            <v>OUI</v>
          </cell>
          <cell r="S252" t="str">
            <v>X</v>
          </cell>
          <cell r="T252" t="str">
            <v>X</v>
          </cell>
          <cell r="U252" t="str">
            <v>INFO</v>
          </cell>
          <cell r="W252" t="str">
            <v>3A</v>
          </cell>
          <cell r="X252" t="str">
            <v>MR</v>
          </cell>
          <cell r="Y252" t="str">
            <v>ISM</v>
          </cell>
          <cell r="AA252" t="str">
            <v>A</v>
          </cell>
          <cell r="AB252" t="str">
            <v>P</v>
          </cell>
          <cell r="AC252" t="str">
            <v>P</v>
          </cell>
          <cell r="AE252" t="str">
            <v>P</v>
          </cell>
          <cell r="AG252" t="str">
            <v>X</v>
          </cell>
          <cell r="AH252" t="str">
            <v>G5</v>
          </cell>
          <cell r="AJ252">
            <v>47.22</v>
          </cell>
          <cell r="AK252" t="str">
            <v>3B</v>
          </cell>
          <cell r="AL252" t="str">
            <v>IA2</v>
          </cell>
        </row>
        <row r="253">
          <cell r="C253" t="str">
            <v>CARPENTIER</v>
          </cell>
          <cell r="D253" t="str">
            <v>Dominique</v>
          </cell>
          <cell r="E253">
            <v>11408553</v>
          </cell>
          <cell r="G253" t="str">
            <v xml:space="preserve"> </v>
          </cell>
          <cell r="I253" t="str">
            <v>RDT</v>
          </cell>
          <cell r="J253" t="str">
            <v>STI2D</v>
          </cell>
          <cell r="U253" t="str">
            <v>SPI</v>
          </cell>
        </row>
        <row r="254">
          <cell r="C254" t="str">
            <v>CARPENTIER</v>
          </cell>
          <cell r="D254" t="str">
            <v>Laura</v>
          </cell>
          <cell r="E254">
            <v>11500640</v>
          </cell>
          <cell r="F254">
            <v>35539</v>
          </cell>
          <cell r="G254" t="str">
            <v>19 ans</v>
          </cell>
          <cell r="H254" t="str">
            <v>F</v>
          </cell>
          <cell r="I254" t="str">
            <v>APB</v>
          </cell>
          <cell r="J254" t="str">
            <v>S</v>
          </cell>
          <cell r="K254">
            <v>93</v>
          </cell>
          <cell r="L254" t="str">
            <v>B</v>
          </cell>
          <cell r="M254">
            <v>2015</v>
          </cell>
          <cell r="P254">
            <v>42192</v>
          </cell>
          <cell r="Q254" t="str">
            <v>OUI</v>
          </cell>
          <cell r="S254" t="str">
            <v>X</v>
          </cell>
          <cell r="T254" t="str">
            <v>X</v>
          </cell>
          <cell r="U254" t="str">
            <v>MATHS</v>
          </cell>
          <cell r="W254" t="str">
            <v>2A</v>
          </cell>
          <cell r="X254" t="str">
            <v>PHY</v>
          </cell>
          <cell r="Y254" t="str">
            <v>ISM</v>
          </cell>
          <cell r="AA254" t="str">
            <v>A</v>
          </cell>
          <cell r="AB254" t="str">
            <v>P</v>
          </cell>
          <cell r="AC254" t="str">
            <v>P</v>
          </cell>
          <cell r="AE254" t="str">
            <v>P</v>
          </cell>
          <cell r="AF254" t="str">
            <v>P</v>
          </cell>
          <cell r="AG254" t="str">
            <v>X</v>
          </cell>
          <cell r="AH254" t="str">
            <v>G7</v>
          </cell>
          <cell r="AJ254">
            <v>41.89</v>
          </cell>
          <cell r="AK254" t="str">
            <v>4A</v>
          </cell>
          <cell r="AL254" t="str">
            <v>IA3</v>
          </cell>
          <cell r="AY254" t="str">
            <v>X</v>
          </cell>
        </row>
        <row r="255">
          <cell r="C255" t="str">
            <v>CASUBOLO</v>
          </cell>
          <cell r="D255" t="str">
            <v>Matthieu</v>
          </cell>
          <cell r="E255">
            <v>11504157</v>
          </cell>
          <cell r="F255">
            <v>35534</v>
          </cell>
          <cell r="G255" t="str">
            <v>19 ans</v>
          </cell>
          <cell r="H255" t="str">
            <v>M</v>
          </cell>
          <cell r="I255" t="str">
            <v>APB</v>
          </cell>
          <cell r="J255" t="str">
            <v>S</v>
          </cell>
          <cell r="K255">
            <v>94</v>
          </cell>
          <cell r="M255">
            <v>2015</v>
          </cell>
          <cell r="P255">
            <v>42202</v>
          </cell>
          <cell r="Q255" t="str">
            <v>OUI</v>
          </cell>
          <cell r="R255" t="str">
            <v>X</v>
          </cell>
          <cell r="S255" t="str">
            <v>X</v>
          </cell>
          <cell r="T255" t="str">
            <v>X</v>
          </cell>
          <cell r="U255" t="str">
            <v>INFO</v>
          </cell>
          <cell r="W255" t="str">
            <v>3A</v>
          </cell>
          <cell r="X255" t="str">
            <v>MR</v>
          </cell>
          <cell r="Y255" t="str">
            <v>ISM</v>
          </cell>
          <cell r="AA255" t="str">
            <v>A</v>
          </cell>
          <cell r="AB255" t="str">
            <v>P</v>
          </cell>
          <cell r="AC255" t="str">
            <v>P</v>
          </cell>
          <cell r="AE255" t="str">
            <v>P</v>
          </cell>
          <cell r="AG255" t="str">
            <v>X</v>
          </cell>
          <cell r="AH255" t="str">
            <v>G13</v>
          </cell>
          <cell r="AJ255">
            <v>71.63</v>
          </cell>
          <cell r="AK255" t="str">
            <v>1A</v>
          </cell>
          <cell r="AL255" t="str">
            <v>IA2</v>
          </cell>
          <cell r="AY255" t="str">
            <v>X</v>
          </cell>
        </row>
        <row r="256">
          <cell r="C256" t="str">
            <v>CATELION</v>
          </cell>
          <cell r="D256" t="str">
            <v>Sam</v>
          </cell>
          <cell r="E256">
            <v>11501981</v>
          </cell>
          <cell r="F256">
            <v>35348</v>
          </cell>
          <cell r="G256" t="str">
            <v>19 ans</v>
          </cell>
          <cell r="H256" t="str">
            <v>M</v>
          </cell>
          <cell r="I256" t="str">
            <v>APB</v>
          </cell>
          <cell r="J256" t="str">
            <v>S</v>
          </cell>
          <cell r="K256">
            <v>93</v>
          </cell>
          <cell r="M256">
            <v>2015</v>
          </cell>
          <cell r="P256">
            <v>42200</v>
          </cell>
          <cell r="Q256" t="str">
            <v>OUI</v>
          </cell>
          <cell r="R256" t="str">
            <v>B</v>
          </cell>
          <cell r="S256" t="str">
            <v>X</v>
          </cell>
          <cell r="T256" t="str">
            <v>X</v>
          </cell>
          <cell r="U256" t="str">
            <v>MATHS</v>
          </cell>
          <cell r="W256" t="str">
            <v>2A</v>
          </cell>
          <cell r="X256" t="str">
            <v>PHY</v>
          </cell>
          <cell r="Y256" t="str">
            <v>ISM</v>
          </cell>
          <cell r="AA256" t="str">
            <v>A</v>
          </cell>
          <cell r="AB256" t="str">
            <v>P</v>
          </cell>
          <cell r="AC256" t="str">
            <v>P</v>
          </cell>
          <cell r="AE256" t="str">
            <v>P</v>
          </cell>
          <cell r="AF256" t="str">
            <v>P</v>
          </cell>
          <cell r="AG256" t="str">
            <v>X</v>
          </cell>
          <cell r="AH256" t="str">
            <v>G6</v>
          </cell>
          <cell r="AJ256">
            <v>33.39</v>
          </cell>
          <cell r="AK256" t="str">
            <v>5B</v>
          </cell>
          <cell r="AL256" t="str">
            <v>IA3</v>
          </cell>
        </row>
        <row r="257">
          <cell r="C257" t="str">
            <v>CAVACIUTI</v>
          </cell>
          <cell r="D257" t="str">
            <v>Job</v>
          </cell>
          <cell r="E257">
            <v>11506994</v>
          </cell>
          <cell r="F257">
            <v>35414</v>
          </cell>
          <cell r="G257" t="str">
            <v>19 ans</v>
          </cell>
          <cell r="H257" t="str">
            <v>M</v>
          </cell>
          <cell r="I257" t="str">
            <v>APB</v>
          </cell>
          <cell r="J257" t="str">
            <v>STMG</v>
          </cell>
          <cell r="K257">
            <v>93</v>
          </cell>
          <cell r="L257" t="str">
            <v>P</v>
          </cell>
          <cell r="M257">
            <v>2015</v>
          </cell>
          <cell r="P257">
            <v>42220</v>
          </cell>
          <cell r="Q257" t="str">
            <v>OUI</v>
          </cell>
          <cell r="U257" t="str">
            <v>INFO</v>
          </cell>
          <cell r="W257" t="str">
            <v>1A</v>
          </cell>
          <cell r="X257" t="str">
            <v>ECO</v>
          </cell>
          <cell r="Y257" t="str">
            <v>ISM</v>
          </cell>
          <cell r="AA257" t="str">
            <v>A</v>
          </cell>
          <cell r="AB257" t="str">
            <v>N</v>
          </cell>
          <cell r="AC257" t="str">
            <v>N</v>
          </cell>
          <cell r="AE257" t="str">
            <v>P</v>
          </cell>
          <cell r="AG257" t="str">
            <v>X</v>
          </cell>
          <cell r="AH257" t="str">
            <v>G2</v>
          </cell>
          <cell r="AJ257">
            <v>32.799999999999997</v>
          </cell>
          <cell r="AK257" t="str">
            <v>5B</v>
          </cell>
          <cell r="AL257" t="str">
            <v>IA2</v>
          </cell>
        </row>
        <row r="258">
          <cell r="C258" t="str">
            <v>CEPA</v>
          </cell>
          <cell r="D258" t="str">
            <v>Vincent</v>
          </cell>
          <cell r="E258">
            <v>11505329</v>
          </cell>
          <cell r="F258">
            <v>35527</v>
          </cell>
          <cell r="G258" t="str">
            <v>19 ans</v>
          </cell>
          <cell r="H258" t="str">
            <v>M</v>
          </cell>
          <cell r="I258" t="str">
            <v>APB</v>
          </cell>
          <cell r="J258" t="str">
            <v>S</v>
          </cell>
          <cell r="K258">
            <v>94</v>
          </cell>
          <cell r="L258" t="str">
            <v>AB</v>
          </cell>
          <cell r="M258">
            <v>2015</v>
          </cell>
          <cell r="P258">
            <v>42206</v>
          </cell>
          <cell r="Q258" t="str">
            <v>OUI</v>
          </cell>
          <cell r="S258" t="str">
            <v>X</v>
          </cell>
          <cell r="T258" t="str">
            <v>X</v>
          </cell>
          <cell r="U258" t="str">
            <v>MATHS</v>
          </cell>
          <cell r="W258" t="str">
            <v>1A</v>
          </cell>
          <cell r="X258" t="str">
            <v>ECO</v>
          </cell>
          <cell r="Y258" t="str">
            <v>ISM</v>
          </cell>
          <cell r="AA258" t="str">
            <v>A</v>
          </cell>
          <cell r="AB258" t="str">
            <v>N</v>
          </cell>
          <cell r="AC258" t="str">
            <v>P</v>
          </cell>
          <cell r="AE258" t="str">
            <v>P</v>
          </cell>
          <cell r="AG258" t="str">
            <v>X</v>
          </cell>
          <cell r="AH258" t="str">
            <v>G2</v>
          </cell>
          <cell r="AJ258">
            <v>33.04</v>
          </cell>
          <cell r="AK258" t="str">
            <v>5B</v>
          </cell>
          <cell r="AL258" t="str">
            <v>IA2</v>
          </cell>
        </row>
        <row r="259">
          <cell r="C259" t="str">
            <v>CEPEDA</v>
          </cell>
          <cell r="D259" t="str">
            <v>Gaelle</v>
          </cell>
          <cell r="E259">
            <v>11300033</v>
          </cell>
          <cell r="F259">
            <v>34852</v>
          </cell>
          <cell r="G259" t="str">
            <v>21 ans</v>
          </cell>
          <cell r="H259" t="str">
            <v>F</v>
          </cell>
          <cell r="I259" t="str">
            <v>RDT</v>
          </cell>
          <cell r="J259" t="str">
            <v>STI2D</v>
          </cell>
          <cell r="K259">
            <v>95</v>
          </cell>
          <cell r="M259">
            <v>2013</v>
          </cell>
          <cell r="P259">
            <v>42201</v>
          </cell>
          <cell r="Q259" t="str">
            <v>OUI</v>
          </cell>
          <cell r="S259" t="str">
            <v>X</v>
          </cell>
          <cell r="T259" t="str">
            <v>X</v>
          </cell>
          <cell r="U259" t="str">
            <v>INFO</v>
          </cell>
          <cell r="W259" t="str">
            <v>3A</v>
          </cell>
          <cell r="X259" t="str">
            <v>MR</v>
          </cell>
          <cell r="Y259" t="str">
            <v>ISM</v>
          </cell>
          <cell r="AA259" t="str">
            <v>A</v>
          </cell>
          <cell r="AB259" t="str">
            <v>P</v>
          </cell>
          <cell r="AC259" t="str">
            <v>P</v>
          </cell>
          <cell r="AE259" t="str">
            <v>P</v>
          </cell>
          <cell r="AG259" t="str">
            <v>X</v>
          </cell>
          <cell r="AH259" t="str">
            <v>G5</v>
          </cell>
          <cell r="AI259" t="str">
            <v>VAL</v>
          </cell>
          <cell r="AK259" t="str">
            <v>VAL</v>
          </cell>
          <cell r="AL259" t="str">
            <v>IA2</v>
          </cell>
          <cell r="AU259" t="str">
            <v>REP</v>
          </cell>
          <cell r="AV259" t="str">
            <v>VAL</v>
          </cell>
          <cell r="AW259" t="str">
            <v>VAL</v>
          </cell>
          <cell r="AX259" t="str">
            <v>VAL</v>
          </cell>
          <cell r="AY259" t="str">
            <v>X</v>
          </cell>
        </row>
        <row r="260">
          <cell r="C260" t="str">
            <v>CERTEAUX</v>
          </cell>
          <cell r="D260" t="str">
            <v>Manon</v>
          </cell>
          <cell r="E260">
            <v>11501017</v>
          </cell>
          <cell r="F260">
            <v>35587</v>
          </cell>
          <cell r="G260" t="str">
            <v>19 ans</v>
          </cell>
          <cell r="H260" t="str">
            <v>F</v>
          </cell>
          <cell r="I260" t="str">
            <v>APB</v>
          </cell>
          <cell r="J260" t="str">
            <v>S</v>
          </cell>
          <cell r="K260">
            <v>77</v>
          </cell>
          <cell r="M260">
            <v>2015</v>
          </cell>
          <cell r="P260">
            <v>42193</v>
          </cell>
          <cell r="Q260" t="str">
            <v>OUI</v>
          </cell>
          <cell r="R260" t="str">
            <v>B</v>
          </cell>
          <cell r="S260" t="str">
            <v>X</v>
          </cell>
          <cell r="T260" t="str">
            <v>X</v>
          </cell>
          <cell r="U260" t="str">
            <v>MATHS</v>
          </cell>
          <cell r="W260" t="str">
            <v>2A</v>
          </cell>
          <cell r="X260" t="str">
            <v>PHY</v>
          </cell>
          <cell r="Y260" t="str">
            <v>ISM</v>
          </cell>
          <cell r="AA260" t="str">
            <v>A</v>
          </cell>
          <cell r="AB260" t="str">
            <v>P</v>
          </cell>
          <cell r="AC260" t="str">
            <v>P</v>
          </cell>
          <cell r="AE260" t="str">
            <v>P</v>
          </cell>
          <cell r="AF260" t="str">
            <v>P</v>
          </cell>
          <cell r="AG260" t="str">
            <v>X</v>
          </cell>
          <cell r="AH260" t="str">
            <v>G6</v>
          </cell>
          <cell r="AJ260">
            <v>40.75</v>
          </cell>
          <cell r="AK260" t="str">
            <v>4B</v>
          </cell>
          <cell r="AL260" t="str">
            <v>IA3</v>
          </cell>
          <cell r="AY260" t="str">
            <v>X</v>
          </cell>
        </row>
        <row r="261">
          <cell r="C261" t="str">
            <v>CHAARA</v>
          </cell>
          <cell r="D261" t="str">
            <v>Rayan</v>
          </cell>
          <cell r="E261">
            <v>11408533</v>
          </cell>
          <cell r="G261" t="str">
            <v xml:space="preserve"> </v>
          </cell>
          <cell r="I261" t="str">
            <v>RDT</v>
          </cell>
          <cell r="J261" t="str">
            <v>S</v>
          </cell>
          <cell r="U261" t="str">
            <v>INFO</v>
          </cell>
        </row>
        <row r="262">
          <cell r="C262" t="str">
            <v>CHABANI</v>
          </cell>
          <cell r="D262" t="str">
            <v>Bilel</v>
          </cell>
          <cell r="E262">
            <v>11402324</v>
          </cell>
          <cell r="G262" t="str">
            <v xml:space="preserve"> </v>
          </cell>
          <cell r="I262" t="str">
            <v>RDT</v>
          </cell>
          <cell r="J262" t="str">
            <v>S</v>
          </cell>
          <cell r="U262" t="str">
            <v>MATHS</v>
          </cell>
        </row>
        <row r="263">
          <cell r="C263" t="str">
            <v>CHABANIER</v>
          </cell>
          <cell r="D263" t="str">
            <v>François</v>
          </cell>
          <cell r="G263" t="str">
            <v xml:space="preserve"> </v>
          </cell>
          <cell r="I263" t="str">
            <v>APB</v>
          </cell>
          <cell r="J263" t="str">
            <v>DAEU</v>
          </cell>
          <cell r="U263" t="str">
            <v>INFO</v>
          </cell>
        </row>
        <row r="264">
          <cell r="C264" t="str">
            <v>CHABAS</v>
          </cell>
          <cell r="D264" t="str">
            <v>Nicolas</v>
          </cell>
          <cell r="E264">
            <v>11501435</v>
          </cell>
          <cell r="F264">
            <v>35009</v>
          </cell>
          <cell r="G264" t="str">
            <v>20 ans</v>
          </cell>
          <cell r="H264" t="str">
            <v>M</v>
          </cell>
          <cell r="I264" t="str">
            <v>APB</v>
          </cell>
          <cell r="J264" t="str">
            <v>S</v>
          </cell>
          <cell r="K264">
            <v>93</v>
          </cell>
          <cell r="M264">
            <v>2015</v>
          </cell>
          <cell r="P264">
            <v>42193</v>
          </cell>
          <cell r="Q264" t="str">
            <v>OUI</v>
          </cell>
          <cell r="S264" t="str">
            <v>X</v>
          </cell>
          <cell r="T264" t="str">
            <v>X</v>
          </cell>
          <cell r="U264" t="str">
            <v>MATHS</v>
          </cell>
          <cell r="W264" t="str">
            <v>1A</v>
          </cell>
          <cell r="X264" t="str">
            <v>ECO</v>
          </cell>
          <cell r="Y264" t="str">
            <v>ISM</v>
          </cell>
          <cell r="AA264" t="str">
            <v>A</v>
          </cell>
          <cell r="AB264" t="str">
            <v>P</v>
          </cell>
          <cell r="AC264" t="str">
            <v>P</v>
          </cell>
          <cell r="AE264" t="str">
            <v>P</v>
          </cell>
          <cell r="AG264" t="str">
            <v>X</v>
          </cell>
          <cell r="AH264" t="str">
            <v>G3</v>
          </cell>
          <cell r="AJ264">
            <v>33.5</v>
          </cell>
          <cell r="AK264" t="str">
            <v>5B</v>
          </cell>
          <cell r="AL264" t="str">
            <v>IA3</v>
          </cell>
          <cell r="AY264" t="str">
            <v>X</v>
          </cell>
        </row>
        <row r="265">
          <cell r="C265" t="str">
            <v>CHABBAR</v>
          </cell>
          <cell r="D265" t="str">
            <v>Sofiane</v>
          </cell>
          <cell r="E265">
            <v>11405954</v>
          </cell>
          <cell r="F265">
            <v>34743</v>
          </cell>
          <cell r="G265" t="str">
            <v>21 ans</v>
          </cell>
          <cell r="H265" t="str">
            <v>M</v>
          </cell>
          <cell r="I265" t="str">
            <v>RDT</v>
          </cell>
          <cell r="J265" t="str">
            <v>STI2D</v>
          </cell>
          <cell r="K265">
            <v>75</v>
          </cell>
          <cell r="L265" t="str">
            <v>AB</v>
          </cell>
          <cell r="M265">
            <v>2013</v>
          </cell>
          <cell r="P265">
            <v>42278</v>
          </cell>
          <cell r="Q265" t="str">
            <v>OUI</v>
          </cell>
          <cell r="U265" t="str">
            <v>MATHS</v>
          </cell>
          <cell r="W265" t="str">
            <v>2A</v>
          </cell>
          <cell r="X265" t="str">
            <v>PHY</v>
          </cell>
          <cell r="Y265" t="str">
            <v>ISM</v>
          </cell>
          <cell r="AA265" t="str">
            <v>B-</v>
          </cell>
          <cell r="AB265" t="str">
            <v>N</v>
          </cell>
          <cell r="AC265" t="str">
            <v>N</v>
          </cell>
        </row>
        <row r="266">
          <cell r="C266" t="str">
            <v>CHABCHOUB</v>
          </cell>
          <cell r="D266" t="str">
            <v>Aymen</v>
          </cell>
          <cell r="E266">
            <v>11507238</v>
          </cell>
          <cell r="F266">
            <v>35245</v>
          </cell>
          <cell r="G266" t="str">
            <v>20 ans</v>
          </cell>
          <cell r="H266" t="str">
            <v>M</v>
          </cell>
          <cell r="I266" t="str">
            <v>APB</v>
          </cell>
          <cell r="J266" t="str">
            <v>S</v>
          </cell>
          <cell r="K266">
            <v>95</v>
          </cell>
          <cell r="L266" t="str">
            <v>P</v>
          </cell>
          <cell r="M266">
            <v>2014</v>
          </cell>
          <cell r="P266">
            <v>42232</v>
          </cell>
          <cell r="Q266" t="str">
            <v>OUI</v>
          </cell>
          <cell r="T266" t="str">
            <v>X</v>
          </cell>
          <cell r="U266" t="str">
            <v>INFO</v>
          </cell>
          <cell r="W266" t="str">
            <v>3A</v>
          </cell>
          <cell r="X266" t="str">
            <v>MR</v>
          </cell>
          <cell r="Y266" t="str">
            <v>ISM</v>
          </cell>
          <cell r="AA266" t="str">
            <v>A</v>
          </cell>
          <cell r="AB266" t="str">
            <v>P</v>
          </cell>
          <cell r="AC266" t="str">
            <v>P</v>
          </cell>
          <cell r="AE266" t="str">
            <v>P</v>
          </cell>
          <cell r="AG266" t="str">
            <v>X</v>
          </cell>
          <cell r="AH266" t="str">
            <v>G4</v>
          </cell>
          <cell r="AJ266">
            <v>43.36</v>
          </cell>
          <cell r="AK266" t="str">
            <v>4B</v>
          </cell>
          <cell r="AL266" t="str">
            <v>IA1</v>
          </cell>
        </row>
        <row r="267">
          <cell r="C267" t="str">
            <v>CHAKOUR</v>
          </cell>
          <cell r="D267" t="str">
            <v>Khalil</v>
          </cell>
          <cell r="E267">
            <v>11402682</v>
          </cell>
          <cell r="G267" t="str">
            <v xml:space="preserve"> </v>
          </cell>
          <cell r="I267" t="str">
            <v>RDT</v>
          </cell>
          <cell r="J267" t="str">
            <v>S</v>
          </cell>
          <cell r="U267" t="str">
            <v>MATHS</v>
          </cell>
          <cell r="AI267" t="str">
            <v>VAL</v>
          </cell>
          <cell r="AK267" t="str">
            <v>VAL</v>
          </cell>
          <cell r="AV267" t="str">
            <v>VAL</v>
          </cell>
          <cell r="AW267" t="str">
            <v>VAL</v>
          </cell>
        </row>
        <row r="268">
          <cell r="C268" t="str">
            <v>CHAMAKHI</v>
          </cell>
          <cell r="D268" t="str">
            <v>Younes</v>
          </cell>
          <cell r="E268">
            <v>11505101</v>
          </cell>
          <cell r="F268">
            <v>35230</v>
          </cell>
          <cell r="G268" t="str">
            <v>20 ans</v>
          </cell>
          <cell r="H268" t="str">
            <v>M</v>
          </cell>
          <cell r="I268" t="str">
            <v>APB</v>
          </cell>
          <cell r="J268" t="str">
            <v>STI2D</v>
          </cell>
          <cell r="K268">
            <v>94</v>
          </cell>
          <cell r="M268">
            <v>2015</v>
          </cell>
          <cell r="P268">
            <v>42205</v>
          </cell>
          <cell r="Q268" t="str">
            <v>OUI</v>
          </cell>
          <cell r="R268" t="str">
            <v>B</v>
          </cell>
          <cell r="S268" t="str">
            <v>X</v>
          </cell>
          <cell r="T268" t="str">
            <v>X</v>
          </cell>
          <cell r="U268" t="str">
            <v>SPI</v>
          </cell>
          <cell r="W268" t="str">
            <v>2B</v>
          </cell>
          <cell r="X268" t="str">
            <v>PHY</v>
          </cell>
          <cell r="Y268" t="str">
            <v>ISM</v>
          </cell>
          <cell r="AA268" t="str">
            <v>A</v>
          </cell>
          <cell r="AB268" t="str">
            <v>P</v>
          </cell>
          <cell r="AC268" t="str">
            <v>P</v>
          </cell>
          <cell r="AE268" t="str">
            <v>P</v>
          </cell>
          <cell r="AF268" t="str">
            <v>P</v>
          </cell>
          <cell r="AG268" t="str">
            <v>X</v>
          </cell>
          <cell r="AH268" t="str">
            <v>G9</v>
          </cell>
          <cell r="AJ268">
            <v>37.35</v>
          </cell>
          <cell r="AK268" t="str">
            <v>5A</v>
          </cell>
          <cell r="AL268" t="str">
            <v>IB1</v>
          </cell>
        </row>
        <row r="269">
          <cell r="C269" t="str">
            <v>CHANDREAKUMARAN</v>
          </cell>
          <cell r="D269" t="str">
            <v>Kiruththiga</v>
          </cell>
          <cell r="E269">
            <v>11506760</v>
          </cell>
          <cell r="F269">
            <v>34948</v>
          </cell>
          <cell r="G269" t="str">
            <v>20 ans</v>
          </cell>
          <cell r="H269" t="str">
            <v>F</v>
          </cell>
          <cell r="I269" t="str">
            <v>CIEL</v>
          </cell>
          <cell r="J269" t="str">
            <v>S</v>
          </cell>
          <cell r="K269">
            <v>75</v>
          </cell>
          <cell r="L269" t="str">
            <v>B</v>
          </cell>
          <cell r="M269">
            <v>2013</v>
          </cell>
          <cell r="P269">
            <v>42243</v>
          </cell>
          <cell r="Q269" t="str">
            <v>OUI</v>
          </cell>
          <cell r="U269" t="str">
            <v>MATHS</v>
          </cell>
          <cell r="V269" t="str">
            <v>DL</v>
          </cell>
          <cell r="W269" t="str">
            <v>3A</v>
          </cell>
          <cell r="X269" t="str">
            <v>MR</v>
          </cell>
          <cell r="Y269" t="str">
            <v>ISM</v>
          </cell>
          <cell r="AA269" t="str">
            <v>A</v>
          </cell>
          <cell r="AB269" t="str">
            <v>P</v>
          </cell>
          <cell r="AC269" t="str">
            <v>N</v>
          </cell>
          <cell r="AE269" t="str">
            <v>N</v>
          </cell>
          <cell r="AG269" t="str">
            <v>X</v>
          </cell>
          <cell r="AH269" t="str">
            <v>G4</v>
          </cell>
          <cell r="AJ269">
            <v>96.67</v>
          </cell>
          <cell r="AK269" t="str">
            <v>1B</v>
          </cell>
          <cell r="AL269" t="str">
            <v>IA1</v>
          </cell>
        </row>
        <row r="270">
          <cell r="C270" t="str">
            <v>CHAOLD</v>
          </cell>
          <cell r="D270" t="str">
            <v>Jonathan</v>
          </cell>
          <cell r="E270">
            <v>11507212</v>
          </cell>
          <cell r="F270">
            <v>35347</v>
          </cell>
          <cell r="G270" t="str">
            <v>19 ans</v>
          </cell>
          <cell r="H270" t="str">
            <v>M</v>
          </cell>
          <cell r="I270" t="str">
            <v>APB</v>
          </cell>
          <cell r="J270" t="str">
            <v>ES</v>
          </cell>
          <cell r="K270">
            <v>78</v>
          </cell>
          <cell r="L270" t="str">
            <v>P</v>
          </cell>
          <cell r="M270">
            <v>2015</v>
          </cell>
          <cell r="P270">
            <v>42230</v>
          </cell>
          <cell r="Q270" t="str">
            <v>OUI</v>
          </cell>
          <cell r="S270" t="str">
            <v>X</v>
          </cell>
          <cell r="T270" t="str">
            <v>X</v>
          </cell>
          <cell r="U270" t="str">
            <v>INFO</v>
          </cell>
          <cell r="W270" t="str">
            <v>1A</v>
          </cell>
          <cell r="X270" t="str">
            <v>ECO</v>
          </cell>
          <cell r="Y270" t="str">
            <v>ISM</v>
          </cell>
          <cell r="AA270" t="str">
            <v>A</v>
          </cell>
          <cell r="AB270" t="str">
            <v>P</v>
          </cell>
          <cell r="AC270" t="str">
            <v>P</v>
          </cell>
          <cell r="AE270" t="str">
            <v>P</v>
          </cell>
          <cell r="AG270" t="str">
            <v>X</v>
          </cell>
          <cell r="AH270" t="str">
            <v>G1</v>
          </cell>
          <cell r="AJ270">
            <v>48.92</v>
          </cell>
          <cell r="AK270" t="str">
            <v>3B</v>
          </cell>
          <cell r="AL270" t="str">
            <v>IA1</v>
          </cell>
        </row>
        <row r="271">
          <cell r="C271" t="str">
            <v>CHAPRONT</v>
          </cell>
          <cell r="D271" t="str">
            <v>Valentin</v>
          </cell>
          <cell r="I271" t="str">
            <v>CIEL</v>
          </cell>
          <cell r="U271" t="str">
            <v>INFO/MATHS</v>
          </cell>
          <cell r="V271" t="str">
            <v>DL</v>
          </cell>
        </row>
        <row r="272">
          <cell r="C272" t="str">
            <v>CHARLEMAGNE</v>
          </cell>
          <cell r="D272" t="str">
            <v>Yvens</v>
          </cell>
          <cell r="E272">
            <v>11108623</v>
          </cell>
          <cell r="G272" t="str">
            <v xml:space="preserve"> </v>
          </cell>
          <cell r="I272" t="str">
            <v>RDT</v>
          </cell>
          <cell r="J272" t="str">
            <v>ETR</v>
          </cell>
          <cell r="U272" t="str">
            <v>INFO</v>
          </cell>
          <cell r="AI272" t="str">
            <v>VAL</v>
          </cell>
          <cell r="AK272" t="str">
            <v>VAL</v>
          </cell>
          <cell r="AU272" t="str">
            <v>REP</v>
          </cell>
          <cell r="AV272" t="str">
            <v>VAL</v>
          </cell>
          <cell r="AW272" t="str">
            <v>VAL</v>
          </cell>
          <cell r="AX272" t="str">
            <v>VAL</v>
          </cell>
        </row>
        <row r="273">
          <cell r="C273" t="str">
            <v>CHARLOT</v>
          </cell>
          <cell r="D273" t="str">
            <v>Quentin</v>
          </cell>
          <cell r="E273">
            <v>11302394</v>
          </cell>
          <cell r="G273" t="str">
            <v xml:space="preserve"> </v>
          </cell>
          <cell r="I273" t="str">
            <v>RDT</v>
          </cell>
          <cell r="J273" t="str">
            <v>S</v>
          </cell>
          <cell r="U273" t="str">
            <v>MATHS</v>
          </cell>
          <cell r="AI273" t="str">
            <v>VAL</v>
          </cell>
          <cell r="AK273" t="str">
            <v>VAL</v>
          </cell>
          <cell r="AV273" t="str">
            <v>VAL</v>
          </cell>
          <cell r="AW273" t="str">
            <v>VAL</v>
          </cell>
          <cell r="AX273" t="str">
            <v>VAL</v>
          </cell>
        </row>
        <row r="274">
          <cell r="C274" t="str">
            <v>CHARPENTIER</v>
          </cell>
          <cell r="D274" t="str">
            <v>Nelson</v>
          </cell>
          <cell r="E274">
            <v>11507859</v>
          </cell>
          <cell r="F274">
            <v>34840</v>
          </cell>
          <cell r="G274" t="str">
            <v>21 ans</v>
          </cell>
          <cell r="H274" t="str">
            <v>M</v>
          </cell>
          <cell r="I274" t="str">
            <v>APB</v>
          </cell>
          <cell r="J274" t="str">
            <v>S</v>
          </cell>
          <cell r="K274">
            <v>93</v>
          </cell>
          <cell r="L274" t="str">
            <v>P</v>
          </cell>
          <cell r="M274">
            <v>2013</v>
          </cell>
          <cell r="P274">
            <v>42246</v>
          </cell>
          <cell r="Q274" t="str">
            <v>OUI</v>
          </cell>
          <cell r="S274" t="str">
            <v>X</v>
          </cell>
          <cell r="T274" t="str">
            <v>X</v>
          </cell>
          <cell r="U274" t="str">
            <v>PC</v>
          </cell>
          <cell r="W274" t="str">
            <v>1B</v>
          </cell>
          <cell r="X274" t="str">
            <v>PHY</v>
          </cell>
          <cell r="Y274" t="str">
            <v>CHI</v>
          </cell>
          <cell r="AA274" t="str">
            <v>A</v>
          </cell>
          <cell r="AB274" t="str">
            <v>P</v>
          </cell>
          <cell r="AD274" t="str">
            <v>P</v>
          </cell>
          <cell r="AE274" t="str">
            <v>P</v>
          </cell>
          <cell r="AF274" t="str">
            <v>P</v>
          </cell>
          <cell r="AG274" t="str">
            <v>X</v>
          </cell>
          <cell r="AH274" t="str">
            <v>G12</v>
          </cell>
          <cell r="AJ274">
            <v>88.87</v>
          </cell>
          <cell r="AK274" t="str">
            <v>1A</v>
          </cell>
          <cell r="AL274" t="str">
            <v>IB1</v>
          </cell>
        </row>
        <row r="275">
          <cell r="C275" t="str">
            <v>CHARRIER</v>
          </cell>
          <cell r="D275" t="str">
            <v>Alexis</v>
          </cell>
          <cell r="E275">
            <v>11501260</v>
          </cell>
          <cell r="F275">
            <v>35546</v>
          </cell>
          <cell r="G275" t="str">
            <v>19 ans</v>
          </cell>
          <cell r="H275" t="str">
            <v>M</v>
          </cell>
          <cell r="I275" t="str">
            <v>APB</v>
          </cell>
          <cell r="J275" t="str">
            <v>S</v>
          </cell>
          <cell r="K275">
            <v>93</v>
          </cell>
          <cell r="M275">
            <v>2015</v>
          </cell>
          <cell r="N275" t="str">
            <v>dem</v>
          </cell>
          <cell r="P275">
            <v>42193</v>
          </cell>
          <cell r="Q275" t="str">
            <v>NON</v>
          </cell>
          <cell r="U275" t="str">
            <v>iNFO</v>
          </cell>
          <cell r="W275" t="str">
            <v>3A</v>
          </cell>
          <cell r="X275" t="str">
            <v>MR</v>
          </cell>
          <cell r="Y275" t="str">
            <v>ISM</v>
          </cell>
        </row>
        <row r="276">
          <cell r="C276" t="str">
            <v>CHARTREL</v>
          </cell>
          <cell r="D276" t="str">
            <v>Flavien</v>
          </cell>
          <cell r="E276">
            <v>11401454</v>
          </cell>
          <cell r="G276" t="str">
            <v xml:space="preserve"> </v>
          </cell>
          <cell r="I276" t="str">
            <v>RDT</v>
          </cell>
          <cell r="J276" t="str">
            <v>PRO</v>
          </cell>
          <cell r="U276" t="str">
            <v>PC</v>
          </cell>
          <cell r="AK276" t="str">
            <v>VAL</v>
          </cell>
          <cell r="AW276" t="str">
            <v>VAL</v>
          </cell>
        </row>
        <row r="277">
          <cell r="C277" t="str">
            <v>CHATELIER</v>
          </cell>
          <cell r="D277" t="str">
            <v>Morgane</v>
          </cell>
          <cell r="E277">
            <v>11505319</v>
          </cell>
          <cell r="F277">
            <v>35330</v>
          </cell>
          <cell r="G277" t="str">
            <v>19 ans</v>
          </cell>
          <cell r="H277" t="str">
            <v>F</v>
          </cell>
          <cell r="I277" t="str">
            <v>APB</v>
          </cell>
          <cell r="J277" t="str">
            <v>ES</v>
          </cell>
          <cell r="K277">
            <v>93</v>
          </cell>
          <cell r="L277" t="str">
            <v>P</v>
          </cell>
          <cell r="M277">
            <v>2015</v>
          </cell>
          <cell r="N277" t="str">
            <v>dem</v>
          </cell>
          <cell r="P277">
            <v>42206</v>
          </cell>
          <cell r="Q277" t="str">
            <v>OUI</v>
          </cell>
          <cell r="T277" t="str">
            <v>X</v>
          </cell>
          <cell r="U277" t="str">
            <v>PC</v>
          </cell>
          <cell r="W277" t="str">
            <v>1B</v>
          </cell>
          <cell r="X277" t="str">
            <v>PHY</v>
          </cell>
          <cell r="Y277" t="str">
            <v>CHI</v>
          </cell>
          <cell r="AA277" t="str">
            <v>C</v>
          </cell>
          <cell r="AB277" t="str">
            <v>N</v>
          </cell>
          <cell r="AD277" t="str">
            <v>N</v>
          </cell>
          <cell r="AE277" t="str">
            <v>N</v>
          </cell>
        </row>
        <row r="278">
          <cell r="C278" t="str">
            <v>CHEA</v>
          </cell>
          <cell r="D278" t="str">
            <v>Vitou</v>
          </cell>
          <cell r="E278">
            <v>10909182</v>
          </cell>
          <cell r="F278">
            <v>33264</v>
          </cell>
          <cell r="G278" t="str">
            <v>25 ans</v>
          </cell>
          <cell r="H278" t="str">
            <v>M</v>
          </cell>
          <cell r="I278" t="str">
            <v>APB</v>
          </cell>
          <cell r="J278" t="str">
            <v>S</v>
          </cell>
          <cell r="L278" t="str">
            <v>P</v>
          </cell>
          <cell r="M278">
            <v>2009</v>
          </cell>
          <cell r="P278">
            <v>42257</v>
          </cell>
          <cell r="Q278" t="str">
            <v>OUI</v>
          </cell>
          <cell r="S278" t="str">
            <v>X</v>
          </cell>
          <cell r="T278" t="str">
            <v>X</v>
          </cell>
          <cell r="U278" t="str">
            <v>MATHS</v>
          </cell>
          <cell r="W278" t="str">
            <v>1A</v>
          </cell>
          <cell r="X278" t="str">
            <v>ECO</v>
          </cell>
          <cell r="Y278" t="str">
            <v>ISM</v>
          </cell>
          <cell r="AA278" t="str">
            <v>A</v>
          </cell>
          <cell r="AB278" t="str">
            <v>P</v>
          </cell>
          <cell r="AC278" t="str">
            <v>P</v>
          </cell>
          <cell r="AE278" t="str">
            <v>P</v>
          </cell>
          <cell r="AG278" t="str">
            <v>X</v>
          </cell>
          <cell r="AH278" t="str">
            <v>G3</v>
          </cell>
          <cell r="AJ278">
            <v>52.86</v>
          </cell>
          <cell r="AK278" t="str">
            <v>3B</v>
          </cell>
          <cell r="AL278" t="str">
            <v>IA3</v>
          </cell>
        </row>
        <row r="279">
          <cell r="C279" t="str">
            <v>CHEBBI</v>
          </cell>
          <cell r="D279" t="str">
            <v>Oussama</v>
          </cell>
          <cell r="E279">
            <v>11506109</v>
          </cell>
          <cell r="F279">
            <v>35764</v>
          </cell>
          <cell r="G279" t="str">
            <v>18 ans</v>
          </cell>
          <cell r="H279" t="str">
            <v>M</v>
          </cell>
          <cell r="I279" t="str">
            <v>APB</v>
          </cell>
          <cell r="J279" t="str">
            <v>S</v>
          </cell>
          <cell r="K279">
            <v>99</v>
          </cell>
          <cell r="L279" t="str">
            <v>P</v>
          </cell>
          <cell r="M279">
            <v>2015</v>
          </cell>
          <cell r="P279">
            <v>42241</v>
          </cell>
          <cell r="Q279" t="str">
            <v>OUI</v>
          </cell>
          <cell r="S279" t="str">
            <v>X</v>
          </cell>
          <cell r="T279" t="str">
            <v>X</v>
          </cell>
          <cell r="U279" t="str">
            <v>MATHS</v>
          </cell>
          <cell r="W279" t="str">
            <v>1A</v>
          </cell>
          <cell r="X279" t="str">
            <v>ECO</v>
          </cell>
          <cell r="Y279" t="str">
            <v>ISM</v>
          </cell>
          <cell r="AA279" t="str">
            <v>A</v>
          </cell>
          <cell r="AB279" t="str">
            <v>P</v>
          </cell>
          <cell r="AC279" t="str">
            <v>P</v>
          </cell>
          <cell r="AE279" t="str">
            <v>P</v>
          </cell>
          <cell r="AG279" t="str">
            <v>X</v>
          </cell>
          <cell r="AH279" t="str">
            <v>G2</v>
          </cell>
          <cell r="AJ279">
            <v>54.94</v>
          </cell>
          <cell r="AK279" t="str">
            <v>3B</v>
          </cell>
          <cell r="AL279" t="str">
            <v>IA2</v>
          </cell>
        </row>
        <row r="280">
          <cell r="C280" t="str">
            <v>CHELQI</v>
          </cell>
          <cell r="D280" t="str">
            <v>Khaoula</v>
          </cell>
          <cell r="I280" t="str">
            <v>CIEL</v>
          </cell>
          <cell r="U280" t="str">
            <v>INFO</v>
          </cell>
          <cell r="V280" t="str">
            <v>DL</v>
          </cell>
        </row>
        <row r="281">
          <cell r="C281" t="str">
            <v>CHERFAOUI</v>
          </cell>
          <cell r="D281" t="str">
            <v>Sarah</v>
          </cell>
          <cell r="E281">
            <v>11508164</v>
          </cell>
          <cell r="F281">
            <v>33778</v>
          </cell>
          <cell r="G281" t="str">
            <v>24 ans</v>
          </cell>
          <cell r="H281" t="str">
            <v>F</v>
          </cell>
          <cell r="I281" t="str">
            <v>APB-R</v>
          </cell>
          <cell r="J281" t="str">
            <v>S</v>
          </cell>
          <cell r="K281">
            <v>94</v>
          </cell>
          <cell r="L281" t="str">
            <v>P</v>
          </cell>
          <cell r="M281">
            <v>2013</v>
          </cell>
          <cell r="P281">
            <v>42249</v>
          </cell>
          <cell r="Q281" t="str">
            <v>OUI</v>
          </cell>
          <cell r="R281" t="str">
            <v>X</v>
          </cell>
          <cell r="U281" t="str">
            <v>INFO</v>
          </cell>
          <cell r="AA281" t="str">
            <v>C</v>
          </cell>
          <cell r="AB281" t="str">
            <v>N</v>
          </cell>
        </row>
        <row r="282">
          <cell r="C282" t="str">
            <v>CHERGUI</v>
          </cell>
          <cell r="D282" t="str">
            <v>Brandon</v>
          </cell>
          <cell r="E282">
            <v>11302862</v>
          </cell>
          <cell r="G282" t="str">
            <v xml:space="preserve"> </v>
          </cell>
          <cell r="I282" t="str">
            <v>RDT</v>
          </cell>
          <cell r="J282" t="str">
            <v>STI2D</v>
          </cell>
          <cell r="U282" t="str">
            <v>INFO</v>
          </cell>
          <cell r="AK282" t="str">
            <v>VAL</v>
          </cell>
          <cell r="AW282" t="str">
            <v>VAL</v>
          </cell>
          <cell r="AX282" t="str">
            <v>VAL</v>
          </cell>
        </row>
        <row r="283">
          <cell r="C283" t="str">
            <v>CHETOUANI</v>
          </cell>
          <cell r="D283" t="str">
            <v>Hasnae</v>
          </cell>
          <cell r="E283">
            <v>11405040</v>
          </cell>
          <cell r="F283">
            <v>35147</v>
          </cell>
          <cell r="G283" t="str">
            <v>20 ans</v>
          </cell>
          <cell r="H283" t="str">
            <v>F</v>
          </cell>
          <cell r="I283" t="str">
            <v>PACES</v>
          </cell>
          <cell r="J283" t="str">
            <v>S</v>
          </cell>
          <cell r="K283">
            <v>93</v>
          </cell>
          <cell r="L283" t="str">
            <v>AB</v>
          </cell>
          <cell r="M283">
            <v>2014</v>
          </cell>
          <cell r="P283">
            <v>42195</v>
          </cell>
          <cell r="Q283" t="str">
            <v>OUI</v>
          </cell>
          <cell r="R283" t="str">
            <v>B</v>
          </cell>
          <cell r="S283" t="str">
            <v>X</v>
          </cell>
          <cell r="T283" t="str">
            <v>X</v>
          </cell>
          <cell r="U283" t="str">
            <v>PC</v>
          </cell>
          <cell r="W283" t="str">
            <v>1B</v>
          </cell>
          <cell r="X283" t="str">
            <v>PHY</v>
          </cell>
          <cell r="Y283" t="str">
            <v>CHI</v>
          </cell>
          <cell r="AA283" t="str">
            <v>A</v>
          </cell>
          <cell r="AB283" t="str">
            <v>P</v>
          </cell>
          <cell r="AD283" t="str">
            <v>P</v>
          </cell>
          <cell r="AE283" t="str">
            <v>P</v>
          </cell>
          <cell r="AF283" t="str">
            <v>P</v>
          </cell>
          <cell r="AG283" t="str">
            <v>X</v>
          </cell>
          <cell r="AH283" t="str">
            <v>G12</v>
          </cell>
          <cell r="AJ283">
            <v>46.61</v>
          </cell>
          <cell r="AK283" t="str">
            <v>4A</v>
          </cell>
          <cell r="AL283" t="str">
            <v>IB1</v>
          </cell>
          <cell r="AY283" t="str">
            <v>X</v>
          </cell>
        </row>
        <row r="284">
          <cell r="C284" t="str">
            <v>CHEVREAU</v>
          </cell>
          <cell r="D284" t="str">
            <v>Diane</v>
          </cell>
          <cell r="E284">
            <v>11507133</v>
          </cell>
          <cell r="F284">
            <v>35282</v>
          </cell>
          <cell r="G284" t="str">
            <v>19 ans</v>
          </cell>
          <cell r="H284" t="str">
            <v>F</v>
          </cell>
          <cell r="I284" t="str">
            <v>APB</v>
          </cell>
          <cell r="J284" t="str">
            <v>STI2D</v>
          </cell>
          <cell r="K284">
            <v>93</v>
          </cell>
          <cell r="M284">
            <v>2015</v>
          </cell>
          <cell r="N284">
            <v>42249</v>
          </cell>
          <cell r="P284">
            <v>42226</v>
          </cell>
          <cell r="Q284" t="str">
            <v>NON</v>
          </cell>
          <cell r="R284" t="str">
            <v>X</v>
          </cell>
          <cell r="S284" t="str">
            <v>X</v>
          </cell>
          <cell r="T284" t="str">
            <v>X</v>
          </cell>
          <cell r="U284" t="str">
            <v>SPI</v>
          </cell>
          <cell r="W284" t="str">
            <v>2B</v>
          </cell>
          <cell r="X284" t="str">
            <v>PHY</v>
          </cell>
          <cell r="Y284" t="str">
            <v>ISM</v>
          </cell>
          <cell r="AJ284">
            <v>44.32</v>
          </cell>
        </row>
        <row r="285">
          <cell r="C285" t="str">
            <v>CHIKHI</v>
          </cell>
          <cell r="D285" t="str">
            <v>Itri</v>
          </cell>
          <cell r="E285">
            <v>11404751</v>
          </cell>
          <cell r="G285" t="str">
            <v xml:space="preserve"> </v>
          </cell>
          <cell r="I285" t="str">
            <v>RDT</v>
          </cell>
          <cell r="J285" t="str">
            <v>STMG</v>
          </cell>
          <cell r="U285" t="str">
            <v>INFO</v>
          </cell>
          <cell r="AI285" t="str">
            <v>VAL</v>
          </cell>
          <cell r="AK285" t="str">
            <v>VAL</v>
          </cell>
          <cell r="AV285" t="str">
            <v>VAL</v>
          </cell>
          <cell r="AW285" t="str">
            <v>VAL</v>
          </cell>
          <cell r="AX285" t="str">
            <v>VAL</v>
          </cell>
        </row>
        <row r="286">
          <cell r="C286" t="str">
            <v>CHIRLIAS</v>
          </cell>
          <cell r="D286" t="str">
            <v>Miguel</v>
          </cell>
          <cell r="E286">
            <v>11406013</v>
          </cell>
          <cell r="F286">
            <v>35184</v>
          </cell>
          <cell r="G286" t="str">
            <v>20 ans</v>
          </cell>
          <cell r="H286" t="str">
            <v>M</v>
          </cell>
          <cell r="I286" t="str">
            <v>CIEL</v>
          </cell>
          <cell r="J286" t="str">
            <v>S</v>
          </cell>
          <cell r="K286">
            <v>93</v>
          </cell>
          <cell r="L286" t="str">
            <v>B</v>
          </cell>
          <cell r="M286">
            <v>2014</v>
          </cell>
          <cell r="P286">
            <v>42241</v>
          </cell>
          <cell r="Q286" t="str">
            <v>OUI</v>
          </cell>
          <cell r="R286" t="str">
            <v>B</v>
          </cell>
          <cell r="S286" t="str">
            <v>X</v>
          </cell>
          <cell r="T286" t="str">
            <v>X</v>
          </cell>
          <cell r="U286" t="str">
            <v>MATHS</v>
          </cell>
          <cell r="W286" t="str">
            <v>3A</v>
          </cell>
          <cell r="X286" t="str">
            <v>MR</v>
          </cell>
          <cell r="Y286" t="str">
            <v>ISM</v>
          </cell>
          <cell r="AA286" t="str">
            <v>A</v>
          </cell>
          <cell r="AB286" t="str">
            <v>P</v>
          </cell>
          <cell r="AC286" t="str">
            <v>P</v>
          </cell>
          <cell r="AE286" t="str">
            <v>P</v>
          </cell>
          <cell r="AG286" t="str">
            <v>X</v>
          </cell>
          <cell r="AH286" t="str">
            <v>G13</v>
          </cell>
          <cell r="AJ286">
            <v>60.91</v>
          </cell>
          <cell r="AK286" t="str">
            <v>2A</v>
          </cell>
          <cell r="AL286" t="str">
            <v>IA2</v>
          </cell>
        </row>
        <row r="287">
          <cell r="C287" t="str">
            <v>CHOUABNIA</v>
          </cell>
          <cell r="D287" t="str">
            <v>Alexandre</v>
          </cell>
          <cell r="E287">
            <v>11507530</v>
          </cell>
          <cell r="F287">
            <v>35423</v>
          </cell>
          <cell r="G287" t="str">
            <v>19 ans</v>
          </cell>
          <cell r="H287" t="str">
            <v>M</v>
          </cell>
          <cell r="I287" t="str">
            <v>APB</v>
          </cell>
          <cell r="J287" t="str">
            <v>STI2D</v>
          </cell>
          <cell r="K287">
            <v>93</v>
          </cell>
          <cell r="L287" t="str">
            <v>P</v>
          </cell>
          <cell r="M287">
            <v>2015</v>
          </cell>
          <cell r="N287">
            <v>42250</v>
          </cell>
          <cell r="P287">
            <v>42241</v>
          </cell>
          <cell r="Q287" t="str">
            <v>OUI</v>
          </cell>
          <cell r="R287" t="str">
            <v>B</v>
          </cell>
          <cell r="S287" t="str">
            <v>X</v>
          </cell>
          <cell r="T287" t="str">
            <v>X</v>
          </cell>
          <cell r="U287" t="str">
            <v>INFO</v>
          </cell>
          <cell r="W287" t="str">
            <v>3A</v>
          </cell>
          <cell r="X287" t="str">
            <v>MR</v>
          </cell>
          <cell r="Y287" t="str">
            <v>ISM</v>
          </cell>
          <cell r="AA287" t="str">
            <v>A</v>
          </cell>
          <cell r="AE287" t="str">
            <v>P</v>
          </cell>
          <cell r="AG287" t="str">
            <v>X</v>
          </cell>
          <cell r="AH287" t="str">
            <v>G5</v>
          </cell>
          <cell r="AI287" t="str">
            <v>DIS</v>
          </cell>
          <cell r="AJ287">
            <v>21.15</v>
          </cell>
          <cell r="AK287" t="str">
            <v>7B</v>
          </cell>
          <cell r="AL287" t="str">
            <v>IA2</v>
          </cell>
          <cell r="AN287" t="str">
            <v>DIS</v>
          </cell>
          <cell r="AU287" t="str">
            <v>DIS</v>
          </cell>
          <cell r="AV287" t="str">
            <v>DIS</v>
          </cell>
          <cell r="AX287" t="str">
            <v>DIS</v>
          </cell>
        </row>
        <row r="288">
          <cell r="C288" t="str">
            <v>CHOUCKRI</v>
          </cell>
          <cell r="D288" t="str">
            <v>Nacer</v>
          </cell>
          <cell r="E288">
            <v>11407163</v>
          </cell>
          <cell r="G288" t="str">
            <v xml:space="preserve"> </v>
          </cell>
          <cell r="I288" t="str">
            <v>RDT</v>
          </cell>
          <cell r="J288" t="str">
            <v>PRO</v>
          </cell>
          <cell r="U288" t="str">
            <v>INFO</v>
          </cell>
          <cell r="AK288" t="str">
            <v>VAL</v>
          </cell>
          <cell r="AW288" t="str">
            <v>VAL</v>
          </cell>
        </row>
        <row r="289">
          <cell r="C289" t="str">
            <v>CIABUTA TSHALA</v>
          </cell>
          <cell r="D289" t="str">
            <v>Gloria</v>
          </cell>
          <cell r="E289">
            <v>11506049</v>
          </cell>
          <cell r="F289">
            <v>35121</v>
          </cell>
          <cell r="G289" t="str">
            <v>20 ans</v>
          </cell>
          <cell r="H289" t="str">
            <v>F</v>
          </cell>
          <cell r="I289" t="str">
            <v>APB</v>
          </cell>
          <cell r="J289" t="str">
            <v>PRO</v>
          </cell>
          <cell r="K289">
            <v>94</v>
          </cell>
          <cell r="L289" t="str">
            <v>P</v>
          </cell>
          <cell r="M289">
            <v>2015</v>
          </cell>
          <cell r="P289">
            <v>42209</v>
          </cell>
          <cell r="Q289" t="str">
            <v>OUI</v>
          </cell>
          <cell r="U289" t="str">
            <v>SPI</v>
          </cell>
          <cell r="W289" t="str">
            <v>2B</v>
          </cell>
          <cell r="X289" t="str">
            <v>PHY</v>
          </cell>
          <cell r="Y289" t="str">
            <v>ISM</v>
          </cell>
          <cell r="AA289" t="str">
            <v>A</v>
          </cell>
          <cell r="AB289" t="str">
            <v>N</v>
          </cell>
          <cell r="AC289" t="str">
            <v>N</v>
          </cell>
          <cell r="AE289" t="str">
            <v>P</v>
          </cell>
          <cell r="AJ289">
            <v>0</v>
          </cell>
        </row>
        <row r="290">
          <cell r="C290" t="str">
            <v>CIEJKA</v>
          </cell>
          <cell r="D290" t="str">
            <v>Victor</v>
          </cell>
          <cell r="E290">
            <v>11406701</v>
          </cell>
          <cell r="G290" t="str">
            <v xml:space="preserve"> </v>
          </cell>
          <cell r="I290" t="str">
            <v>RDT</v>
          </cell>
          <cell r="J290" t="str">
            <v>S</v>
          </cell>
          <cell r="U290" t="str">
            <v>INFO</v>
          </cell>
        </row>
        <row r="291">
          <cell r="C291" t="str">
            <v>CISSE</v>
          </cell>
          <cell r="D291" t="str">
            <v>Fode Mamadi</v>
          </cell>
          <cell r="F291">
            <v>35940</v>
          </cell>
          <cell r="G291" t="str">
            <v>18 ans</v>
          </cell>
          <cell r="I291" t="str">
            <v>CEF</v>
          </cell>
          <cell r="J291" t="str">
            <v>ETR</v>
          </cell>
          <cell r="K291">
            <v>99</v>
          </cell>
          <cell r="U291" t="str">
            <v>INFO</v>
          </cell>
        </row>
        <row r="292">
          <cell r="C292" t="str">
            <v>CISSE</v>
          </cell>
          <cell r="D292" t="str">
            <v>Mahamadou</v>
          </cell>
          <cell r="E292">
            <v>11306522</v>
          </cell>
          <cell r="F292">
            <v>35189</v>
          </cell>
          <cell r="G292" t="str">
            <v>20 ans</v>
          </cell>
          <cell r="H292" t="str">
            <v>M</v>
          </cell>
          <cell r="I292" t="str">
            <v>CIEL</v>
          </cell>
          <cell r="J292" t="str">
            <v>S</v>
          </cell>
          <cell r="K292">
            <v>93</v>
          </cell>
          <cell r="L292" t="str">
            <v>B</v>
          </cell>
          <cell r="M292">
            <v>2013</v>
          </cell>
          <cell r="P292">
            <v>42199</v>
          </cell>
          <cell r="Q292" t="str">
            <v>OUI</v>
          </cell>
          <cell r="R292" t="str">
            <v>B</v>
          </cell>
          <cell r="S292" t="str">
            <v>X</v>
          </cell>
          <cell r="T292" t="str">
            <v>X</v>
          </cell>
          <cell r="U292" t="str">
            <v>PC</v>
          </cell>
          <cell r="W292" t="str">
            <v>1B</v>
          </cell>
          <cell r="X292" t="str">
            <v>PHY</v>
          </cell>
          <cell r="Y292" t="str">
            <v>CHI</v>
          </cell>
          <cell r="AA292" t="str">
            <v>A</v>
          </cell>
          <cell r="AB292" t="str">
            <v>P</v>
          </cell>
          <cell r="AD292" t="str">
            <v>P</v>
          </cell>
          <cell r="AE292" t="str">
            <v>P</v>
          </cell>
          <cell r="AF292" t="str">
            <v>P</v>
          </cell>
          <cell r="AG292" t="str">
            <v>X</v>
          </cell>
          <cell r="AH292" t="str">
            <v>G11</v>
          </cell>
          <cell r="AJ292">
            <v>75.12</v>
          </cell>
          <cell r="AK292" t="str">
            <v>1A</v>
          </cell>
          <cell r="AL292" t="str">
            <v>IB2</v>
          </cell>
        </row>
        <row r="293">
          <cell r="C293" t="str">
            <v>CISSE</v>
          </cell>
          <cell r="D293" t="str">
            <v>Moussa</v>
          </cell>
          <cell r="E293">
            <v>11507838</v>
          </cell>
          <cell r="F293">
            <v>35373</v>
          </cell>
          <cell r="G293" t="str">
            <v>19 ans</v>
          </cell>
          <cell r="H293" t="str">
            <v>M</v>
          </cell>
          <cell r="I293" t="str">
            <v>APB</v>
          </cell>
          <cell r="J293" t="str">
            <v>S</v>
          </cell>
          <cell r="K293">
            <v>93</v>
          </cell>
          <cell r="M293">
            <v>2015</v>
          </cell>
          <cell r="N293">
            <v>42258</v>
          </cell>
          <cell r="P293">
            <v>42246</v>
          </cell>
          <cell r="Q293" t="str">
            <v>OUI</v>
          </cell>
          <cell r="R293" t="str">
            <v>B</v>
          </cell>
          <cell r="U293" t="str">
            <v>PC</v>
          </cell>
          <cell r="W293" t="str">
            <v>1B</v>
          </cell>
          <cell r="X293" t="str">
            <v>PHY</v>
          </cell>
          <cell r="Y293" t="str">
            <v>CHI</v>
          </cell>
          <cell r="AA293" t="str">
            <v>A</v>
          </cell>
          <cell r="AB293" t="str">
            <v>P</v>
          </cell>
          <cell r="AD293" t="str">
            <v>P</v>
          </cell>
          <cell r="AE293" t="str">
            <v>P</v>
          </cell>
          <cell r="AF293" t="str">
            <v>P</v>
          </cell>
          <cell r="AG293" t="str">
            <v>X</v>
          </cell>
          <cell r="AH293" t="str">
            <v>G10</v>
          </cell>
          <cell r="AK293" t="str">
            <v>4A</v>
          </cell>
          <cell r="AL293" t="str">
            <v>IB2</v>
          </cell>
        </row>
        <row r="294">
          <cell r="C294" t="str">
            <v>CITAS</v>
          </cell>
          <cell r="D294" t="str">
            <v>Florent</v>
          </cell>
          <cell r="E294">
            <v>11408136</v>
          </cell>
          <cell r="G294" t="str">
            <v xml:space="preserve"> </v>
          </cell>
          <cell r="I294" t="str">
            <v>RDT</v>
          </cell>
          <cell r="J294" t="str">
            <v>S</v>
          </cell>
          <cell r="U294" t="str">
            <v>PC</v>
          </cell>
          <cell r="AI294" t="str">
            <v>VAL</v>
          </cell>
          <cell r="AK294" t="str">
            <v>VAL</v>
          </cell>
          <cell r="AR294" t="str">
            <v>VAL</v>
          </cell>
          <cell r="AV294" t="str">
            <v>VAL</v>
          </cell>
          <cell r="AW294" t="str">
            <v>VAL</v>
          </cell>
          <cell r="AX294" t="str">
            <v>VAL</v>
          </cell>
        </row>
        <row r="295">
          <cell r="C295" t="str">
            <v>CLAINHOLPHE</v>
          </cell>
          <cell r="D295" t="str">
            <v>Keith</v>
          </cell>
          <cell r="E295">
            <v>11405999</v>
          </cell>
          <cell r="F295">
            <v>35033</v>
          </cell>
          <cell r="G295" t="str">
            <v>20 ans</v>
          </cell>
          <cell r="H295" t="str">
            <v>M</v>
          </cell>
          <cell r="I295" t="str">
            <v>RDT</v>
          </cell>
          <cell r="J295" t="str">
            <v>PRO</v>
          </cell>
          <cell r="K295">
            <v>95</v>
          </cell>
          <cell r="L295" t="str">
            <v>P</v>
          </cell>
          <cell r="M295">
            <v>2014</v>
          </cell>
          <cell r="N295">
            <v>42257</v>
          </cell>
          <cell r="P295">
            <v>42214</v>
          </cell>
          <cell r="Q295" t="str">
            <v>OUI</v>
          </cell>
          <cell r="S295" t="str">
            <v>X</v>
          </cell>
          <cell r="T295" t="str">
            <v>X</v>
          </cell>
          <cell r="U295" t="str">
            <v>PC</v>
          </cell>
          <cell r="W295" t="str">
            <v>1B</v>
          </cell>
          <cell r="X295" t="str">
            <v>PHY</v>
          </cell>
          <cell r="Y295" t="str">
            <v>CHI</v>
          </cell>
          <cell r="AA295" t="str">
            <v>A</v>
          </cell>
          <cell r="AB295" t="str">
            <v>P</v>
          </cell>
          <cell r="AD295" t="str">
            <v>P</v>
          </cell>
          <cell r="AE295" t="str">
            <v>P</v>
          </cell>
          <cell r="AF295" t="str">
            <v>P</v>
          </cell>
          <cell r="AG295" t="str">
            <v>X</v>
          </cell>
          <cell r="AH295" t="str">
            <v>G10</v>
          </cell>
          <cell r="AJ295">
            <v>28.99</v>
          </cell>
          <cell r="AK295" t="str">
            <v>6A</v>
          </cell>
          <cell r="AL295" t="str">
            <v>IB2</v>
          </cell>
          <cell r="AX295" t="str">
            <v>VAL</v>
          </cell>
        </row>
        <row r="296">
          <cell r="C296" t="str">
            <v>COBAN</v>
          </cell>
          <cell r="D296" t="str">
            <v>Serkan</v>
          </cell>
          <cell r="E296">
            <v>11503850</v>
          </cell>
          <cell r="F296">
            <v>35556</v>
          </cell>
          <cell r="G296" t="str">
            <v>19 ans</v>
          </cell>
          <cell r="H296" t="str">
            <v>M</v>
          </cell>
          <cell r="I296" t="str">
            <v>APB</v>
          </cell>
          <cell r="J296" t="str">
            <v>S</v>
          </cell>
          <cell r="K296">
            <v>95</v>
          </cell>
          <cell r="M296">
            <v>2015</v>
          </cell>
          <cell r="P296">
            <v>42201</v>
          </cell>
          <cell r="Q296" t="str">
            <v>OUI</v>
          </cell>
          <cell r="R296" t="str">
            <v>B</v>
          </cell>
          <cell r="S296" t="str">
            <v>X</v>
          </cell>
          <cell r="T296" t="str">
            <v>X</v>
          </cell>
          <cell r="U296" t="str">
            <v>MATHS</v>
          </cell>
          <cell r="W296" t="str">
            <v>1A</v>
          </cell>
          <cell r="X296" t="str">
            <v>ECO</v>
          </cell>
          <cell r="Y296" t="str">
            <v>ISM</v>
          </cell>
          <cell r="AA296" t="str">
            <v>A</v>
          </cell>
          <cell r="AB296" t="str">
            <v>P</v>
          </cell>
          <cell r="AC296" t="str">
            <v>P</v>
          </cell>
          <cell r="AE296" t="str">
            <v>P</v>
          </cell>
          <cell r="AG296" t="str">
            <v>X</v>
          </cell>
          <cell r="AH296" t="str">
            <v>G2</v>
          </cell>
          <cell r="AJ296">
            <v>30.79</v>
          </cell>
          <cell r="AK296" t="str">
            <v>6B</v>
          </cell>
          <cell r="AL296" t="str">
            <v>IA3</v>
          </cell>
        </row>
        <row r="297">
          <cell r="C297" t="str">
            <v>COHEN</v>
          </cell>
          <cell r="D297" t="str">
            <v>Gabriel</v>
          </cell>
          <cell r="G297" t="str">
            <v xml:space="preserve"> </v>
          </cell>
          <cell r="I297" t="str">
            <v>APB</v>
          </cell>
          <cell r="J297" t="str">
            <v>S</v>
          </cell>
          <cell r="U297" t="str">
            <v>INFO</v>
          </cell>
        </row>
        <row r="298">
          <cell r="C298" t="str">
            <v>COLOMBO</v>
          </cell>
          <cell r="D298" t="str">
            <v>Jessy</v>
          </cell>
          <cell r="E298">
            <v>11506879</v>
          </cell>
          <cell r="F298">
            <v>35734</v>
          </cell>
          <cell r="G298" t="str">
            <v>18 ans</v>
          </cell>
          <cell r="H298" t="str">
            <v>M</v>
          </cell>
          <cell r="I298" t="str">
            <v>APB</v>
          </cell>
          <cell r="J298" t="str">
            <v>S</v>
          </cell>
          <cell r="K298">
            <v>93</v>
          </cell>
          <cell r="L298" t="str">
            <v>P</v>
          </cell>
          <cell r="M298">
            <v>2015</v>
          </cell>
          <cell r="P298">
            <v>42217</v>
          </cell>
          <cell r="Q298" t="str">
            <v>OUI</v>
          </cell>
          <cell r="R298" t="str">
            <v>B</v>
          </cell>
          <cell r="S298" t="str">
            <v>X</v>
          </cell>
          <cell r="T298" t="str">
            <v>X</v>
          </cell>
          <cell r="U298" t="str">
            <v>MATHS</v>
          </cell>
          <cell r="W298" t="str">
            <v>2A</v>
          </cell>
          <cell r="X298" t="str">
            <v>PHY</v>
          </cell>
          <cell r="Y298" t="str">
            <v>ISM</v>
          </cell>
          <cell r="AA298" t="str">
            <v>A</v>
          </cell>
          <cell r="AB298" t="str">
            <v>P</v>
          </cell>
          <cell r="AC298" t="str">
            <v>P</v>
          </cell>
          <cell r="AE298" t="str">
            <v>P</v>
          </cell>
          <cell r="AF298" t="str">
            <v>P</v>
          </cell>
          <cell r="AG298" t="str">
            <v>X</v>
          </cell>
          <cell r="AH298" t="str">
            <v>G6</v>
          </cell>
          <cell r="AJ298">
            <v>43.02</v>
          </cell>
          <cell r="AK298" t="str">
            <v>4B</v>
          </cell>
          <cell r="AL298" t="str">
            <v>IA3</v>
          </cell>
        </row>
        <row r="299">
          <cell r="C299" t="str">
            <v>COLOSSE</v>
          </cell>
          <cell r="D299" t="str">
            <v>Mathieu</v>
          </cell>
          <cell r="E299">
            <v>11400959</v>
          </cell>
          <cell r="F299">
            <v>34989</v>
          </cell>
          <cell r="G299" t="str">
            <v>20 ans</v>
          </cell>
          <cell r="H299" t="str">
            <v>M</v>
          </cell>
          <cell r="I299" t="str">
            <v>CIEL</v>
          </cell>
          <cell r="J299" t="str">
            <v>STL</v>
          </cell>
          <cell r="K299">
            <v>93</v>
          </cell>
          <cell r="M299">
            <v>2014</v>
          </cell>
          <cell r="P299">
            <v>42244</v>
          </cell>
          <cell r="Q299" t="str">
            <v>OUI</v>
          </cell>
          <cell r="T299" t="str">
            <v>X</v>
          </cell>
          <cell r="U299" t="str">
            <v>INFO</v>
          </cell>
          <cell r="W299" t="str">
            <v>2A</v>
          </cell>
          <cell r="X299" t="str">
            <v>PHY</v>
          </cell>
          <cell r="Y299" t="str">
            <v>ISM</v>
          </cell>
          <cell r="AA299" t="str">
            <v>B</v>
          </cell>
          <cell r="AB299" t="str">
            <v>N</v>
          </cell>
          <cell r="AC299" t="str">
            <v>N</v>
          </cell>
        </row>
        <row r="300">
          <cell r="C300" t="str">
            <v>CONSTANTINE DEVADAS</v>
          </cell>
          <cell r="D300" t="str">
            <v>Dylan</v>
          </cell>
          <cell r="E300">
            <v>11403167</v>
          </cell>
          <cell r="G300" t="str">
            <v xml:space="preserve"> </v>
          </cell>
          <cell r="I300" t="str">
            <v>RDT</v>
          </cell>
          <cell r="J300" t="str">
            <v>PRO</v>
          </cell>
          <cell r="U300" t="str">
            <v>SPI</v>
          </cell>
        </row>
        <row r="301">
          <cell r="C301" t="str">
            <v>CONTE</v>
          </cell>
          <cell r="D301" t="str">
            <v>Mohamed Deen</v>
          </cell>
          <cell r="E301">
            <v>11507478</v>
          </cell>
          <cell r="F301">
            <v>35238</v>
          </cell>
          <cell r="G301" t="str">
            <v>20 ans</v>
          </cell>
          <cell r="H301" t="str">
            <v>M</v>
          </cell>
          <cell r="I301" t="str">
            <v>CEF</v>
          </cell>
          <cell r="J301" t="str">
            <v>ETR</v>
          </cell>
          <cell r="K301">
            <v>99</v>
          </cell>
          <cell r="L301" t="str">
            <v>AB</v>
          </cell>
          <cell r="M301">
            <v>2014</v>
          </cell>
          <cell r="P301">
            <v>42240</v>
          </cell>
          <cell r="Q301" t="str">
            <v>OUI</v>
          </cell>
          <cell r="S301" t="str">
            <v>X</v>
          </cell>
          <cell r="T301" t="str">
            <v>X</v>
          </cell>
          <cell r="U301" t="str">
            <v>INFO</v>
          </cell>
          <cell r="W301" t="str">
            <v>3A</v>
          </cell>
          <cell r="X301" t="str">
            <v>MR</v>
          </cell>
          <cell r="Y301" t="str">
            <v>ISM</v>
          </cell>
          <cell r="AA301" t="str">
            <v>A</v>
          </cell>
          <cell r="AB301" t="str">
            <v>P</v>
          </cell>
          <cell r="AC301" t="str">
            <v>P</v>
          </cell>
          <cell r="AE301" t="str">
            <v>P</v>
          </cell>
          <cell r="AG301" t="str">
            <v>X</v>
          </cell>
          <cell r="AH301" t="str">
            <v>G4</v>
          </cell>
          <cell r="AI301" t="str">
            <v>FLE</v>
          </cell>
          <cell r="AJ301">
            <v>7.78</v>
          </cell>
          <cell r="AK301" t="str">
            <v>7B</v>
          </cell>
          <cell r="AL301" t="str">
            <v>IA1</v>
          </cell>
          <cell r="AY301" t="str">
            <v>X</v>
          </cell>
        </row>
        <row r="302">
          <cell r="C302" t="str">
            <v>CONTROLE</v>
          </cell>
          <cell r="D302" t="str">
            <v>Marvin</v>
          </cell>
          <cell r="E302">
            <v>11211087</v>
          </cell>
          <cell r="G302" t="str">
            <v xml:space="preserve"> </v>
          </cell>
          <cell r="I302" t="str">
            <v>RDT</v>
          </cell>
          <cell r="J302" t="str">
            <v>PRO</v>
          </cell>
          <cell r="U302" t="str">
            <v>SPI</v>
          </cell>
          <cell r="AI302" t="str">
            <v>VAL</v>
          </cell>
          <cell r="AV302" t="str">
            <v>VAL</v>
          </cell>
          <cell r="AX302" t="str">
            <v>VAL</v>
          </cell>
        </row>
        <row r="303">
          <cell r="C303" t="str">
            <v>CORNU</v>
          </cell>
          <cell r="D303" t="str">
            <v>Charlotte</v>
          </cell>
          <cell r="E303">
            <v>11303677</v>
          </cell>
          <cell r="G303" t="str">
            <v xml:space="preserve"> </v>
          </cell>
          <cell r="I303" t="str">
            <v>RDT</v>
          </cell>
          <cell r="J303" t="str">
            <v>S</v>
          </cell>
          <cell r="U303" t="str">
            <v>MATHS</v>
          </cell>
          <cell r="Z303" t="str">
            <v>VAL</v>
          </cell>
          <cell r="AI303" t="str">
            <v>VAL</v>
          </cell>
          <cell r="AK303" t="str">
            <v>VAL</v>
          </cell>
          <cell r="AL303" t="str">
            <v>VAL</v>
          </cell>
          <cell r="AN303" t="str">
            <v>VAL</v>
          </cell>
          <cell r="AP303" t="str">
            <v>VAL</v>
          </cell>
          <cell r="AS303" t="str">
            <v>VAL</v>
          </cell>
          <cell r="AU303" t="str">
            <v>VAL</v>
          </cell>
          <cell r="AV303" t="str">
            <v>VAL</v>
          </cell>
          <cell r="AW303" t="str">
            <v>VAL</v>
          </cell>
          <cell r="AX303" t="str">
            <v>VAL</v>
          </cell>
        </row>
        <row r="304">
          <cell r="C304" t="str">
            <v>COSTA</v>
          </cell>
          <cell r="D304" t="str">
            <v>Arnaud</v>
          </cell>
          <cell r="E304">
            <v>11504977</v>
          </cell>
          <cell r="F304">
            <v>35261</v>
          </cell>
          <cell r="G304" t="str">
            <v>20 ans</v>
          </cell>
          <cell r="H304" t="str">
            <v>M</v>
          </cell>
          <cell r="I304" t="str">
            <v>APB</v>
          </cell>
          <cell r="J304" t="str">
            <v>S</v>
          </cell>
          <cell r="K304">
            <v>77</v>
          </cell>
          <cell r="L304" t="str">
            <v>P</v>
          </cell>
          <cell r="M304">
            <v>2014</v>
          </cell>
          <cell r="P304">
            <v>42205</v>
          </cell>
          <cell r="Q304" t="str">
            <v>OUI</v>
          </cell>
          <cell r="T304" t="str">
            <v>X</v>
          </cell>
          <cell r="U304" t="str">
            <v>MATHS</v>
          </cell>
          <cell r="W304" t="str">
            <v>1A</v>
          </cell>
          <cell r="X304" t="str">
            <v>ECO</v>
          </cell>
          <cell r="Y304" t="str">
            <v>ISM</v>
          </cell>
          <cell r="AA304" t="str">
            <v>A</v>
          </cell>
          <cell r="AB304" t="str">
            <v>P</v>
          </cell>
          <cell r="AC304" t="str">
            <v>P</v>
          </cell>
          <cell r="AE304" t="str">
            <v>P</v>
          </cell>
          <cell r="AG304" t="str">
            <v>X</v>
          </cell>
          <cell r="AH304" t="str">
            <v>G3</v>
          </cell>
          <cell r="AJ304">
            <v>68.45</v>
          </cell>
          <cell r="AK304" t="str">
            <v>3B</v>
          </cell>
          <cell r="AL304" t="str">
            <v>IA3</v>
          </cell>
        </row>
        <row r="305">
          <cell r="C305" t="str">
            <v>COUDRAI</v>
          </cell>
          <cell r="D305" t="str">
            <v>Laetitia</v>
          </cell>
          <cell r="E305">
            <v>11507768</v>
          </cell>
          <cell r="F305">
            <v>34763</v>
          </cell>
          <cell r="G305" t="str">
            <v>21 ans</v>
          </cell>
          <cell r="H305" t="str">
            <v>F</v>
          </cell>
          <cell r="I305" t="str">
            <v>APB-R</v>
          </cell>
          <cell r="J305" t="str">
            <v>S</v>
          </cell>
          <cell r="K305">
            <v>92</v>
          </cell>
          <cell r="L305" t="str">
            <v>AB</v>
          </cell>
          <cell r="M305">
            <v>2013</v>
          </cell>
          <cell r="P305">
            <v>42245</v>
          </cell>
          <cell r="Q305" t="str">
            <v>OUI</v>
          </cell>
          <cell r="T305" t="str">
            <v>X</v>
          </cell>
          <cell r="U305" t="str">
            <v>MATHS</v>
          </cell>
          <cell r="W305" t="str">
            <v>1A</v>
          </cell>
          <cell r="X305" t="str">
            <v>ECO</v>
          </cell>
          <cell r="Y305" t="str">
            <v>ISM</v>
          </cell>
          <cell r="AA305" t="str">
            <v>A</v>
          </cell>
          <cell r="AB305" t="str">
            <v>P</v>
          </cell>
          <cell r="AC305" t="str">
            <v>P</v>
          </cell>
          <cell r="AE305" t="str">
            <v>P</v>
          </cell>
          <cell r="AG305" t="str">
            <v>X</v>
          </cell>
          <cell r="AH305" t="str">
            <v>G3</v>
          </cell>
          <cell r="AJ305">
            <v>66.23</v>
          </cell>
          <cell r="AK305" t="str">
            <v>2B</v>
          </cell>
          <cell r="AL305" t="str">
            <v>IA3</v>
          </cell>
          <cell r="AY305" t="str">
            <v>X</v>
          </cell>
        </row>
        <row r="306">
          <cell r="C306" t="str">
            <v>COULIBALY</v>
          </cell>
          <cell r="D306" t="str">
            <v>Makan</v>
          </cell>
          <cell r="E306">
            <v>11405108</v>
          </cell>
          <cell r="G306" t="str">
            <v xml:space="preserve"> </v>
          </cell>
          <cell r="I306" t="str">
            <v>RDT</v>
          </cell>
          <cell r="J306" t="str">
            <v>PRO</v>
          </cell>
          <cell r="U306" t="str">
            <v>MATHS</v>
          </cell>
        </row>
        <row r="307">
          <cell r="C307" t="str">
            <v>COUQUI</v>
          </cell>
          <cell r="D307" t="str">
            <v>Anis</v>
          </cell>
          <cell r="G307" t="str">
            <v xml:space="preserve"> </v>
          </cell>
          <cell r="I307" t="str">
            <v>APB</v>
          </cell>
          <cell r="J307" t="str">
            <v>S</v>
          </cell>
          <cell r="N307" t="str">
            <v>dem</v>
          </cell>
          <cell r="U307" t="str">
            <v>INFO</v>
          </cell>
        </row>
        <row r="308">
          <cell r="C308" t="str">
            <v>CREANTOR</v>
          </cell>
          <cell r="D308" t="str">
            <v>Stéphane</v>
          </cell>
          <cell r="E308">
            <v>11407524</v>
          </cell>
          <cell r="G308" t="str">
            <v xml:space="preserve"> </v>
          </cell>
          <cell r="I308" t="str">
            <v>RDT</v>
          </cell>
          <cell r="J308" t="str">
            <v>S</v>
          </cell>
          <cell r="U308" t="str">
            <v>PC</v>
          </cell>
        </row>
        <row r="309">
          <cell r="C309" t="str">
            <v>CYLLY</v>
          </cell>
          <cell r="D309" t="str">
            <v>Dylan</v>
          </cell>
          <cell r="E309">
            <v>11507700</v>
          </cell>
          <cell r="F309">
            <v>34987</v>
          </cell>
          <cell r="G309" t="str">
            <v>20 ans</v>
          </cell>
          <cell r="H309" t="str">
            <v>M</v>
          </cell>
          <cell r="I309" t="str">
            <v>APB-R</v>
          </cell>
          <cell r="J309" t="str">
            <v>S</v>
          </cell>
          <cell r="K309">
            <v>972</v>
          </cell>
          <cell r="L309" t="str">
            <v>AB</v>
          </cell>
          <cell r="M309">
            <v>2013</v>
          </cell>
          <cell r="P309">
            <v>42244</v>
          </cell>
          <cell r="Q309" t="str">
            <v>OUI</v>
          </cell>
          <cell r="S309" t="str">
            <v>X</v>
          </cell>
          <cell r="U309" t="str">
            <v>INFO</v>
          </cell>
          <cell r="W309" t="str">
            <v>2A</v>
          </cell>
          <cell r="X309" t="str">
            <v>PHY</v>
          </cell>
          <cell r="Y309" t="str">
            <v>ISM</v>
          </cell>
          <cell r="AA309" t="str">
            <v>A</v>
          </cell>
          <cell r="AB309" t="str">
            <v>P</v>
          </cell>
          <cell r="AC309" t="str">
            <v>P</v>
          </cell>
          <cell r="AE309" t="str">
            <v>P</v>
          </cell>
          <cell r="AF309" t="str">
            <v>P</v>
          </cell>
          <cell r="AG309" t="str">
            <v>X</v>
          </cell>
          <cell r="AH309" t="str">
            <v>G7</v>
          </cell>
          <cell r="AJ309">
            <v>21.46</v>
          </cell>
          <cell r="AK309" t="str">
            <v>7A</v>
          </cell>
          <cell r="AL309" t="str">
            <v>IA4</v>
          </cell>
        </row>
        <row r="310">
          <cell r="C310" t="str">
            <v>DA FONSECA</v>
          </cell>
          <cell r="D310" t="str">
            <v>Kevin</v>
          </cell>
          <cell r="E310">
            <v>11304029</v>
          </cell>
          <cell r="F310">
            <v>34981</v>
          </cell>
          <cell r="G310" t="str">
            <v>20 ans</v>
          </cell>
          <cell r="H310" t="str">
            <v>M</v>
          </cell>
          <cell r="I310" t="str">
            <v>RDT</v>
          </cell>
          <cell r="J310" t="str">
            <v>S</v>
          </cell>
          <cell r="K310">
            <v>93</v>
          </cell>
          <cell r="M310">
            <v>2013</v>
          </cell>
          <cell r="N310">
            <v>42254</v>
          </cell>
          <cell r="P310">
            <v>42244</v>
          </cell>
          <cell r="Q310" t="str">
            <v>OUI</v>
          </cell>
          <cell r="R310" t="str">
            <v>B</v>
          </cell>
          <cell r="S310" t="str">
            <v>X</v>
          </cell>
          <cell r="T310" t="str">
            <v>X</v>
          </cell>
          <cell r="U310" t="str">
            <v>INFO</v>
          </cell>
          <cell r="W310" t="str">
            <v>2A</v>
          </cell>
          <cell r="X310" t="str">
            <v>PHY</v>
          </cell>
          <cell r="Y310" t="str">
            <v>ISM</v>
          </cell>
          <cell r="Z310" t="str">
            <v>VAL</v>
          </cell>
          <cell r="AA310" t="str">
            <v>A</v>
          </cell>
          <cell r="AB310" t="str">
            <v>N</v>
          </cell>
          <cell r="AG310" t="str">
            <v>X</v>
          </cell>
          <cell r="AH310" t="str">
            <v>G6</v>
          </cell>
          <cell r="AI310" t="str">
            <v>VAL</v>
          </cell>
          <cell r="AK310" t="str">
            <v>VAL</v>
          </cell>
          <cell r="AL310" t="str">
            <v>VAL</v>
          </cell>
          <cell r="AN310" t="str">
            <v>REP</v>
          </cell>
          <cell r="AP310" t="str">
            <v>VAL</v>
          </cell>
          <cell r="AQ310" t="str">
            <v>VAL</v>
          </cell>
          <cell r="AU310" t="str">
            <v>VAL</v>
          </cell>
          <cell r="AV310" t="str">
            <v>VAL</v>
          </cell>
          <cell r="AW310" t="str">
            <v>VAL</v>
          </cell>
          <cell r="AX310" t="str">
            <v>VAL</v>
          </cell>
        </row>
        <row r="311">
          <cell r="C311" t="str">
            <v>DALA</v>
          </cell>
          <cell r="D311" t="str">
            <v>Lionel</v>
          </cell>
          <cell r="E311">
            <v>11507362</v>
          </cell>
          <cell r="F311">
            <v>34941</v>
          </cell>
          <cell r="G311" t="str">
            <v>20 ans</v>
          </cell>
          <cell r="H311" t="str">
            <v>M</v>
          </cell>
          <cell r="I311" t="str">
            <v>APB-R</v>
          </cell>
          <cell r="J311" t="str">
            <v>S</v>
          </cell>
          <cell r="K311">
            <v>93</v>
          </cell>
          <cell r="L311" t="str">
            <v>B</v>
          </cell>
          <cell r="M311">
            <v>2013</v>
          </cell>
          <cell r="P311">
            <v>42237</v>
          </cell>
          <cell r="Q311" t="str">
            <v>OUI</v>
          </cell>
          <cell r="T311" t="str">
            <v>X</v>
          </cell>
          <cell r="U311" t="str">
            <v>PC</v>
          </cell>
          <cell r="W311" t="str">
            <v>1B</v>
          </cell>
          <cell r="X311" t="str">
            <v>PHY</v>
          </cell>
          <cell r="Y311" t="str">
            <v>CHI</v>
          </cell>
          <cell r="AA311" t="str">
            <v>A</v>
          </cell>
          <cell r="AB311" t="str">
            <v>P</v>
          </cell>
          <cell r="AD311" t="str">
            <v>P</v>
          </cell>
          <cell r="AE311" t="str">
            <v>P</v>
          </cell>
          <cell r="AF311" t="str">
            <v>P</v>
          </cell>
          <cell r="AG311" t="str">
            <v>X</v>
          </cell>
          <cell r="AH311" t="str">
            <v>G12</v>
          </cell>
          <cell r="AJ311">
            <v>95.12</v>
          </cell>
          <cell r="AK311" t="str">
            <v>1A</v>
          </cell>
          <cell r="AL311" t="str">
            <v>IB1</v>
          </cell>
        </row>
        <row r="312">
          <cell r="C312" t="str">
            <v>DALIL</v>
          </cell>
          <cell r="D312" t="str">
            <v>Sami</v>
          </cell>
          <cell r="E312">
            <v>11511149</v>
          </cell>
          <cell r="F312">
            <v>35712</v>
          </cell>
          <cell r="G312" t="str">
            <v>18 ans</v>
          </cell>
          <cell r="H312" t="str">
            <v>M</v>
          </cell>
          <cell r="I312" t="str">
            <v>CP2I</v>
          </cell>
          <cell r="J312" t="str">
            <v>S</v>
          </cell>
          <cell r="K312">
            <v>93</v>
          </cell>
          <cell r="L312" t="str">
            <v>AB</v>
          </cell>
          <cell r="M312">
            <v>2015</v>
          </cell>
          <cell r="O312">
            <v>42317</v>
          </cell>
          <cell r="P312">
            <v>42317</v>
          </cell>
          <cell r="Q312" t="str">
            <v>OUI</v>
          </cell>
          <cell r="U312" t="str">
            <v>INFO</v>
          </cell>
          <cell r="W312" t="str">
            <v>3A</v>
          </cell>
          <cell r="X312" t="str">
            <v>MR</v>
          </cell>
          <cell r="Y312" t="str">
            <v>ISM</v>
          </cell>
          <cell r="AE312" t="str">
            <v>P</v>
          </cell>
          <cell r="AG312" t="str">
            <v>X</v>
          </cell>
          <cell r="AH312" t="str">
            <v>G13</v>
          </cell>
          <cell r="AK312" t="str">
            <v>1B</v>
          </cell>
          <cell r="AL312" t="str">
            <v>IA3</v>
          </cell>
        </row>
        <row r="313">
          <cell r="C313" t="str">
            <v>DAOUADJI</v>
          </cell>
          <cell r="D313" t="str">
            <v>Ilam</v>
          </cell>
          <cell r="I313" t="str">
            <v>APB</v>
          </cell>
          <cell r="U313" t="str">
            <v>PC</v>
          </cell>
        </row>
        <row r="314">
          <cell r="C314" t="str">
            <v>DAOUDA OUMOU YASSIR</v>
          </cell>
          <cell r="D314" t="str">
            <v>Abdourahim</v>
          </cell>
          <cell r="F314">
            <v>35389</v>
          </cell>
          <cell r="G314" t="str">
            <v>19 ans</v>
          </cell>
          <cell r="I314" t="str">
            <v>CEF</v>
          </cell>
          <cell r="J314" t="str">
            <v>ETR</v>
          </cell>
          <cell r="K314">
            <v>99</v>
          </cell>
          <cell r="U314" t="str">
            <v>PC</v>
          </cell>
        </row>
        <row r="315">
          <cell r="C315" t="str">
            <v>DE LIMA VIANA</v>
          </cell>
          <cell r="D315" t="str">
            <v>Dylan</v>
          </cell>
          <cell r="E315">
            <v>11507488</v>
          </cell>
          <cell r="F315">
            <v>35678</v>
          </cell>
          <cell r="G315" t="str">
            <v>18 ans</v>
          </cell>
          <cell r="H315" t="str">
            <v>M</v>
          </cell>
          <cell r="I315" t="str">
            <v>APB</v>
          </cell>
          <cell r="J315" t="str">
            <v>S</v>
          </cell>
          <cell r="K315">
            <v>92</v>
          </cell>
          <cell r="L315" t="str">
            <v>P</v>
          </cell>
          <cell r="M315">
            <v>2014</v>
          </cell>
          <cell r="P315">
            <v>42240</v>
          </cell>
          <cell r="Q315" t="str">
            <v>OUI</v>
          </cell>
          <cell r="S315" t="str">
            <v>X</v>
          </cell>
          <cell r="T315" t="str">
            <v>X</v>
          </cell>
          <cell r="U315" t="str">
            <v>MATHS</v>
          </cell>
          <cell r="W315" t="str">
            <v>2A</v>
          </cell>
          <cell r="X315" t="str">
            <v>PHY</v>
          </cell>
          <cell r="Y315" t="str">
            <v>ISM</v>
          </cell>
          <cell r="AA315" t="str">
            <v>A</v>
          </cell>
          <cell r="AB315" t="str">
            <v>P</v>
          </cell>
          <cell r="AC315" t="str">
            <v>P</v>
          </cell>
          <cell r="AE315" t="str">
            <v>P</v>
          </cell>
          <cell r="AF315" t="str">
            <v>P</v>
          </cell>
          <cell r="AG315" t="str">
            <v>X</v>
          </cell>
          <cell r="AH315" t="str">
            <v>G7</v>
          </cell>
          <cell r="AJ315">
            <v>76.86</v>
          </cell>
          <cell r="AK315" t="str">
            <v>1A</v>
          </cell>
          <cell r="AL315" t="str">
            <v>IA4</v>
          </cell>
          <cell r="AY315" t="str">
            <v>X</v>
          </cell>
        </row>
        <row r="316">
          <cell r="C316" t="str">
            <v>DE OLIVEIRA BARBOSA</v>
          </cell>
          <cell r="D316" t="str">
            <v>Thiago</v>
          </cell>
          <cell r="E316">
            <v>11310653</v>
          </cell>
          <cell r="F316">
            <v>33026</v>
          </cell>
          <cell r="G316" t="str">
            <v>26 ans</v>
          </cell>
          <cell r="H316" t="str">
            <v>M</v>
          </cell>
          <cell r="I316" t="str">
            <v>RDT</v>
          </cell>
          <cell r="J316" t="str">
            <v>ETR</v>
          </cell>
          <cell r="K316">
            <v>99</v>
          </cell>
          <cell r="M316">
            <v>2007</v>
          </cell>
          <cell r="N316">
            <v>42257</v>
          </cell>
          <cell r="P316">
            <v>42255</v>
          </cell>
          <cell r="Q316" t="str">
            <v>OUI</v>
          </cell>
          <cell r="U316" t="str">
            <v>INFO</v>
          </cell>
          <cell r="W316" t="str">
            <v>2A</v>
          </cell>
          <cell r="X316" t="str">
            <v>PHY</v>
          </cell>
          <cell r="Y316" t="str">
            <v>ISM</v>
          </cell>
          <cell r="AA316" t="str">
            <v>A</v>
          </cell>
          <cell r="AB316" t="str">
            <v>N</v>
          </cell>
          <cell r="AC316" t="str">
            <v>P</v>
          </cell>
          <cell r="AE316" t="str">
            <v>P</v>
          </cell>
          <cell r="AG316" t="str">
            <v>X</v>
          </cell>
          <cell r="AH316" t="str">
            <v>G7</v>
          </cell>
          <cell r="AI316" t="str">
            <v>VAL</v>
          </cell>
          <cell r="AK316" t="str">
            <v>VAL</v>
          </cell>
          <cell r="AL316" t="str">
            <v>IA4</v>
          </cell>
          <cell r="AV316" t="str">
            <v>VAL</v>
          </cell>
          <cell r="AW316" t="str">
            <v>VAL</v>
          </cell>
        </row>
        <row r="317">
          <cell r="C317" t="str">
            <v>DE SA MAIROS</v>
          </cell>
          <cell r="D317" t="str">
            <v>Philippe</v>
          </cell>
          <cell r="E317">
            <v>11501046</v>
          </cell>
          <cell r="F317">
            <v>35553</v>
          </cell>
          <cell r="G317" t="str">
            <v>19 ans</v>
          </cell>
          <cell r="H317" t="str">
            <v>M</v>
          </cell>
          <cell r="I317" t="str">
            <v>APB</v>
          </cell>
          <cell r="J317" t="str">
            <v>S</v>
          </cell>
          <cell r="K317">
            <v>93</v>
          </cell>
          <cell r="L317" t="str">
            <v>P</v>
          </cell>
          <cell r="M317">
            <v>2015</v>
          </cell>
          <cell r="P317">
            <v>42198</v>
          </cell>
          <cell r="Q317" t="str">
            <v>OUI</v>
          </cell>
          <cell r="R317" t="str">
            <v>B</v>
          </cell>
          <cell r="S317" t="str">
            <v>X</v>
          </cell>
          <cell r="T317" t="str">
            <v>X</v>
          </cell>
          <cell r="U317" t="str">
            <v>PC</v>
          </cell>
          <cell r="W317" t="str">
            <v>1B</v>
          </cell>
          <cell r="X317" t="str">
            <v>PHY</v>
          </cell>
          <cell r="Y317" t="str">
            <v>CHI</v>
          </cell>
          <cell r="AA317" t="str">
            <v>A</v>
          </cell>
          <cell r="AB317" t="str">
            <v>P</v>
          </cell>
          <cell r="AD317" t="str">
            <v>P</v>
          </cell>
          <cell r="AE317" t="str">
            <v>P</v>
          </cell>
          <cell r="AF317" t="str">
            <v>P</v>
          </cell>
          <cell r="AG317" t="str">
            <v>X</v>
          </cell>
          <cell r="AH317" t="str">
            <v>G10</v>
          </cell>
          <cell r="AJ317">
            <v>51.33</v>
          </cell>
          <cell r="AK317" t="str">
            <v>3A</v>
          </cell>
          <cell r="AL317" t="str">
            <v>IB2</v>
          </cell>
        </row>
        <row r="318">
          <cell r="C318" t="str">
            <v>DELABY</v>
          </cell>
          <cell r="D318" t="str">
            <v>Laura</v>
          </cell>
          <cell r="E318">
            <v>11407347</v>
          </cell>
          <cell r="G318" t="str">
            <v xml:space="preserve"> </v>
          </cell>
          <cell r="I318" t="str">
            <v>RDT</v>
          </cell>
          <cell r="J318" t="str">
            <v>PRO</v>
          </cell>
          <cell r="U318" t="str">
            <v>INFO</v>
          </cell>
          <cell r="AX318" t="str">
            <v>VAL</v>
          </cell>
        </row>
        <row r="319">
          <cell r="C319" t="str">
            <v>DELIMI</v>
          </cell>
          <cell r="D319" t="str">
            <v>Yanis</v>
          </cell>
          <cell r="I319" t="str">
            <v>APB</v>
          </cell>
          <cell r="J319" t="str">
            <v>PRO</v>
          </cell>
          <cell r="U319" t="str">
            <v>SPI</v>
          </cell>
        </row>
        <row r="320">
          <cell r="C320" t="str">
            <v>DELOURME</v>
          </cell>
          <cell r="D320" t="str">
            <v>Victor</v>
          </cell>
          <cell r="E320">
            <v>11309668</v>
          </cell>
          <cell r="G320" t="str">
            <v xml:space="preserve"> </v>
          </cell>
          <cell r="I320" t="str">
            <v>RDT</v>
          </cell>
          <cell r="J320" t="str">
            <v>S</v>
          </cell>
          <cell r="U320" t="str">
            <v>INFO</v>
          </cell>
        </row>
        <row r="321">
          <cell r="C321" t="str">
            <v>DELVER</v>
          </cell>
          <cell r="D321" t="str">
            <v>Fabien</v>
          </cell>
          <cell r="E321">
            <v>11403583</v>
          </cell>
          <cell r="F321">
            <v>34651</v>
          </cell>
          <cell r="G321" t="str">
            <v>21 ans</v>
          </cell>
          <cell r="H321" t="str">
            <v>M</v>
          </cell>
          <cell r="I321" t="str">
            <v>RDT</v>
          </cell>
          <cell r="J321" t="str">
            <v>S</v>
          </cell>
          <cell r="K321">
            <v>95</v>
          </cell>
          <cell r="L321" t="str">
            <v>P</v>
          </cell>
          <cell r="M321">
            <v>2014</v>
          </cell>
          <cell r="P321">
            <v>42198</v>
          </cell>
          <cell r="Q321" t="str">
            <v>OUI</v>
          </cell>
          <cell r="R321" t="str">
            <v>B</v>
          </cell>
          <cell r="S321" t="str">
            <v>X</v>
          </cell>
          <cell r="T321" t="str">
            <v>X</v>
          </cell>
          <cell r="U321" t="str">
            <v>PC</v>
          </cell>
          <cell r="W321" t="str">
            <v>1B</v>
          </cell>
          <cell r="X321" t="str">
            <v>PHY</v>
          </cell>
          <cell r="Y321" t="str">
            <v>CHI</v>
          </cell>
          <cell r="AA321" t="str">
            <v>A</v>
          </cell>
          <cell r="AB321" t="str">
            <v>P</v>
          </cell>
          <cell r="AD321" t="str">
            <v>P</v>
          </cell>
          <cell r="AE321" t="str">
            <v>P</v>
          </cell>
          <cell r="AF321" t="str">
            <v>P</v>
          </cell>
          <cell r="AG321" t="str">
            <v>X</v>
          </cell>
          <cell r="AH321" t="str">
            <v>G11</v>
          </cell>
          <cell r="AK321" t="str">
            <v>4A</v>
          </cell>
          <cell r="AL321" t="str">
            <v>IB2</v>
          </cell>
        </row>
        <row r="322">
          <cell r="C322" t="str">
            <v>DEMIR</v>
          </cell>
          <cell r="D322" t="str">
            <v>Esna</v>
          </cell>
          <cell r="E322">
            <v>11509496</v>
          </cell>
          <cell r="F322">
            <v>35367</v>
          </cell>
          <cell r="G322" t="str">
            <v>19 ans</v>
          </cell>
          <cell r="H322" t="str">
            <v>F</v>
          </cell>
          <cell r="I322" t="str">
            <v>APB</v>
          </cell>
          <cell r="J322" t="str">
            <v>ST2S</v>
          </cell>
          <cell r="K322">
            <v>95</v>
          </cell>
          <cell r="L322" t="str">
            <v>P</v>
          </cell>
          <cell r="M322">
            <v>2015</v>
          </cell>
          <cell r="P322">
            <v>42263</v>
          </cell>
          <cell r="Q322" t="str">
            <v>OUI</v>
          </cell>
          <cell r="U322" t="str">
            <v>MATHS</v>
          </cell>
          <cell r="W322" t="str">
            <v>1A</v>
          </cell>
          <cell r="X322" t="str">
            <v>ECO</v>
          </cell>
          <cell r="Y322" t="str">
            <v>ISM</v>
          </cell>
          <cell r="AA322" t="str">
            <v>B</v>
          </cell>
          <cell r="AB322" t="str">
            <v>N</v>
          </cell>
          <cell r="AC322" t="str">
            <v>P</v>
          </cell>
          <cell r="AE322" t="str">
            <v>P</v>
          </cell>
          <cell r="AG322" t="str">
            <v>X</v>
          </cell>
          <cell r="AH322" t="str">
            <v>G3</v>
          </cell>
          <cell r="AJ322">
            <v>40.380000000000003</v>
          </cell>
          <cell r="AK322" t="str">
            <v>4B</v>
          </cell>
          <cell r="AL322" t="str">
            <v>IA3</v>
          </cell>
        </row>
        <row r="323">
          <cell r="C323" t="str">
            <v>DEPARDIEU</v>
          </cell>
          <cell r="D323" t="str">
            <v>Solal</v>
          </cell>
          <cell r="E323">
            <v>11506992</v>
          </cell>
          <cell r="F323">
            <v>35383</v>
          </cell>
          <cell r="G323" t="str">
            <v>19 ans</v>
          </cell>
          <cell r="H323" t="str">
            <v>M</v>
          </cell>
          <cell r="I323" t="str">
            <v>APB</v>
          </cell>
          <cell r="J323" t="str">
            <v>S</v>
          </cell>
          <cell r="K323">
            <v>92</v>
          </cell>
          <cell r="L323" t="str">
            <v>AB</v>
          </cell>
          <cell r="M323">
            <v>2014</v>
          </cell>
          <cell r="N323" t="str">
            <v>ANNULATION D'INSCRIPTION</v>
          </cell>
          <cell r="P323">
            <v>42220</v>
          </cell>
          <cell r="Q323" t="str">
            <v>OUI</v>
          </cell>
          <cell r="S323" t="str">
            <v>X</v>
          </cell>
          <cell r="T323" t="str">
            <v>X</v>
          </cell>
          <cell r="U323" t="str">
            <v>PC</v>
          </cell>
          <cell r="W323" t="str">
            <v>1B</v>
          </cell>
          <cell r="X323" t="str">
            <v>PHY</v>
          </cell>
          <cell r="Y323" t="str">
            <v>CHI</v>
          </cell>
        </row>
        <row r="324">
          <cell r="C324" t="str">
            <v>DEROUI</v>
          </cell>
          <cell r="D324" t="str">
            <v>Salim</v>
          </cell>
          <cell r="E324">
            <v>11500018</v>
          </cell>
          <cell r="F324">
            <v>35093</v>
          </cell>
          <cell r="G324" t="str">
            <v>20 ans</v>
          </cell>
          <cell r="H324" t="str">
            <v>M</v>
          </cell>
          <cell r="I324" t="str">
            <v>CP2i</v>
          </cell>
          <cell r="J324" t="str">
            <v>S</v>
          </cell>
          <cell r="K324">
            <v>99</v>
          </cell>
          <cell r="L324" t="str">
            <v>AB</v>
          </cell>
          <cell r="M324">
            <v>2015</v>
          </cell>
          <cell r="O324" t="str">
            <v>debut oct</v>
          </cell>
          <cell r="P324">
            <v>42286</v>
          </cell>
          <cell r="Q324" t="str">
            <v>OUI</v>
          </cell>
          <cell r="U324" t="str">
            <v>MATHS</v>
          </cell>
          <cell r="W324" t="str">
            <v>1A</v>
          </cell>
          <cell r="X324" t="str">
            <v xml:space="preserve">ECO </v>
          </cell>
          <cell r="Y324" t="str">
            <v>ISM</v>
          </cell>
          <cell r="AA324" t="str">
            <v>A</v>
          </cell>
          <cell r="AB324" t="str">
            <v>N</v>
          </cell>
          <cell r="AC324" t="str">
            <v>N</v>
          </cell>
          <cell r="AE324" t="str">
            <v>N</v>
          </cell>
          <cell r="AG324" t="str">
            <v>X</v>
          </cell>
          <cell r="AH324" t="str">
            <v>G3</v>
          </cell>
          <cell r="AK324" t="str">
            <v>7B</v>
          </cell>
          <cell r="AL324" t="str">
            <v>IA4</v>
          </cell>
        </row>
        <row r="325">
          <cell r="C325" t="str">
            <v>DERRADJ</v>
          </cell>
          <cell r="D325" t="str">
            <v>Akli</v>
          </cell>
          <cell r="E325">
            <v>11507177</v>
          </cell>
          <cell r="F325">
            <v>35673</v>
          </cell>
          <cell r="G325" t="str">
            <v>18 ans</v>
          </cell>
          <cell r="H325" t="str">
            <v>M</v>
          </cell>
          <cell r="I325" t="str">
            <v>CEF</v>
          </cell>
          <cell r="J325" t="str">
            <v>ETR</v>
          </cell>
          <cell r="K325">
            <v>99</v>
          </cell>
          <cell r="L325" t="str">
            <v>B</v>
          </cell>
          <cell r="M325">
            <v>2015</v>
          </cell>
          <cell r="N325">
            <v>42254</v>
          </cell>
          <cell r="P325">
            <v>42228</v>
          </cell>
          <cell r="Q325" t="str">
            <v>OUI</v>
          </cell>
          <cell r="U325" t="str">
            <v>INFO</v>
          </cell>
          <cell r="W325" t="str">
            <v>2A</v>
          </cell>
          <cell r="X325" t="str">
            <v>PHY</v>
          </cell>
          <cell r="Y325" t="str">
            <v>ISM</v>
          </cell>
          <cell r="AA325" t="str">
            <v>A</v>
          </cell>
          <cell r="AB325" t="str">
            <v>N</v>
          </cell>
          <cell r="AC325" t="str">
            <v>P</v>
          </cell>
          <cell r="AE325" t="str">
            <v>P</v>
          </cell>
          <cell r="AF325" t="str">
            <v>P</v>
          </cell>
          <cell r="AG325" t="str">
            <v>X</v>
          </cell>
          <cell r="AH325" t="str">
            <v>G7</v>
          </cell>
          <cell r="AI325" t="str">
            <v>FLE</v>
          </cell>
          <cell r="AJ325">
            <v>67.260000000000005</v>
          </cell>
          <cell r="AK325" t="str">
            <v>2A</v>
          </cell>
          <cell r="AL325" t="str">
            <v>IA4</v>
          </cell>
        </row>
        <row r="326">
          <cell r="C326" t="str">
            <v>DERROUICHE</v>
          </cell>
          <cell r="D326" t="str">
            <v>Imen</v>
          </cell>
          <cell r="E326">
            <v>11504680</v>
          </cell>
          <cell r="F326">
            <v>35492</v>
          </cell>
          <cell r="G326" t="str">
            <v>19 ans</v>
          </cell>
          <cell r="H326" t="str">
            <v>F</v>
          </cell>
          <cell r="I326" t="str">
            <v>APB</v>
          </cell>
          <cell r="J326" t="str">
            <v>S</v>
          </cell>
          <cell r="K326">
            <v>93</v>
          </cell>
          <cell r="L326" t="str">
            <v>AB</v>
          </cell>
          <cell r="M326">
            <v>2015</v>
          </cell>
          <cell r="N326" t="str">
            <v>ANNULATION D'INSCRIPTION</v>
          </cell>
          <cell r="P326">
            <v>42204</v>
          </cell>
          <cell r="Q326" t="str">
            <v>OUI</v>
          </cell>
          <cell r="R326" t="str">
            <v>B</v>
          </cell>
          <cell r="S326" t="str">
            <v>X</v>
          </cell>
          <cell r="T326" t="str">
            <v>X</v>
          </cell>
          <cell r="U326" t="str">
            <v>INFO</v>
          </cell>
          <cell r="W326" t="str">
            <v>3A</v>
          </cell>
          <cell r="X326" t="str">
            <v>MR</v>
          </cell>
          <cell r="Y326" t="str">
            <v>ISM</v>
          </cell>
          <cell r="AJ326">
            <v>34.450000000000003</v>
          </cell>
          <cell r="AK326" t="str">
            <v>5B</v>
          </cell>
        </row>
        <row r="327">
          <cell r="C327" t="str">
            <v>DESSALINES</v>
          </cell>
          <cell r="D327" t="str">
            <v>Kevin</v>
          </cell>
          <cell r="E327">
            <v>11508066</v>
          </cell>
          <cell r="F327">
            <v>34743</v>
          </cell>
          <cell r="G327" t="str">
            <v>21 ans</v>
          </cell>
          <cell r="H327" t="str">
            <v>M</v>
          </cell>
          <cell r="I327" t="str">
            <v>APB-R</v>
          </cell>
          <cell r="J327" t="str">
            <v>S</v>
          </cell>
          <cell r="K327">
            <v>94</v>
          </cell>
          <cell r="L327" t="str">
            <v>P</v>
          </cell>
          <cell r="M327">
            <v>2014</v>
          </cell>
          <cell r="P327">
            <v>42248</v>
          </cell>
          <cell r="Q327" t="str">
            <v>OUI</v>
          </cell>
          <cell r="S327" t="str">
            <v>X</v>
          </cell>
          <cell r="T327" t="str">
            <v>X</v>
          </cell>
          <cell r="U327" t="str">
            <v>PC</v>
          </cell>
          <cell r="W327" t="str">
            <v>1B</v>
          </cell>
          <cell r="X327" t="str">
            <v>PHY</v>
          </cell>
          <cell r="Y327" t="str">
            <v>CHI</v>
          </cell>
          <cell r="AA327" t="str">
            <v>A</v>
          </cell>
          <cell r="AB327" t="str">
            <v>P</v>
          </cell>
          <cell r="AD327" t="str">
            <v>P</v>
          </cell>
          <cell r="AE327" t="str">
            <v>P</v>
          </cell>
          <cell r="AF327" t="str">
            <v>P</v>
          </cell>
          <cell r="AG327" t="str">
            <v>X</v>
          </cell>
          <cell r="AH327" t="str">
            <v>G10</v>
          </cell>
          <cell r="AJ327">
            <v>40.549999999999997</v>
          </cell>
          <cell r="AK327" t="str">
            <v>4A</v>
          </cell>
          <cell r="AL327" t="str">
            <v>IB2</v>
          </cell>
          <cell r="AY327" t="str">
            <v>X</v>
          </cell>
        </row>
        <row r="328">
          <cell r="C328" t="str">
            <v>DIA</v>
          </cell>
          <cell r="D328" t="str">
            <v>Moussa</v>
          </cell>
          <cell r="E328">
            <v>11408416</v>
          </cell>
          <cell r="G328" t="str">
            <v xml:space="preserve"> </v>
          </cell>
          <cell r="I328" t="str">
            <v>RDT</v>
          </cell>
          <cell r="J328" t="str">
            <v>PRO</v>
          </cell>
          <cell r="U328" t="str">
            <v>SPI</v>
          </cell>
          <cell r="AX328" t="str">
            <v>VAL</v>
          </cell>
        </row>
        <row r="329">
          <cell r="C329" t="str">
            <v>DIAKHATE</v>
          </cell>
          <cell r="D329" t="str">
            <v>Bakary</v>
          </cell>
          <cell r="E329">
            <v>11407507</v>
          </cell>
          <cell r="F329">
            <v>33984</v>
          </cell>
          <cell r="G329" t="str">
            <v>23 ans</v>
          </cell>
          <cell r="H329" t="str">
            <v>M</v>
          </cell>
          <cell r="I329" t="str">
            <v>RDT</v>
          </cell>
          <cell r="J329" t="str">
            <v>ETR</v>
          </cell>
          <cell r="K329">
            <v>99</v>
          </cell>
          <cell r="L329" t="str">
            <v>P</v>
          </cell>
          <cell r="M329">
            <v>2014</v>
          </cell>
          <cell r="N329">
            <v>42250</v>
          </cell>
          <cell r="P329">
            <v>42242</v>
          </cell>
          <cell r="Q329" t="str">
            <v>OUI</v>
          </cell>
          <cell r="R329" t="str">
            <v>B</v>
          </cell>
          <cell r="U329" t="str">
            <v>SPI</v>
          </cell>
          <cell r="W329" t="str">
            <v>2B</v>
          </cell>
          <cell r="X329" t="str">
            <v>PHY</v>
          </cell>
          <cell r="Y329" t="str">
            <v>ISM</v>
          </cell>
          <cell r="AA329" t="str">
            <v>A</v>
          </cell>
          <cell r="AC329" t="str">
            <v>P</v>
          </cell>
          <cell r="AE329" t="str">
            <v>P</v>
          </cell>
          <cell r="AF329" t="str">
            <v>P</v>
          </cell>
          <cell r="AG329" t="str">
            <v>X</v>
          </cell>
          <cell r="AH329" t="str">
            <v>G8</v>
          </cell>
          <cell r="AI329" t="str">
            <v>VAL</v>
          </cell>
          <cell r="AK329" t="str">
            <v>VAL</v>
          </cell>
          <cell r="AL329" t="str">
            <v>IB2</v>
          </cell>
          <cell r="AO329" t="str">
            <v>VAL</v>
          </cell>
          <cell r="AR329" t="str">
            <v>VAL</v>
          </cell>
          <cell r="AV329" t="str">
            <v>VAL</v>
          </cell>
          <cell r="AW329" t="str">
            <v>VAL</v>
          </cell>
          <cell r="AY329" t="str">
            <v>X</v>
          </cell>
        </row>
        <row r="330">
          <cell r="C330" t="str">
            <v>DIAKITE</v>
          </cell>
          <cell r="D330" t="str">
            <v>Aboubacar</v>
          </cell>
          <cell r="E330">
            <v>11302458</v>
          </cell>
          <cell r="G330" t="str">
            <v xml:space="preserve"> </v>
          </cell>
          <cell r="I330" t="str">
            <v>RDT</v>
          </cell>
          <cell r="J330" t="str">
            <v>STG</v>
          </cell>
          <cell r="U330" t="str">
            <v>INFO</v>
          </cell>
          <cell r="AI330" t="str">
            <v>VAL</v>
          </cell>
          <cell r="AK330" t="str">
            <v>VAL</v>
          </cell>
          <cell r="AU330" t="str">
            <v>REP</v>
          </cell>
          <cell r="AV330" t="str">
            <v>VAL</v>
          </cell>
          <cell r="AW330" t="str">
            <v>VAL</v>
          </cell>
          <cell r="AX330" t="str">
            <v>VAL</v>
          </cell>
        </row>
        <row r="331">
          <cell r="C331" t="str">
            <v>DIALLO</v>
          </cell>
          <cell r="D331" t="str">
            <v>Abdel Kader</v>
          </cell>
          <cell r="F331">
            <v>34791</v>
          </cell>
          <cell r="G331" t="str">
            <v>21 ans</v>
          </cell>
          <cell r="I331" t="str">
            <v>CEF</v>
          </cell>
          <cell r="J331" t="str">
            <v>ETR</v>
          </cell>
          <cell r="K331">
            <v>99</v>
          </cell>
          <cell r="U331" t="str">
            <v>INFO</v>
          </cell>
          <cell r="W331" t="str">
            <v>3A</v>
          </cell>
          <cell r="X331" t="str">
            <v>MR</v>
          </cell>
          <cell r="Y331" t="str">
            <v>ISM</v>
          </cell>
        </row>
        <row r="332">
          <cell r="C332" t="str">
            <v>DIALLO</v>
          </cell>
          <cell r="D332" t="str">
            <v>Abdoulaye</v>
          </cell>
          <cell r="E332">
            <v>11507510</v>
          </cell>
          <cell r="F332">
            <v>34373</v>
          </cell>
          <cell r="G332" t="str">
            <v>22 ans</v>
          </cell>
          <cell r="H332" t="str">
            <v>M</v>
          </cell>
          <cell r="I332" t="str">
            <v>CEF</v>
          </cell>
          <cell r="J332" t="str">
            <v>ETR</v>
          </cell>
          <cell r="K332">
            <v>99</v>
          </cell>
          <cell r="L332" t="str">
            <v>AB</v>
          </cell>
          <cell r="M332">
            <v>2013</v>
          </cell>
          <cell r="N332">
            <v>42272</v>
          </cell>
          <cell r="P332">
            <v>42240</v>
          </cell>
          <cell r="Q332" t="str">
            <v>OUI</v>
          </cell>
          <cell r="U332" t="str">
            <v>MATHS</v>
          </cell>
          <cell r="W332" t="str">
            <v>1A</v>
          </cell>
          <cell r="X332" t="str">
            <v>ECO</v>
          </cell>
          <cell r="Y332" t="str">
            <v>ISM</v>
          </cell>
          <cell r="AA332" t="str">
            <v>A</v>
          </cell>
          <cell r="AB332" t="str">
            <v>P</v>
          </cell>
          <cell r="AC332" t="str">
            <v>P</v>
          </cell>
          <cell r="AE332" t="str">
            <v>P</v>
          </cell>
          <cell r="AG332" t="str">
            <v>X</v>
          </cell>
          <cell r="AH332" t="str">
            <v>G2</v>
          </cell>
          <cell r="AJ332">
            <v>27.92</v>
          </cell>
          <cell r="AK332" t="str">
            <v>6B</v>
          </cell>
          <cell r="AL332" t="str">
            <v>IA3</v>
          </cell>
        </row>
        <row r="333">
          <cell r="C333" t="str">
            <v>DIALLO</v>
          </cell>
          <cell r="D333" t="str">
            <v>Alpha Oumar</v>
          </cell>
          <cell r="E333">
            <v>11508297</v>
          </cell>
          <cell r="F333">
            <v>34472</v>
          </cell>
          <cell r="G333" t="str">
            <v>22 ans</v>
          </cell>
          <cell r="H333" t="str">
            <v>M</v>
          </cell>
          <cell r="I333" t="str">
            <v>APB-R</v>
          </cell>
          <cell r="J333" t="str">
            <v>ETR</v>
          </cell>
          <cell r="K333">
            <v>99</v>
          </cell>
          <cell r="L333" t="str">
            <v>B</v>
          </cell>
          <cell r="M333">
            <v>2013</v>
          </cell>
          <cell r="P333">
            <v>42250</v>
          </cell>
          <cell r="Q333" t="str">
            <v>OUI</v>
          </cell>
          <cell r="U333" t="str">
            <v>INFO</v>
          </cell>
          <cell r="W333" t="str">
            <v>2A</v>
          </cell>
          <cell r="X333" t="str">
            <v>PHY</v>
          </cell>
          <cell r="Y333" t="str">
            <v>ISM</v>
          </cell>
          <cell r="AA333" t="str">
            <v>A</v>
          </cell>
          <cell r="AB333" t="str">
            <v>N</v>
          </cell>
          <cell r="AC333" t="str">
            <v>P</v>
          </cell>
          <cell r="AE333" t="str">
            <v>P</v>
          </cell>
          <cell r="AF333" t="str">
            <v>P</v>
          </cell>
          <cell r="AG333" t="str">
            <v>X</v>
          </cell>
          <cell r="AH333" t="str">
            <v>G7</v>
          </cell>
          <cell r="AK333" t="str">
            <v>4A</v>
          </cell>
          <cell r="AL333" t="str">
            <v>IA4</v>
          </cell>
        </row>
        <row r="334">
          <cell r="C334" t="str">
            <v>DIALLO</v>
          </cell>
          <cell r="D334" t="str">
            <v>Boubacar</v>
          </cell>
          <cell r="E334">
            <v>11409938</v>
          </cell>
          <cell r="F334">
            <v>33366</v>
          </cell>
          <cell r="G334" t="str">
            <v>25 ans</v>
          </cell>
          <cell r="H334" t="str">
            <v>M</v>
          </cell>
          <cell r="I334" t="str">
            <v>RDT</v>
          </cell>
          <cell r="J334" t="str">
            <v>ETR</v>
          </cell>
          <cell r="K334">
            <v>99</v>
          </cell>
          <cell r="L334" t="str">
            <v>AB</v>
          </cell>
          <cell r="M334">
            <v>2013</v>
          </cell>
          <cell r="P334">
            <v>42201</v>
          </cell>
          <cell r="Q334" t="str">
            <v>OUI</v>
          </cell>
          <cell r="U334" t="str">
            <v>SPI</v>
          </cell>
          <cell r="W334" t="str">
            <v>2B</v>
          </cell>
          <cell r="X334" t="str">
            <v>PHY</v>
          </cell>
          <cell r="Y334" t="str">
            <v>ISM</v>
          </cell>
          <cell r="AA334" t="str">
            <v>B</v>
          </cell>
          <cell r="AC334" t="str">
            <v>P</v>
          </cell>
          <cell r="AE334" t="str">
            <v>P</v>
          </cell>
          <cell r="AG334" t="str">
            <v>X</v>
          </cell>
          <cell r="AH334" t="str">
            <v>G8</v>
          </cell>
          <cell r="AI334" t="str">
            <v>VAL</v>
          </cell>
          <cell r="AK334" t="str">
            <v>VAL</v>
          </cell>
          <cell r="AL334" t="str">
            <v>IB1</v>
          </cell>
          <cell r="AO334" t="str">
            <v>VAL</v>
          </cell>
          <cell r="AQ334" t="str">
            <v>VAL</v>
          </cell>
          <cell r="AV334" t="str">
            <v>VAL</v>
          </cell>
          <cell r="AW334" t="str">
            <v>VAL</v>
          </cell>
          <cell r="AX334" t="str">
            <v>VAL</v>
          </cell>
        </row>
        <row r="335">
          <cell r="C335" t="str">
            <v>DIALLO</v>
          </cell>
          <cell r="D335" t="str">
            <v>Diaguily</v>
          </cell>
          <cell r="E335">
            <v>11302786</v>
          </cell>
          <cell r="G335" t="str">
            <v xml:space="preserve"> </v>
          </cell>
          <cell r="I335" t="str">
            <v>RDT</v>
          </cell>
          <cell r="J335" t="str">
            <v>S</v>
          </cell>
          <cell r="U335" t="str">
            <v>MATHS</v>
          </cell>
          <cell r="AI335" t="str">
            <v>VAL</v>
          </cell>
          <cell r="AK335" t="str">
            <v>VAL</v>
          </cell>
          <cell r="AU335" t="str">
            <v>REP</v>
          </cell>
          <cell r="AV335" t="str">
            <v>VAL</v>
          </cell>
          <cell r="AW335" t="str">
            <v>VAL</v>
          </cell>
          <cell r="AX335" t="str">
            <v>VAL</v>
          </cell>
        </row>
        <row r="336">
          <cell r="C336" t="str">
            <v>DIALLO</v>
          </cell>
          <cell r="D336" t="str">
            <v>Fatoumata Ousmane</v>
          </cell>
          <cell r="E336">
            <v>11509135</v>
          </cell>
          <cell r="F336">
            <v>35691</v>
          </cell>
          <cell r="G336" t="str">
            <v>18 ans</v>
          </cell>
          <cell r="H336" t="str">
            <v>F</v>
          </cell>
          <cell r="I336" t="str">
            <v>CEF</v>
          </cell>
          <cell r="J336" t="str">
            <v>ETR</v>
          </cell>
          <cell r="K336">
            <v>99</v>
          </cell>
          <cell r="L336" t="str">
            <v>P</v>
          </cell>
          <cell r="M336">
            <v>2015</v>
          </cell>
          <cell r="P336">
            <v>42259</v>
          </cell>
          <cell r="Q336" t="str">
            <v>OUI</v>
          </cell>
          <cell r="U336" t="str">
            <v>MATHS</v>
          </cell>
          <cell r="W336" t="str">
            <v>1A</v>
          </cell>
          <cell r="X336" t="str">
            <v>ECO</v>
          </cell>
          <cell r="Y336" t="str">
            <v>ISM</v>
          </cell>
          <cell r="AA336" t="str">
            <v>A</v>
          </cell>
          <cell r="AB336" t="str">
            <v>P</v>
          </cell>
          <cell r="AC336" t="str">
            <v>P</v>
          </cell>
          <cell r="AE336" t="str">
            <v>P</v>
          </cell>
          <cell r="AG336" t="str">
            <v>X</v>
          </cell>
          <cell r="AH336" t="str">
            <v>G3</v>
          </cell>
          <cell r="AK336" t="str">
            <v>3B</v>
          </cell>
          <cell r="AL336" t="str">
            <v>IA4</v>
          </cell>
        </row>
        <row r="337">
          <cell r="C337" t="str">
            <v>DIALLO</v>
          </cell>
          <cell r="D337" t="str">
            <v>Lassana</v>
          </cell>
          <cell r="E337">
            <v>11409209</v>
          </cell>
          <cell r="G337" t="str">
            <v xml:space="preserve"> </v>
          </cell>
          <cell r="I337" t="str">
            <v>RDT</v>
          </cell>
          <cell r="J337" t="str">
            <v>PRO</v>
          </cell>
          <cell r="U337" t="str">
            <v>SPI</v>
          </cell>
        </row>
        <row r="338">
          <cell r="C338" t="str">
            <v>DIALLO</v>
          </cell>
          <cell r="D338" t="str">
            <v>Mamadou Oury</v>
          </cell>
          <cell r="F338">
            <v>34220</v>
          </cell>
          <cell r="G338" t="str">
            <v>22 ans</v>
          </cell>
          <cell r="I338" t="str">
            <v>CEF</v>
          </cell>
          <cell r="J338" t="str">
            <v>ETR</v>
          </cell>
          <cell r="K338">
            <v>99</v>
          </cell>
          <cell r="U338" t="str">
            <v>SPI</v>
          </cell>
        </row>
        <row r="339">
          <cell r="C339" t="str">
            <v>DIALLO</v>
          </cell>
          <cell r="D339" t="str">
            <v>Mohamed Ousmane</v>
          </cell>
          <cell r="E339">
            <v>11315411</v>
          </cell>
          <cell r="F339">
            <v>34813</v>
          </cell>
          <cell r="G339" t="str">
            <v>21 ans</v>
          </cell>
          <cell r="H339" t="str">
            <v>M</v>
          </cell>
          <cell r="I339" t="str">
            <v>RDT</v>
          </cell>
          <cell r="J339" t="str">
            <v>ETR</v>
          </cell>
          <cell r="K339">
            <v>99</v>
          </cell>
          <cell r="M339">
            <v>2012</v>
          </cell>
          <cell r="P339">
            <v>42288</v>
          </cell>
          <cell r="Q339" t="str">
            <v>NON</v>
          </cell>
          <cell r="U339" t="str">
            <v>PC</v>
          </cell>
          <cell r="AN339" t="str">
            <v>VAL</v>
          </cell>
          <cell r="AX339" t="str">
            <v>VAL</v>
          </cell>
        </row>
        <row r="340">
          <cell r="C340" t="str">
            <v>DIALLO</v>
          </cell>
          <cell r="D340" t="str">
            <v>Ousmane</v>
          </cell>
          <cell r="E340">
            <v>11400418</v>
          </cell>
          <cell r="F340">
            <v>34697</v>
          </cell>
          <cell r="G340" t="str">
            <v>21 ans</v>
          </cell>
          <cell r="H340" t="str">
            <v>M</v>
          </cell>
          <cell r="I340" t="str">
            <v>RDT</v>
          </cell>
          <cell r="J340" t="str">
            <v>S</v>
          </cell>
          <cell r="K340">
            <v>77</v>
          </cell>
          <cell r="L340" t="str">
            <v>P</v>
          </cell>
          <cell r="M340">
            <v>2013</v>
          </cell>
          <cell r="N340">
            <v>42251</v>
          </cell>
          <cell r="P340">
            <v>42212</v>
          </cell>
          <cell r="Q340" t="str">
            <v>OUI</v>
          </cell>
          <cell r="S340" t="str">
            <v>X</v>
          </cell>
          <cell r="T340" t="str">
            <v>X</v>
          </cell>
          <cell r="U340" t="str">
            <v>MATHS</v>
          </cell>
          <cell r="W340" t="str">
            <v>1A</v>
          </cell>
          <cell r="X340" t="str">
            <v>ECO</v>
          </cell>
          <cell r="Y340" t="str">
            <v>ISM</v>
          </cell>
          <cell r="AA340" t="str">
            <v>A</v>
          </cell>
          <cell r="AB340" t="str">
            <v>N</v>
          </cell>
          <cell r="AC340" t="str">
            <v>P</v>
          </cell>
          <cell r="AE340" t="str">
            <v>N</v>
          </cell>
          <cell r="AG340" t="str">
            <v>X</v>
          </cell>
          <cell r="AH340" t="str">
            <v>G1</v>
          </cell>
          <cell r="AI340" t="str">
            <v>VAL</v>
          </cell>
          <cell r="AK340" t="str">
            <v>VAL</v>
          </cell>
          <cell r="AL340" t="str">
            <v>IA3</v>
          </cell>
          <cell r="AV340" t="str">
            <v>VAL</v>
          </cell>
          <cell r="AW340" t="str">
            <v>VAL</v>
          </cell>
          <cell r="AX340" t="str">
            <v>VAL</v>
          </cell>
        </row>
        <row r="341">
          <cell r="C341" t="str">
            <v>DIALLO</v>
          </cell>
          <cell r="D341" t="str">
            <v>Ramatoulaye</v>
          </cell>
          <cell r="E341">
            <v>11510596</v>
          </cell>
          <cell r="F341">
            <v>33740</v>
          </cell>
          <cell r="G341" t="str">
            <v>24 ans</v>
          </cell>
          <cell r="H341" t="str">
            <v>F</v>
          </cell>
          <cell r="I341" t="str">
            <v>CEF</v>
          </cell>
          <cell r="J341" t="str">
            <v>ETR</v>
          </cell>
          <cell r="K341">
            <v>99</v>
          </cell>
          <cell r="M341">
            <v>2013</v>
          </cell>
          <cell r="P341">
            <v>42276</v>
          </cell>
          <cell r="Q341" t="str">
            <v>OUI</v>
          </cell>
          <cell r="U341" t="str">
            <v>INFO</v>
          </cell>
          <cell r="W341" t="str">
            <v>2A</v>
          </cell>
          <cell r="X341" t="str">
            <v>PHY</v>
          </cell>
          <cell r="Y341" t="str">
            <v>ISM</v>
          </cell>
          <cell r="AA341" t="str">
            <v>A</v>
          </cell>
          <cell r="AB341" t="str">
            <v>P</v>
          </cell>
          <cell r="AC341" t="str">
            <v>P</v>
          </cell>
          <cell r="AE341" t="str">
            <v>P</v>
          </cell>
          <cell r="AF341" t="str">
            <v>P</v>
          </cell>
          <cell r="AG341" t="str">
            <v>X</v>
          </cell>
          <cell r="AH341" t="str">
            <v>G14</v>
          </cell>
          <cell r="AK341" t="str">
            <v>4B</v>
          </cell>
          <cell r="AL341" t="str">
            <v>IA1</v>
          </cell>
        </row>
        <row r="342">
          <cell r="C342" t="str">
            <v>DIALLO</v>
          </cell>
          <cell r="D342" t="str">
            <v>Thierno Mamadou Sadou</v>
          </cell>
          <cell r="E342">
            <v>11508363</v>
          </cell>
          <cell r="F342">
            <v>33809</v>
          </cell>
          <cell r="G342" t="str">
            <v>23 ans</v>
          </cell>
          <cell r="H342" t="str">
            <v>M</v>
          </cell>
          <cell r="I342" t="str">
            <v>CEF</v>
          </cell>
          <cell r="J342" t="str">
            <v>ETR</v>
          </cell>
          <cell r="K342">
            <v>99</v>
          </cell>
          <cell r="L342" t="str">
            <v>B</v>
          </cell>
          <cell r="M342">
            <v>2013</v>
          </cell>
          <cell r="N342">
            <v>42265</v>
          </cell>
          <cell r="P342">
            <v>42251</v>
          </cell>
          <cell r="Q342" t="str">
            <v>OUI</v>
          </cell>
          <cell r="S342" t="str">
            <v>X</v>
          </cell>
          <cell r="T342" t="str">
            <v>X</v>
          </cell>
          <cell r="U342" t="str">
            <v>SPI</v>
          </cell>
          <cell r="W342" t="str">
            <v>2B</v>
          </cell>
          <cell r="X342" t="str">
            <v>PHY</v>
          </cell>
          <cell r="Y342" t="str">
            <v>ISM</v>
          </cell>
          <cell r="AA342" t="str">
            <v>A</v>
          </cell>
          <cell r="AB342" t="str">
            <v>P</v>
          </cell>
          <cell r="AC342" t="str">
            <v>P</v>
          </cell>
          <cell r="AE342" t="str">
            <v>P</v>
          </cell>
          <cell r="AF342" t="str">
            <v>P</v>
          </cell>
          <cell r="AG342" t="str">
            <v>X</v>
          </cell>
          <cell r="AH342" t="str">
            <v>G8</v>
          </cell>
          <cell r="AI342" t="str">
            <v>FLE</v>
          </cell>
          <cell r="AJ342">
            <v>7.36</v>
          </cell>
          <cell r="AK342" t="str">
            <v>7A</v>
          </cell>
          <cell r="AL342" t="str">
            <v>IB2</v>
          </cell>
          <cell r="AY342" t="str">
            <v>X</v>
          </cell>
        </row>
        <row r="343">
          <cell r="C343" t="str">
            <v>DIAOULA</v>
          </cell>
          <cell r="D343" t="str">
            <v>Bintou</v>
          </cell>
          <cell r="E343">
            <v>11408554</v>
          </cell>
          <cell r="F343">
            <v>34482</v>
          </cell>
          <cell r="G343" t="str">
            <v>22 ans</v>
          </cell>
          <cell r="H343" t="str">
            <v>F</v>
          </cell>
          <cell r="I343" t="str">
            <v>RDT</v>
          </cell>
          <cell r="J343" t="str">
            <v>ST2S</v>
          </cell>
          <cell r="K343">
            <v>93</v>
          </cell>
          <cell r="L343" t="str">
            <v>P</v>
          </cell>
          <cell r="M343">
            <v>2014</v>
          </cell>
          <cell r="P343">
            <v>42285</v>
          </cell>
          <cell r="Q343" t="str">
            <v>OUI</v>
          </cell>
          <cell r="U343" t="str">
            <v>PC</v>
          </cell>
          <cell r="W343" t="str">
            <v>1B</v>
          </cell>
          <cell r="X343" t="str">
            <v>PHY</v>
          </cell>
          <cell r="Y343" t="str">
            <v>CHI</v>
          </cell>
          <cell r="AA343" t="str">
            <v>B</v>
          </cell>
          <cell r="AB343" t="str">
            <v>P</v>
          </cell>
          <cell r="AD343" t="str">
            <v>P</v>
          </cell>
          <cell r="AE343" t="str">
            <v>P</v>
          </cell>
          <cell r="AF343" t="str">
            <v>P</v>
          </cell>
          <cell r="AG343" t="str">
            <v>X</v>
          </cell>
          <cell r="AH343" t="str">
            <v>G10</v>
          </cell>
          <cell r="AK343" t="str">
            <v>VAL</v>
          </cell>
          <cell r="AL343" t="str">
            <v>IB1</v>
          </cell>
          <cell r="AW343" t="str">
            <v>VAL</v>
          </cell>
          <cell r="AY343" t="str">
            <v>X</v>
          </cell>
        </row>
        <row r="344">
          <cell r="C344" t="str">
            <v>DIARISSO</v>
          </cell>
          <cell r="D344" t="str">
            <v>Djibril</v>
          </cell>
          <cell r="E344">
            <v>11209549</v>
          </cell>
          <cell r="G344" t="str">
            <v xml:space="preserve"> </v>
          </cell>
          <cell r="I344" t="str">
            <v>RDT</v>
          </cell>
          <cell r="J344" t="str">
            <v>ES</v>
          </cell>
          <cell r="S344" t="str">
            <v>X</v>
          </cell>
          <cell r="U344" t="str">
            <v>MATHS</v>
          </cell>
          <cell r="AU344" t="str">
            <v>VAL</v>
          </cell>
        </row>
        <row r="345">
          <cell r="C345" t="str">
            <v>DIARRAH</v>
          </cell>
          <cell r="D345" t="str">
            <v>Ibrahim Mody</v>
          </cell>
          <cell r="E345">
            <v>11004989</v>
          </cell>
          <cell r="F345">
            <v>33643</v>
          </cell>
          <cell r="G345" t="str">
            <v>24 ans</v>
          </cell>
          <cell r="H345" t="str">
            <v>M</v>
          </cell>
          <cell r="I345" t="str">
            <v>RDT</v>
          </cell>
          <cell r="J345" t="str">
            <v>ETR</v>
          </cell>
          <cell r="K345">
            <v>99</v>
          </cell>
          <cell r="M345">
            <v>2008</v>
          </cell>
          <cell r="P345">
            <v>42282</v>
          </cell>
          <cell r="Q345" t="str">
            <v>OUI</v>
          </cell>
          <cell r="U345" t="str">
            <v>SPI</v>
          </cell>
          <cell r="W345" t="str">
            <v>2B</v>
          </cell>
          <cell r="X345" t="str">
            <v>PHY</v>
          </cell>
          <cell r="Y345" t="str">
            <v>CHI</v>
          </cell>
          <cell r="Z345" t="str">
            <v>VAL</v>
          </cell>
          <cell r="AA345" t="str">
            <v>A-</v>
          </cell>
          <cell r="AB345" t="str">
            <v>P</v>
          </cell>
          <cell r="AG345" t="str">
            <v>X</v>
          </cell>
          <cell r="AH345" t="str">
            <v>G11</v>
          </cell>
          <cell r="AK345" t="str">
            <v>5A</v>
          </cell>
          <cell r="AO345" t="str">
            <v>REP</v>
          </cell>
          <cell r="AP345" t="str">
            <v>REP</v>
          </cell>
          <cell r="AQ345" t="str">
            <v>VAL</v>
          </cell>
          <cell r="AR345" t="str">
            <v>VAL</v>
          </cell>
          <cell r="AV345" t="str">
            <v>REP</v>
          </cell>
          <cell r="AW345" t="str">
            <v>REP</v>
          </cell>
          <cell r="AX345" t="str">
            <v>VAL</v>
          </cell>
        </row>
        <row r="346">
          <cell r="C346" t="str">
            <v>DIAS</v>
          </cell>
          <cell r="D346" t="str">
            <v>Alexandre</v>
          </cell>
          <cell r="E346">
            <v>11300475</v>
          </cell>
          <cell r="G346" t="str">
            <v xml:space="preserve"> </v>
          </cell>
          <cell r="I346" t="str">
            <v>RDT</v>
          </cell>
          <cell r="J346" t="str">
            <v>S</v>
          </cell>
          <cell r="U346" t="str">
            <v>MATHS</v>
          </cell>
          <cell r="Z346" t="str">
            <v>VAL</v>
          </cell>
          <cell r="AI346" t="str">
            <v>VAL</v>
          </cell>
          <cell r="AK346" t="str">
            <v>VAL</v>
          </cell>
          <cell r="AL346" t="str">
            <v>VAL</v>
          </cell>
          <cell r="AN346" t="str">
            <v>VAL</v>
          </cell>
          <cell r="AP346" t="str">
            <v>VAL</v>
          </cell>
          <cell r="AS346" t="str">
            <v>VAL</v>
          </cell>
          <cell r="AU346" t="str">
            <v>VAL</v>
          </cell>
          <cell r="AV346" t="str">
            <v>VAL</v>
          </cell>
          <cell r="AW346" t="str">
            <v>VAL</v>
          </cell>
          <cell r="AX346" t="str">
            <v>VAL</v>
          </cell>
        </row>
        <row r="347">
          <cell r="C347" t="str">
            <v>DIAWARA</v>
          </cell>
          <cell r="D347" t="str">
            <v>Fatoumata</v>
          </cell>
          <cell r="E347">
            <v>11305985</v>
          </cell>
          <cell r="F347">
            <v>35028</v>
          </cell>
          <cell r="G347" t="str">
            <v>20 ans</v>
          </cell>
          <cell r="H347" t="str">
            <v>F</v>
          </cell>
          <cell r="I347" t="str">
            <v>RDT</v>
          </cell>
          <cell r="J347" t="str">
            <v>S</v>
          </cell>
          <cell r="K347">
            <v>92</v>
          </cell>
          <cell r="L347" t="str">
            <v>P</v>
          </cell>
          <cell r="M347">
            <v>2013</v>
          </cell>
          <cell r="P347">
            <v>42258</v>
          </cell>
          <cell r="Q347" t="str">
            <v>OUI</v>
          </cell>
          <cell r="U347" t="str">
            <v>MATHS</v>
          </cell>
          <cell r="W347" t="str">
            <v>2A</v>
          </cell>
          <cell r="X347" t="str">
            <v>PHY</v>
          </cell>
          <cell r="Y347" t="str">
            <v>ISM</v>
          </cell>
          <cell r="AA347" t="str">
            <v>A</v>
          </cell>
          <cell r="AB347" t="str">
            <v>P</v>
          </cell>
          <cell r="AC347" t="str">
            <v>N</v>
          </cell>
          <cell r="AE347" t="str">
            <v>P</v>
          </cell>
          <cell r="AF347" t="str">
            <v>P</v>
          </cell>
          <cell r="AG347" t="str">
            <v>X</v>
          </cell>
          <cell r="AH347" t="str">
            <v>G7</v>
          </cell>
          <cell r="AI347" t="str">
            <v>VAL</v>
          </cell>
          <cell r="AK347" t="str">
            <v>VAL</v>
          </cell>
          <cell r="AL347" t="str">
            <v>IA4</v>
          </cell>
          <cell r="AN347" t="str">
            <v>REP</v>
          </cell>
          <cell r="AU347" t="str">
            <v>REP</v>
          </cell>
          <cell r="AV347" t="str">
            <v>VAL</v>
          </cell>
          <cell r="AW347" t="str">
            <v>VAL</v>
          </cell>
          <cell r="AX347" t="str">
            <v>VAL</v>
          </cell>
          <cell r="AY347" t="str">
            <v>X</v>
          </cell>
        </row>
        <row r="348">
          <cell r="C348" t="str">
            <v>DIDON-SIMON-SPIRE</v>
          </cell>
          <cell r="D348" t="str">
            <v>Naomie</v>
          </cell>
          <cell r="E348">
            <v>11402695</v>
          </cell>
          <cell r="G348" t="str">
            <v xml:space="preserve"> </v>
          </cell>
          <cell r="I348" t="str">
            <v>RDT</v>
          </cell>
          <cell r="J348" t="str">
            <v>ST2S</v>
          </cell>
          <cell r="U348" t="str">
            <v>MATHS</v>
          </cell>
        </row>
        <row r="349">
          <cell r="C349" t="str">
            <v>DILAWAR</v>
          </cell>
          <cell r="D349" t="str">
            <v>Abdul</v>
          </cell>
          <cell r="E349">
            <v>11307051</v>
          </cell>
          <cell r="F349">
            <v>34427</v>
          </cell>
          <cell r="G349" t="str">
            <v>22 ans</v>
          </cell>
          <cell r="H349" t="str">
            <v>M</v>
          </cell>
          <cell r="I349" t="str">
            <v>RDT</v>
          </cell>
          <cell r="J349" t="str">
            <v>STI2D</v>
          </cell>
          <cell r="K349">
            <v>95</v>
          </cell>
          <cell r="M349">
            <v>2013</v>
          </cell>
          <cell r="N349">
            <v>42275</v>
          </cell>
          <cell r="P349">
            <v>42251</v>
          </cell>
          <cell r="Q349" t="str">
            <v>OUI</v>
          </cell>
          <cell r="U349" t="str">
            <v>INFO</v>
          </cell>
          <cell r="W349" t="str">
            <v>2A</v>
          </cell>
          <cell r="X349" t="str">
            <v>PHY</v>
          </cell>
          <cell r="Y349" t="str">
            <v>ISM</v>
          </cell>
          <cell r="AA349" t="str">
            <v>A</v>
          </cell>
          <cell r="AB349" t="str">
            <v>N</v>
          </cell>
          <cell r="AC349" t="str">
            <v>N</v>
          </cell>
          <cell r="AI349" t="str">
            <v>VAL</v>
          </cell>
          <cell r="AK349" t="str">
            <v>VAL</v>
          </cell>
          <cell r="AU349" t="str">
            <v>REP</v>
          </cell>
          <cell r="AV349" t="str">
            <v>VAL</v>
          </cell>
          <cell r="AW349" t="str">
            <v>VAL</v>
          </cell>
          <cell r="AX349" t="str">
            <v>VAL</v>
          </cell>
        </row>
        <row r="350">
          <cell r="C350" t="str">
            <v>DILAWAR</v>
          </cell>
          <cell r="D350" t="str">
            <v>Shafqat</v>
          </cell>
          <cell r="E350">
            <v>11403784</v>
          </cell>
          <cell r="F350">
            <v>34688</v>
          </cell>
          <cell r="G350" t="str">
            <v>21 ans</v>
          </cell>
          <cell r="H350" t="str">
            <v>M</v>
          </cell>
          <cell r="I350" t="str">
            <v>RDT</v>
          </cell>
          <cell r="J350" t="str">
            <v>STI2D</v>
          </cell>
          <cell r="K350">
            <v>95</v>
          </cell>
          <cell r="L350" t="str">
            <v>P</v>
          </cell>
          <cell r="M350">
            <v>2014</v>
          </cell>
          <cell r="P350">
            <v>42248</v>
          </cell>
          <cell r="Q350" t="str">
            <v>OUI</v>
          </cell>
          <cell r="S350" t="str">
            <v>X</v>
          </cell>
          <cell r="T350" t="str">
            <v>X</v>
          </cell>
          <cell r="U350" t="str">
            <v>INFO</v>
          </cell>
          <cell r="W350" t="str">
            <v>2A</v>
          </cell>
          <cell r="X350" t="str">
            <v>PHY</v>
          </cell>
          <cell r="Y350" t="str">
            <v>ISM</v>
          </cell>
          <cell r="AA350" t="str">
            <v>A</v>
          </cell>
          <cell r="AB350" t="str">
            <v>P</v>
          </cell>
          <cell r="AC350" t="str">
            <v>P</v>
          </cell>
          <cell r="AE350" t="str">
            <v>P</v>
          </cell>
          <cell r="AF350" t="str">
            <v>P</v>
          </cell>
          <cell r="AG350" t="str">
            <v>X</v>
          </cell>
          <cell r="AH350" t="str">
            <v>G14</v>
          </cell>
          <cell r="AI350" t="str">
            <v>VAL</v>
          </cell>
          <cell r="AK350" t="str">
            <v>VAL</v>
          </cell>
          <cell r="AL350" t="str">
            <v>IA1</v>
          </cell>
          <cell r="AV350" t="str">
            <v>VAL</v>
          </cell>
          <cell r="AW350" t="str">
            <v>VAL</v>
          </cell>
        </row>
        <row r="351">
          <cell r="C351" t="str">
            <v>DINI</v>
          </cell>
          <cell r="D351" t="str">
            <v>Anas</v>
          </cell>
          <cell r="F351">
            <v>35773</v>
          </cell>
          <cell r="G351" t="str">
            <v>18 ans</v>
          </cell>
          <cell r="I351" t="str">
            <v>CEF</v>
          </cell>
          <cell r="J351" t="str">
            <v>ETR</v>
          </cell>
          <cell r="K351">
            <v>99</v>
          </cell>
          <cell r="U351" t="str">
            <v>INFO</v>
          </cell>
          <cell r="W351" t="str">
            <v>3A</v>
          </cell>
          <cell r="X351" t="str">
            <v>MR</v>
          </cell>
          <cell r="Y351" t="str">
            <v>ISM</v>
          </cell>
        </row>
        <row r="352">
          <cell r="C352" t="str">
            <v>DIOUF</v>
          </cell>
          <cell r="D352" t="str">
            <v>Diariétou</v>
          </cell>
          <cell r="E352">
            <v>11509804</v>
          </cell>
          <cell r="F352">
            <v>35454</v>
          </cell>
          <cell r="G352" t="str">
            <v>19 ans</v>
          </cell>
          <cell r="H352" t="str">
            <v>F</v>
          </cell>
          <cell r="I352" t="str">
            <v>CEF</v>
          </cell>
          <cell r="J352" t="str">
            <v>ETR</v>
          </cell>
          <cell r="K352">
            <v>99</v>
          </cell>
          <cell r="L352" t="str">
            <v>AB</v>
          </cell>
          <cell r="M352">
            <v>2015</v>
          </cell>
          <cell r="P352">
            <v>42265</v>
          </cell>
          <cell r="Q352" t="str">
            <v>OUI</v>
          </cell>
          <cell r="U352" t="str">
            <v>SPI</v>
          </cell>
          <cell r="W352" t="str">
            <v>2B</v>
          </cell>
          <cell r="X352" t="str">
            <v>PHY</v>
          </cell>
          <cell r="Y352" t="str">
            <v>ISM</v>
          </cell>
          <cell r="AA352" t="str">
            <v>A</v>
          </cell>
          <cell r="AB352" t="str">
            <v>P</v>
          </cell>
          <cell r="AC352" t="str">
            <v>P</v>
          </cell>
          <cell r="AE352" t="str">
            <v>P</v>
          </cell>
          <cell r="AF352" t="str">
            <v>P</v>
          </cell>
          <cell r="AG352" t="str">
            <v>X</v>
          </cell>
          <cell r="AH352" t="str">
            <v>G9</v>
          </cell>
          <cell r="AJ352">
            <v>47.5</v>
          </cell>
          <cell r="AK352" t="str">
            <v>3A</v>
          </cell>
          <cell r="AL352" t="str">
            <v>IB1</v>
          </cell>
        </row>
        <row r="353">
          <cell r="C353" t="str">
            <v>DJAOUTI</v>
          </cell>
          <cell r="D353" t="str">
            <v>Mohamed</v>
          </cell>
          <cell r="E353">
            <v>11502448</v>
          </cell>
          <cell r="F353">
            <v>34973</v>
          </cell>
          <cell r="G353" t="str">
            <v>20 ans</v>
          </cell>
          <cell r="H353" t="str">
            <v>M</v>
          </cell>
          <cell r="I353" t="str">
            <v>APB</v>
          </cell>
          <cell r="J353" t="str">
            <v>S</v>
          </cell>
          <cell r="K353">
            <v>93</v>
          </cell>
          <cell r="M353">
            <v>2015</v>
          </cell>
          <cell r="P353">
            <v>42196</v>
          </cell>
          <cell r="Q353" t="str">
            <v>OUI</v>
          </cell>
          <cell r="S353" t="str">
            <v>X</v>
          </cell>
          <cell r="T353" t="str">
            <v>X</v>
          </cell>
          <cell r="U353" t="str">
            <v>SPI</v>
          </cell>
          <cell r="W353" t="str">
            <v>2B</v>
          </cell>
          <cell r="X353" t="str">
            <v>PHY</v>
          </cell>
          <cell r="Y353" t="str">
            <v>ISM</v>
          </cell>
          <cell r="AA353" t="str">
            <v>A</v>
          </cell>
          <cell r="AB353" t="str">
            <v>P</v>
          </cell>
          <cell r="AC353" t="str">
            <v>P</v>
          </cell>
          <cell r="AE353" t="str">
            <v>P</v>
          </cell>
          <cell r="AF353" t="str">
            <v>P</v>
          </cell>
          <cell r="AG353" t="str">
            <v>X</v>
          </cell>
          <cell r="AH353" t="str">
            <v>G9</v>
          </cell>
          <cell r="AJ353">
            <v>36.28</v>
          </cell>
          <cell r="AK353" t="str">
            <v>5A</v>
          </cell>
          <cell r="AL353" t="str">
            <v>IB1</v>
          </cell>
        </row>
        <row r="354">
          <cell r="C354" t="str">
            <v>DJEBBAR</v>
          </cell>
          <cell r="D354" t="str">
            <v>Khellaf</v>
          </cell>
          <cell r="E354">
            <v>11407452</v>
          </cell>
          <cell r="F354">
            <v>34138</v>
          </cell>
          <cell r="G354" t="str">
            <v>23 ans</v>
          </cell>
          <cell r="H354" t="str">
            <v>M</v>
          </cell>
          <cell r="I354" t="str">
            <v>RDT</v>
          </cell>
          <cell r="J354" t="str">
            <v>ETR</v>
          </cell>
          <cell r="K354">
            <v>99</v>
          </cell>
          <cell r="L354" t="str">
            <v>AB</v>
          </cell>
          <cell r="M354">
            <v>2013</v>
          </cell>
          <cell r="P354">
            <v>42249</v>
          </cell>
          <cell r="Q354" t="str">
            <v>OUI</v>
          </cell>
          <cell r="R354" t="str">
            <v>B</v>
          </cell>
          <cell r="S354" t="str">
            <v>X</v>
          </cell>
          <cell r="T354" t="str">
            <v>X</v>
          </cell>
          <cell r="U354" t="str">
            <v>INFO</v>
          </cell>
          <cell r="W354" t="str">
            <v>3A</v>
          </cell>
          <cell r="X354" t="str">
            <v>MR</v>
          </cell>
          <cell r="Y354" t="str">
            <v>ISM</v>
          </cell>
          <cell r="AA354" t="str">
            <v>A</v>
          </cell>
          <cell r="AB354" t="str">
            <v>P</v>
          </cell>
          <cell r="AC354" t="str">
            <v>P</v>
          </cell>
          <cell r="AE354" t="str">
            <v>P</v>
          </cell>
          <cell r="AG354" t="str">
            <v>X</v>
          </cell>
          <cell r="AH354" t="str">
            <v>G13</v>
          </cell>
          <cell r="AI354" t="str">
            <v>VAL</v>
          </cell>
          <cell r="AJ354">
            <v>17.12</v>
          </cell>
          <cell r="AK354" t="str">
            <v>7A</v>
          </cell>
          <cell r="AL354" t="str">
            <v>IA3</v>
          </cell>
          <cell r="AV354" t="str">
            <v>VAL</v>
          </cell>
        </row>
        <row r="355">
          <cell r="C355" t="str">
            <v>DJEBBAR</v>
          </cell>
          <cell r="D355" t="str">
            <v>Nabil</v>
          </cell>
          <cell r="E355">
            <v>11409189</v>
          </cell>
          <cell r="G355" t="str">
            <v xml:space="preserve"> </v>
          </cell>
          <cell r="I355" t="str">
            <v>RDT</v>
          </cell>
          <cell r="J355" t="str">
            <v>ETR</v>
          </cell>
          <cell r="U355" t="str">
            <v>INFO</v>
          </cell>
          <cell r="AI355" t="str">
            <v>VAL</v>
          </cell>
          <cell r="AV355" t="str">
            <v>VAL</v>
          </cell>
        </row>
        <row r="356">
          <cell r="C356" t="str">
            <v>DJENNAD</v>
          </cell>
          <cell r="D356" t="str">
            <v>Kahina</v>
          </cell>
          <cell r="E356">
            <v>11508867</v>
          </cell>
          <cell r="F356">
            <v>34700</v>
          </cell>
          <cell r="G356" t="str">
            <v>21 ans</v>
          </cell>
          <cell r="H356" t="str">
            <v>F</v>
          </cell>
          <cell r="I356" t="str">
            <v>CEF</v>
          </cell>
          <cell r="J356" t="str">
            <v>ETR</v>
          </cell>
          <cell r="K356">
            <v>99</v>
          </cell>
          <cell r="M356">
            <v>2014</v>
          </cell>
          <cell r="P356">
            <v>42261</v>
          </cell>
          <cell r="Q356" t="str">
            <v>OUI</v>
          </cell>
          <cell r="U356" t="str">
            <v>PC</v>
          </cell>
          <cell r="W356" t="str">
            <v>1B</v>
          </cell>
          <cell r="X356" t="str">
            <v>PHY</v>
          </cell>
          <cell r="Y356" t="str">
            <v>CHI</v>
          </cell>
          <cell r="AA356" t="str">
            <v>A</v>
          </cell>
          <cell r="AB356" t="str">
            <v>P</v>
          </cell>
          <cell r="AD356" t="str">
            <v>P</v>
          </cell>
          <cell r="AE356" t="str">
            <v>P</v>
          </cell>
          <cell r="AF356" t="str">
            <v>P</v>
          </cell>
          <cell r="AG356" t="str">
            <v>X</v>
          </cell>
          <cell r="AH356" t="str">
            <v>G12</v>
          </cell>
          <cell r="AJ356">
            <v>27.84</v>
          </cell>
          <cell r="AK356" t="str">
            <v>3A</v>
          </cell>
          <cell r="AL356" t="str">
            <v>IB1</v>
          </cell>
        </row>
        <row r="357">
          <cell r="C357" t="str">
            <v>DJOUADOU</v>
          </cell>
          <cell r="D357" t="str">
            <v>Sophia Taous</v>
          </cell>
          <cell r="E357">
            <v>11506886</v>
          </cell>
          <cell r="F357">
            <v>34757</v>
          </cell>
          <cell r="G357" t="str">
            <v>21 ans</v>
          </cell>
          <cell r="H357" t="str">
            <v>F</v>
          </cell>
          <cell r="I357" t="str">
            <v>CEF</v>
          </cell>
          <cell r="J357" t="str">
            <v>ETR</v>
          </cell>
          <cell r="K357">
            <v>99</v>
          </cell>
          <cell r="M357">
            <v>2014</v>
          </cell>
          <cell r="P357">
            <v>42217</v>
          </cell>
          <cell r="Q357" t="str">
            <v>OUI</v>
          </cell>
          <cell r="S357" t="str">
            <v>X</v>
          </cell>
          <cell r="T357" t="str">
            <v>X</v>
          </cell>
          <cell r="U357" t="str">
            <v>PC</v>
          </cell>
          <cell r="W357" t="str">
            <v>1B</v>
          </cell>
          <cell r="X357" t="str">
            <v>PHY</v>
          </cell>
          <cell r="Y357" t="str">
            <v>CHI</v>
          </cell>
          <cell r="AA357" t="str">
            <v>A</v>
          </cell>
          <cell r="AB357" t="str">
            <v>P</v>
          </cell>
          <cell r="AD357" t="str">
            <v>P</v>
          </cell>
          <cell r="AE357" t="str">
            <v>P</v>
          </cell>
          <cell r="AF357" t="str">
            <v>P</v>
          </cell>
          <cell r="AG357" t="str">
            <v>X</v>
          </cell>
          <cell r="AH357" t="str">
            <v>G12</v>
          </cell>
          <cell r="AJ357">
            <v>30</v>
          </cell>
          <cell r="AK357" t="str">
            <v>6A</v>
          </cell>
          <cell r="AL357" t="str">
            <v>IB1</v>
          </cell>
          <cell r="AY357" t="str">
            <v>X</v>
          </cell>
        </row>
        <row r="358">
          <cell r="C358" t="str">
            <v>DONNE (LALUNG)</v>
          </cell>
          <cell r="D358" t="str">
            <v>Jessie</v>
          </cell>
          <cell r="E358">
            <v>11500914</v>
          </cell>
          <cell r="F358">
            <v>35672</v>
          </cell>
          <cell r="G358" t="str">
            <v>18 ans</v>
          </cell>
          <cell r="H358" t="str">
            <v>F</v>
          </cell>
          <cell r="I358" t="str">
            <v>APB</v>
          </cell>
          <cell r="J358" t="str">
            <v>S</v>
          </cell>
          <cell r="K358">
            <v>95</v>
          </cell>
          <cell r="M358">
            <v>2015</v>
          </cell>
          <cell r="P358">
            <v>42193</v>
          </cell>
          <cell r="Q358" t="str">
            <v>OUI</v>
          </cell>
          <cell r="R358" t="str">
            <v>B</v>
          </cell>
          <cell r="S358" t="str">
            <v>X</v>
          </cell>
          <cell r="T358" t="str">
            <v>X</v>
          </cell>
          <cell r="U358" t="str">
            <v>MATHS</v>
          </cell>
          <cell r="W358" t="str">
            <v>2A</v>
          </cell>
          <cell r="X358" t="str">
            <v>PHY</v>
          </cell>
          <cell r="Y358" t="str">
            <v>ISM</v>
          </cell>
          <cell r="AA358" t="str">
            <v>A</v>
          </cell>
          <cell r="AB358" t="str">
            <v>P</v>
          </cell>
          <cell r="AC358" t="str">
            <v>P</v>
          </cell>
          <cell r="AE358" t="str">
            <v>P</v>
          </cell>
          <cell r="AF358" t="str">
            <v>P</v>
          </cell>
          <cell r="AG358" t="str">
            <v>X</v>
          </cell>
          <cell r="AH358" t="str">
            <v>G7</v>
          </cell>
          <cell r="AJ358">
            <v>32.369999999999997</v>
          </cell>
          <cell r="AK358" t="str">
            <v>5A</v>
          </cell>
          <cell r="AL358" t="str">
            <v>IA4</v>
          </cell>
        </row>
        <row r="359">
          <cell r="C359" t="str">
            <v>DORALUS</v>
          </cell>
          <cell r="D359" t="str">
            <v>Kelly</v>
          </cell>
          <cell r="E359">
            <v>11502805</v>
          </cell>
          <cell r="F359">
            <v>35589</v>
          </cell>
          <cell r="G359" t="str">
            <v>19 ans</v>
          </cell>
          <cell r="H359" t="str">
            <v>F</v>
          </cell>
          <cell r="I359" t="str">
            <v>CP2I</v>
          </cell>
          <cell r="J359" t="str">
            <v>S</v>
          </cell>
          <cell r="K359">
            <v>93</v>
          </cell>
          <cell r="M359">
            <v>2015</v>
          </cell>
          <cell r="O359">
            <v>42311</v>
          </cell>
          <cell r="P359">
            <v>42312</v>
          </cell>
          <cell r="Q359" t="str">
            <v>OUI</v>
          </cell>
          <cell r="U359" t="str">
            <v>INFO</v>
          </cell>
          <cell r="W359" t="str">
            <v>3A</v>
          </cell>
          <cell r="X359" t="str">
            <v>MR</v>
          </cell>
          <cell r="Y359" t="str">
            <v>ISM</v>
          </cell>
          <cell r="AE359" t="str">
            <v>P</v>
          </cell>
          <cell r="AG359" t="str">
            <v>X</v>
          </cell>
          <cell r="AH359" t="str">
            <v>G13</v>
          </cell>
          <cell r="AK359" t="str">
            <v>1B</v>
          </cell>
          <cell r="AL359" t="str">
            <v>IA3</v>
          </cell>
        </row>
        <row r="360">
          <cell r="C360" t="str">
            <v>DORALUS</v>
          </cell>
          <cell r="D360" t="str">
            <v>Michel</v>
          </cell>
          <cell r="E360">
            <v>11506369</v>
          </cell>
          <cell r="F360">
            <v>35491</v>
          </cell>
          <cell r="G360" t="str">
            <v>19 ans</v>
          </cell>
          <cell r="H360" t="str">
            <v>M</v>
          </cell>
          <cell r="I360" t="str">
            <v>APB</v>
          </cell>
          <cell r="J360" t="str">
            <v>S</v>
          </cell>
          <cell r="K360">
            <v>93</v>
          </cell>
          <cell r="L360" t="str">
            <v>P</v>
          </cell>
          <cell r="M360">
            <v>2015</v>
          </cell>
          <cell r="P360">
            <v>42211</v>
          </cell>
          <cell r="Q360" t="str">
            <v>OUI</v>
          </cell>
          <cell r="S360" t="str">
            <v>X</v>
          </cell>
          <cell r="T360" t="str">
            <v>X</v>
          </cell>
          <cell r="U360" t="str">
            <v>MATHS</v>
          </cell>
          <cell r="W360" t="str">
            <v>1A</v>
          </cell>
          <cell r="X360" t="str">
            <v>ECO</v>
          </cell>
          <cell r="Y360" t="str">
            <v>ISM</v>
          </cell>
          <cell r="AA360" t="str">
            <v>A</v>
          </cell>
          <cell r="AB360" t="str">
            <v>P</v>
          </cell>
          <cell r="AC360" t="str">
            <v>P</v>
          </cell>
          <cell r="AE360" t="str">
            <v>P</v>
          </cell>
          <cell r="AG360" t="str">
            <v>X</v>
          </cell>
          <cell r="AH360" t="str">
            <v>G2</v>
          </cell>
          <cell r="AJ360">
            <v>34.090000000000003</v>
          </cell>
          <cell r="AK360" t="str">
            <v>5B</v>
          </cell>
          <cell r="AL360" t="str">
            <v>IA3</v>
          </cell>
        </row>
        <row r="361">
          <cell r="C361" t="str">
            <v>DOS SANTOS</v>
          </cell>
          <cell r="D361" t="str">
            <v>Magali</v>
          </cell>
          <cell r="E361">
            <v>11401584</v>
          </cell>
          <cell r="G361" t="str">
            <v xml:space="preserve"> </v>
          </cell>
          <cell r="I361" t="str">
            <v>RDT</v>
          </cell>
          <cell r="J361" t="str">
            <v>ST2S</v>
          </cell>
          <cell r="U361" t="str">
            <v>PC</v>
          </cell>
        </row>
        <row r="362">
          <cell r="C362" t="str">
            <v>DOUANGDARA</v>
          </cell>
          <cell r="D362" t="str">
            <v>Youthaphoum</v>
          </cell>
          <cell r="E362">
            <v>11507458</v>
          </cell>
          <cell r="F362">
            <v>35601</v>
          </cell>
          <cell r="G362" t="str">
            <v>19 ans</v>
          </cell>
          <cell r="H362" t="str">
            <v>M</v>
          </cell>
          <cell r="I362" t="str">
            <v>APB</v>
          </cell>
          <cell r="J362" t="str">
            <v>STMG</v>
          </cell>
          <cell r="K362">
            <v>77</v>
          </cell>
          <cell r="M362">
            <v>2015</v>
          </cell>
          <cell r="N362">
            <v>42258</v>
          </cell>
          <cell r="P362">
            <v>42240</v>
          </cell>
          <cell r="Q362" t="str">
            <v>OUI</v>
          </cell>
          <cell r="S362" t="str">
            <v>X</v>
          </cell>
          <cell r="T362" t="str">
            <v>X</v>
          </cell>
          <cell r="U362" t="str">
            <v>MATHS</v>
          </cell>
          <cell r="W362" t="str">
            <v>1A</v>
          </cell>
          <cell r="X362" t="str">
            <v>ECO</v>
          </cell>
          <cell r="Y362" t="str">
            <v>ISM</v>
          </cell>
          <cell r="AA362" t="str">
            <v>B</v>
          </cell>
          <cell r="AB362" t="str">
            <v>N</v>
          </cell>
          <cell r="AC362" t="str">
            <v>N</v>
          </cell>
          <cell r="AE362" t="str">
            <v>N</v>
          </cell>
          <cell r="AG362" t="str">
            <v>X</v>
          </cell>
          <cell r="AH362" t="str">
            <v>G3</v>
          </cell>
          <cell r="AK362" t="str">
            <v>6A</v>
          </cell>
          <cell r="AL362" t="str">
            <v>IA3</v>
          </cell>
        </row>
        <row r="363">
          <cell r="C363" t="str">
            <v>DOUCOURE</v>
          </cell>
          <cell r="D363" t="str">
            <v>Mariama Diouldé</v>
          </cell>
          <cell r="E363">
            <v>11509894</v>
          </cell>
          <cell r="F363">
            <v>35485</v>
          </cell>
          <cell r="G363" t="str">
            <v>19 ans</v>
          </cell>
          <cell r="H363" t="str">
            <v>F</v>
          </cell>
          <cell r="I363" t="str">
            <v>CEF</v>
          </cell>
          <cell r="J363" t="str">
            <v>ETR</v>
          </cell>
          <cell r="K363">
            <v>99</v>
          </cell>
          <cell r="L363" t="str">
            <v>P</v>
          </cell>
          <cell r="M363">
            <v>2015</v>
          </cell>
          <cell r="P363">
            <v>42268</v>
          </cell>
          <cell r="Q363" t="str">
            <v>OUI</v>
          </cell>
          <cell r="U363" t="str">
            <v>INFO</v>
          </cell>
          <cell r="W363" t="str">
            <v>2A</v>
          </cell>
          <cell r="X363" t="str">
            <v>PHY</v>
          </cell>
          <cell r="Y363" t="str">
            <v>ISM</v>
          </cell>
          <cell r="AA363" t="str">
            <v>A</v>
          </cell>
          <cell r="AB363" t="str">
            <v>P</v>
          </cell>
          <cell r="AC363" t="str">
            <v>P</v>
          </cell>
          <cell r="AE363" t="str">
            <v>P</v>
          </cell>
          <cell r="AF363" t="str">
            <v>P</v>
          </cell>
          <cell r="AG363" t="str">
            <v>X</v>
          </cell>
          <cell r="AH363" t="str">
            <v>G14</v>
          </cell>
          <cell r="AK363" t="str">
            <v>5B</v>
          </cell>
          <cell r="AL363" t="str">
            <v>IA1</v>
          </cell>
        </row>
        <row r="364">
          <cell r="C364" t="str">
            <v>DOUMBIA</v>
          </cell>
          <cell r="D364" t="str">
            <v>Doussou</v>
          </cell>
          <cell r="F364">
            <v>35020</v>
          </cell>
          <cell r="G364" t="str">
            <v>20 ans</v>
          </cell>
          <cell r="I364" t="str">
            <v>CEF</v>
          </cell>
          <cell r="J364" t="str">
            <v>ETR</v>
          </cell>
          <cell r="K364">
            <v>99</v>
          </cell>
          <cell r="U364" t="str">
            <v>INFO</v>
          </cell>
          <cell r="W364" t="str">
            <v>3A</v>
          </cell>
          <cell r="X364" t="str">
            <v>MR</v>
          </cell>
          <cell r="Y364" t="str">
            <v>ISM</v>
          </cell>
        </row>
        <row r="365">
          <cell r="C365" t="str">
            <v>DOUOLY</v>
          </cell>
          <cell r="D365" t="str">
            <v>Philippe</v>
          </cell>
          <cell r="E365">
            <v>11505407</v>
          </cell>
          <cell r="F365">
            <v>35511</v>
          </cell>
          <cell r="G365" t="str">
            <v>19 ans</v>
          </cell>
          <cell r="H365" t="str">
            <v>M</v>
          </cell>
          <cell r="I365" t="str">
            <v>APB</v>
          </cell>
          <cell r="J365" t="str">
            <v>PRO</v>
          </cell>
          <cell r="K365">
            <v>93</v>
          </cell>
          <cell r="M365">
            <v>2015</v>
          </cell>
          <cell r="P365">
            <v>42335</v>
          </cell>
          <cell r="Q365" t="str">
            <v>OUI</v>
          </cell>
          <cell r="U365" t="str">
            <v>INFO</v>
          </cell>
          <cell r="W365" t="str">
            <v>2A</v>
          </cell>
          <cell r="X365" t="str">
            <v>PHY</v>
          </cell>
          <cell r="Y365" t="str">
            <v>ISM</v>
          </cell>
          <cell r="AA365" t="str">
            <v>A</v>
          </cell>
          <cell r="AB365" t="str">
            <v>P</v>
          </cell>
          <cell r="AC365" t="str">
            <v>N</v>
          </cell>
          <cell r="AF365" t="str">
            <v>P</v>
          </cell>
          <cell r="AG365" t="str">
            <v>X</v>
          </cell>
          <cell r="AH365" t="str">
            <v>G14</v>
          </cell>
          <cell r="AK365" t="str">
            <v>3B</v>
          </cell>
          <cell r="AL365" t="str">
            <v>IA1</v>
          </cell>
          <cell r="AY365" t="str">
            <v>X</v>
          </cell>
        </row>
        <row r="366">
          <cell r="C366" t="str">
            <v>DRAME</v>
          </cell>
          <cell r="D366" t="str">
            <v>Arsina</v>
          </cell>
          <cell r="E366">
            <v>11413478</v>
          </cell>
          <cell r="F366">
            <v>33709</v>
          </cell>
          <cell r="G366" t="str">
            <v>24 ans</v>
          </cell>
          <cell r="H366" t="str">
            <v>M</v>
          </cell>
          <cell r="I366" t="str">
            <v>RDT</v>
          </cell>
          <cell r="J366" t="str">
            <v>ETR</v>
          </cell>
          <cell r="K366">
            <v>99</v>
          </cell>
          <cell r="M366">
            <v>2013</v>
          </cell>
          <cell r="N366">
            <v>42265</v>
          </cell>
          <cell r="P366">
            <v>42217</v>
          </cell>
          <cell r="Q366" t="str">
            <v>OUI</v>
          </cell>
          <cell r="U366" t="str">
            <v>PC</v>
          </cell>
          <cell r="W366" t="str">
            <v>1B</v>
          </cell>
          <cell r="X366" t="str">
            <v>PHY</v>
          </cell>
          <cell r="Y366" t="str">
            <v>CHI</v>
          </cell>
          <cell r="AA366" t="str">
            <v>A</v>
          </cell>
          <cell r="AB366" t="str">
            <v>P</v>
          </cell>
          <cell r="AD366" t="str">
            <v>P</v>
          </cell>
          <cell r="AE366" t="str">
            <v>P</v>
          </cell>
          <cell r="AF366" t="str">
            <v>P</v>
          </cell>
          <cell r="AG366" t="str">
            <v>X</v>
          </cell>
          <cell r="AH366" t="str">
            <v>G12</v>
          </cell>
          <cell r="AL366" t="str">
            <v>IB1</v>
          </cell>
        </row>
        <row r="367">
          <cell r="C367" t="str">
            <v>DRAME</v>
          </cell>
          <cell r="D367" t="str">
            <v>Pape Matar</v>
          </cell>
          <cell r="E367">
            <v>11404091</v>
          </cell>
          <cell r="G367" t="str">
            <v xml:space="preserve"> </v>
          </cell>
          <cell r="I367" t="str">
            <v>RDT</v>
          </cell>
          <cell r="J367" t="str">
            <v>ST2S</v>
          </cell>
          <cell r="U367" t="str">
            <v>MATHS</v>
          </cell>
        </row>
        <row r="368">
          <cell r="C368" t="str">
            <v>DRAVE</v>
          </cell>
          <cell r="D368" t="str">
            <v>Safiatou</v>
          </cell>
          <cell r="E368">
            <v>11313176</v>
          </cell>
          <cell r="F368">
            <v>35098</v>
          </cell>
          <cell r="G368" t="str">
            <v>20 ans</v>
          </cell>
          <cell r="H368" t="str">
            <v>F</v>
          </cell>
          <cell r="I368" t="str">
            <v>RDT</v>
          </cell>
          <cell r="J368" t="str">
            <v>ETR</v>
          </cell>
          <cell r="K368">
            <v>99</v>
          </cell>
          <cell r="M368">
            <v>2012</v>
          </cell>
          <cell r="P368">
            <v>42286</v>
          </cell>
          <cell r="Q368" t="str">
            <v>OUI</v>
          </cell>
          <cell r="U368" t="str">
            <v>MATHS</v>
          </cell>
          <cell r="W368" t="str">
            <v>1A</v>
          </cell>
          <cell r="X368" t="str">
            <v>ECO</v>
          </cell>
          <cell r="Y368" t="str">
            <v>ISM</v>
          </cell>
          <cell r="AA368" t="str">
            <v>A</v>
          </cell>
          <cell r="AB368" t="str">
            <v>P</v>
          </cell>
          <cell r="AC368" t="str">
            <v>P</v>
          </cell>
          <cell r="AE368" t="str">
            <v>N</v>
          </cell>
          <cell r="AG368" t="str">
            <v>X</v>
          </cell>
          <cell r="AH368" t="str">
            <v>G3</v>
          </cell>
          <cell r="AI368" t="str">
            <v>VAL</v>
          </cell>
          <cell r="AK368" t="str">
            <v>VAL</v>
          </cell>
          <cell r="AL368" t="str">
            <v>IA4</v>
          </cell>
          <cell r="AV368" t="str">
            <v>VAL</v>
          </cell>
          <cell r="AW368" t="str">
            <v>VAL</v>
          </cell>
        </row>
        <row r="369">
          <cell r="C369" t="str">
            <v>DRIF</v>
          </cell>
          <cell r="D369" t="str">
            <v>Ayoub</v>
          </cell>
          <cell r="E369">
            <v>11506323</v>
          </cell>
          <cell r="F369">
            <v>34790</v>
          </cell>
          <cell r="G369" t="str">
            <v>21 ans</v>
          </cell>
          <cell r="H369" t="str">
            <v>M</v>
          </cell>
          <cell r="I369" t="str">
            <v>APB</v>
          </cell>
          <cell r="J369" t="str">
            <v>STI2D</v>
          </cell>
          <cell r="K369">
            <v>93</v>
          </cell>
          <cell r="L369" t="str">
            <v>AB</v>
          </cell>
          <cell r="M369">
            <v>2015</v>
          </cell>
          <cell r="P369">
            <v>42211</v>
          </cell>
          <cell r="Q369" t="str">
            <v>OUI</v>
          </cell>
          <cell r="R369" t="str">
            <v>X</v>
          </cell>
          <cell r="S369" t="str">
            <v>X</v>
          </cell>
          <cell r="T369" t="str">
            <v>X</v>
          </cell>
          <cell r="U369" t="str">
            <v>PC</v>
          </cell>
          <cell r="W369" t="str">
            <v>1B</v>
          </cell>
          <cell r="X369" t="str">
            <v>PHY</v>
          </cell>
          <cell r="Y369" t="str">
            <v>CHI</v>
          </cell>
          <cell r="AA369" t="str">
            <v>B</v>
          </cell>
          <cell r="AB369" t="str">
            <v>N</v>
          </cell>
          <cell r="AD369" t="str">
            <v>N</v>
          </cell>
          <cell r="AE369" t="str">
            <v>N</v>
          </cell>
          <cell r="AF369" t="str">
            <v>P</v>
          </cell>
        </row>
        <row r="370">
          <cell r="C370" t="str">
            <v>DUDIC</v>
          </cell>
          <cell r="D370" t="str">
            <v>Jelena</v>
          </cell>
          <cell r="E370">
            <v>11511293</v>
          </cell>
          <cell r="F370">
            <v>32437</v>
          </cell>
          <cell r="G370" t="str">
            <v>27 ans</v>
          </cell>
          <cell r="H370" t="str">
            <v>F</v>
          </cell>
          <cell r="I370" t="str">
            <v>CIEL</v>
          </cell>
          <cell r="J370" t="str">
            <v>ETR</v>
          </cell>
          <cell r="K370">
            <v>99</v>
          </cell>
          <cell r="L370" t="str">
            <v>AB</v>
          </cell>
          <cell r="M370">
            <v>2007</v>
          </cell>
          <cell r="O370" t="str">
            <v>semaine P1</v>
          </cell>
          <cell r="P370">
            <v>42286</v>
          </cell>
          <cell r="Q370" t="str">
            <v>OUI</v>
          </cell>
          <cell r="U370" t="str">
            <v>INFO</v>
          </cell>
          <cell r="W370" t="str">
            <v>1A</v>
          </cell>
          <cell r="X370" t="str">
            <v>ECO</v>
          </cell>
          <cell r="Y370" t="str">
            <v>ISM</v>
          </cell>
          <cell r="AA370" t="str">
            <v>B</v>
          </cell>
          <cell r="AB370" t="str">
            <v>N</v>
          </cell>
          <cell r="AC370" t="str">
            <v>N</v>
          </cell>
          <cell r="AE370" t="str">
            <v>P</v>
          </cell>
          <cell r="AG370" t="str">
            <v>X</v>
          </cell>
          <cell r="AH370" t="str">
            <v>G2</v>
          </cell>
          <cell r="AK370" t="str">
            <v>2B</v>
          </cell>
          <cell r="AL370" t="str">
            <v>IA2</v>
          </cell>
          <cell r="AY370" t="str">
            <v>X</v>
          </cell>
        </row>
        <row r="371">
          <cell r="C371" t="str">
            <v>DUDIC</v>
          </cell>
          <cell r="D371" t="str">
            <v>Milica</v>
          </cell>
          <cell r="E371">
            <v>11506189</v>
          </cell>
          <cell r="F371">
            <v>34355</v>
          </cell>
          <cell r="G371" t="str">
            <v>22 ans</v>
          </cell>
          <cell r="H371" t="str">
            <v>F</v>
          </cell>
          <cell r="I371" t="str">
            <v>APB</v>
          </cell>
          <cell r="J371" t="str">
            <v>DAEU</v>
          </cell>
          <cell r="K371">
            <v>99</v>
          </cell>
          <cell r="L371" t="str">
            <v>TB</v>
          </cell>
          <cell r="M371">
            <v>2013</v>
          </cell>
          <cell r="P371">
            <v>42209</v>
          </cell>
          <cell r="Q371" t="str">
            <v>OUI</v>
          </cell>
          <cell r="S371" t="str">
            <v>X</v>
          </cell>
          <cell r="T371" t="str">
            <v>X</v>
          </cell>
          <cell r="U371" t="str">
            <v>MATHS</v>
          </cell>
          <cell r="W371" t="str">
            <v>1A</v>
          </cell>
          <cell r="X371" t="str">
            <v>ECO</v>
          </cell>
          <cell r="Y371" t="str">
            <v>ISM</v>
          </cell>
          <cell r="AA371" t="str">
            <v>A</v>
          </cell>
          <cell r="AB371" t="str">
            <v>P</v>
          </cell>
          <cell r="AC371" t="str">
            <v>P</v>
          </cell>
          <cell r="AE371" t="str">
            <v>P</v>
          </cell>
          <cell r="AG371" t="str">
            <v>X</v>
          </cell>
          <cell r="AH371" t="str">
            <v>G2</v>
          </cell>
          <cell r="AI371" t="str">
            <v>FLE</v>
          </cell>
          <cell r="AJ371">
            <v>37.5</v>
          </cell>
          <cell r="AK371" t="str">
            <v>4B</v>
          </cell>
          <cell r="AL371" t="str">
            <v>IA3</v>
          </cell>
        </row>
        <row r="372">
          <cell r="C372" t="str">
            <v>DUMAY</v>
          </cell>
          <cell r="D372" t="str">
            <v>Kilian</v>
          </cell>
          <cell r="E372">
            <v>11500431</v>
          </cell>
          <cell r="F372">
            <v>35513</v>
          </cell>
          <cell r="G372" t="str">
            <v>19 ans</v>
          </cell>
          <cell r="H372" t="str">
            <v>M</v>
          </cell>
          <cell r="I372" t="str">
            <v>APB</v>
          </cell>
          <cell r="J372" t="str">
            <v>S</v>
          </cell>
          <cell r="K372">
            <v>95</v>
          </cell>
          <cell r="L372" t="str">
            <v>AB</v>
          </cell>
          <cell r="M372">
            <v>2014</v>
          </cell>
          <cell r="P372">
            <v>42192</v>
          </cell>
          <cell r="Q372" t="str">
            <v>OUI</v>
          </cell>
          <cell r="S372" t="str">
            <v>X</v>
          </cell>
          <cell r="T372" t="str">
            <v>X</v>
          </cell>
          <cell r="U372" t="str">
            <v>MATHS</v>
          </cell>
          <cell r="W372" t="str">
            <v>2A</v>
          </cell>
          <cell r="X372" t="str">
            <v>PHY</v>
          </cell>
          <cell r="Y372" t="str">
            <v>ISM</v>
          </cell>
          <cell r="AA372" t="str">
            <v>A</v>
          </cell>
          <cell r="AB372" t="str">
            <v>P</v>
          </cell>
          <cell r="AC372" t="str">
            <v>P</v>
          </cell>
          <cell r="AE372" t="str">
            <v>P</v>
          </cell>
          <cell r="AF372" t="str">
            <v>P</v>
          </cell>
          <cell r="AG372" t="str">
            <v>X</v>
          </cell>
          <cell r="AH372" t="str">
            <v>G6</v>
          </cell>
          <cell r="AJ372">
            <v>80</v>
          </cell>
          <cell r="AK372" t="str">
            <v>1B</v>
          </cell>
          <cell r="AL372" t="str">
            <v>IA3</v>
          </cell>
          <cell r="AY372" t="str">
            <v>X</v>
          </cell>
        </row>
        <row r="373">
          <cell r="C373" t="str">
            <v>DUTOY</v>
          </cell>
          <cell r="D373" t="str">
            <v>Richard</v>
          </cell>
          <cell r="E373">
            <v>11506437</v>
          </cell>
          <cell r="F373">
            <v>35327</v>
          </cell>
          <cell r="G373" t="str">
            <v>19 ans</v>
          </cell>
          <cell r="H373" t="str">
            <v>M</v>
          </cell>
          <cell r="I373" t="str">
            <v>APB</v>
          </cell>
          <cell r="J373" t="str">
            <v>STMG</v>
          </cell>
          <cell r="K373">
            <v>77</v>
          </cell>
          <cell r="L373" t="str">
            <v>P</v>
          </cell>
          <cell r="M373">
            <v>2015</v>
          </cell>
          <cell r="P373">
            <v>42212</v>
          </cell>
          <cell r="Q373" t="str">
            <v>OUI</v>
          </cell>
          <cell r="S373" t="str">
            <v>X</v>
          </cell>
          <cell r="T373" t="str">
            <v>X</v>
          </cell>
          <cell r="U373" t="str">
            <v>MATHS</v>
          </cell>
          <cell r="W373" t="str">
            <v>1A</v>
          </cell>
          <cell r="X373" t="str">
            <v>ECO</v>
          </cell>
          <cell r="Y373" t="str">
            <v>ISM</v>
          </cell>
          <cell r="AA373" t="str">
            <v>B</v>
          </cell>
          <cell r="AB373" t="str">
            <v>N</v>
          </cell>
          <cell r="AC373" t="str">
            <v>N</v>
          </cell>
          <cell r="AJ373">
            <v>29.11</v>
          </cell>
        </row>
        <row r="374">
          <cell r="C374" t="str">
            <v>EASAN</v>
          </cell>
          <cell r="D374" t="str">
            <v>Monisha</v>
          </cell>
          <cell r="E374">
            <v>11400160</v>
          </cell>
          <cell r="G374" t="str">
            <v xml:space="preserve"> </v>
          </cell>
          <cell r="I374" t="str">
            <v>RDT</v>
          </cell>
          <cell r="J374" t="str">
            <v>STMG</v>
          </cell>
          <cell r="U374" t="str">
            <v>MATHS</v>
          </cell>
        </row>
        <row r="375">
          <cell r="C375" t="str">
            <v>EGALITE</v>
          </cell>
          <cell r="D375" t="str">
            <v>Catherine</v>
          </cell>
          <cell r="E375">
            <v>11404525</v>
          </cell>
          <cell r="G375" t="str">
            <v xml:space="preserve"> </v>
          </cell>
          <cell r="I375" t="str">
            <v>RDT</v>
          </cell>
          <cell r="J375" t="str">
            <v>ST2S</v>
          </cell>
          <cell r="U375" t="str">
            <v>MATHS</v>
          </cell>
          <cell r="AK375" t="str">
            <v>VAL</v>
          </cell>
          <cell r="AW375" t="str">
            <v>VAL</v>
          </cell>
        </row>
        <row r="376">
          <cell r="C376" t="str">
            <v>EGNELL</v>
          </cell>
          <cell r="D376" t="str">
            <v>Baptiste</v>
          </cell>
          <cell r="E376">
            <v>11503519</v>
          </cell>
          <cell r="F376">
            <v>35396</v>
          </cell>
          <cell r="G376" t="str">
            <v>19 ans</v>
          </cell>
          <cell r="H376" t="str">
            <v>M</v>
          </cell>
          <cell r="I376" t="str">
            <v>APB</v>
          </cell>
          <cell r="J376" t="str">
            <v>S</v>
          </cell>
          <cell r="K376">
            <v>75</v>
          </cell>
          <cell r="L376" t="str">
            <v>P</v>
          </cell>
          <cell r="M376">
            <v>2015</v>
          </cell>
          <cell r="N376" t="str">
            <v>dem</v>
          </cell>
          <cell r="P376">
            <v>42200</v>
          </cell>
          <cell r="Q376" t="str">
            <v>NON</v>
          </cell>
          <cell r="U376" t="str">
            <v>PC</v>
          </cell>
          <cell r="W376" t="str">
            <v>1B</v>
          </cell>
          <cell r="X376" t="str">
            <v>PHY</v>
          </cell>
          <cell r="Y376" t="str">
            <v>CHI</v>
          </cell>
        </row>
        <row r="377">
          <cell r="C377" t="str">
            <v>EKRA</v>
          </cell>
          <cell r="D377" t="str">
            <v>Remy Embeu</v>
          </cell>
          <cell r="E377">
            <v>11506567</v>
          </cell>
          <cell r="F377">
            <v>35323</v>
          </cell>
          <cell r="G377" t="str">
            <v>19 ans</v>
          </cell>
          <cell r="H377" t="str">
            <v>M</v>
          </cell>
          <cell r="I377" t="str">
            <v>APB</v>
          </cell>
          <cell r="J377" t="str">
            <v>ES</v>
          </cell>
          <cell r="K377">
            <v>93</v>
          </cell>
          <cell r="L377" t="str">
            <v>P</v>
          </cell>
          <cell r="M377">
            <v>2015</v>
          </cell>
          <cell r="P377">
            <v>42241</v>
          </cell>
          <cell r="Q377" t="str">
            <v>OUI</v>
          </cell>
          <cell r="R377" t="str">
            <v>B</v>
          </cell>
          <cell r="S377" t="str">
            <v>X</v>
          </cell>
          <cell r="T377" t="str">
            <v>X</v>
          </cell>
          <cell r="U377" t="str">
            <v>MATHS</v>
          </cell>
          <cell r="W377" t="str">
            <v>1A</v>
          </cell>
          <cell r="X377" t="str">
            <v>ECO</v>
          </cell>
          <cell r="Y377" t="str">
            <v>ISM</v>
          </cell>
          <cell r="AA377" t="str">
            <v>A</v>
          </cell>
          <cell r="AB377" t="str">
            <v>P</v>
          </cell>
          <cell r="AC377" t="str">
            <v>P</v>
          </cell>
          <cell r="AE377" t="str">
            <v>P</v>
          </cell>
          <cell r="AG377" t="str">
            <v>X</v>
          </cell>
          <cell r="AH377" t="str">
            <v>G1</v>
          </cell>
          <cell r="AJ377">
            <v>12.29</v>
          </cell>
          <cell r="AK377" t="str">
            <v>7B</v>
          </cell>
          <cell r="AL377" t="str">
            <v>IA1</v>
          </cell>
        </row>
        <row r="378">
          <cell r="C378" t="str">
            <v>EL BEILK</v>
          </cell>
          <cell r="D378" t="str">
            <v>Raihan (Mohamed)</v>
          </cell>
          <cell r="E378">
            <v>11501071</v>
          </cell>
          <cell r="F378">
            <v>35405</v>
          </cell>
          <cell r="G378" t="str">
            <v>19 ans</v>
          </cell>
          <cell r="H378" t="str">
            <v>M</v>
          </cell>
          <cell r="I378" t="str">
            <v>APB</v>
          </cell>
          <cell r="J378" t="str">
            <v>S</v>
          </cell>
          <cell r="K378">
            <v>93</v>
          </cell>
          <cell r="L378" t="str">
            <v>P</v>
          </cell>
          <cell r="M378">
            <v>2014</v>
          </cell>
          <cell r="P378">
            <v>42193</v>
          </cell>
          <cell r="Q378" t="str">
            <v>OUI</v>
          </cell>
          <cell r="T378" t="str">
            <v>X</v>
          </cell>
          <cell r="U378" t="str">
            <v>MATHS</v>
          </cell>
          <cell r="W378" t="str">
            <v>1A</v>
          </cell>
          <cell r="X378" t="str">
            <v>ECO</v>
          </cell>
          <cell r="Y378" t="str">
            <v>ISM</v>
          </cell>
          <cell r="AA378" t="str">
            <v>B</v>
          </cell>
          <cell r="AB378" t="str">
            <v>N</v>
          </cell>
          <cell r="AC378" t="str">
            <v>N</v>
          </cell>
          <cell r="AJ378">
            <v>17.47</v>
          </cell>
        </row>
        <row r="379">
          <cell r="C379" t="str">
            <v>EL GANA</v>
          </cell>
          <cell r="D379" t="str">
            <v>Hicham</v>
          </cell>
          <cell r="G379" t="str">
            <v xml:space="preserve"> </v>
          </cell>
          <cell r="I379" t="str">
            <v>APB</v>
          </cell>
          <cell r="J379" t="str">
            <v>S</v>
          </cell>
          <cell r="U379" t="str">
            <v>MATHS</v>
          </cell>
        </row>
        <row r="380">
          <cell r="C380" t="str">
            <v>EL GHONIMY</v>
          </cell>
          <cell r="D380" t="str">
            <v>Sherif</v>
          </cell>
          <cell r="E380">
            <v>11409069</v>
          </cell>
          <cell r="G380" t="str">
            <v xml:space="preserve"> </v>
          </cell>
          <cell r="I380" t="str">
            <v>RDT</v>
          </cell>
          <cell r="J380" t="str">
            <v>S</v>
          </cell>
          <cell r="U380" t="str">
            <v>MATHS</v>
          </cell>
        </row>
        <row r="381">
          <cell r="C381" t="str">
            <v>EL HACHIMI</v>
          </cell>
          <cell r="D381" t="str">
            <v>Nathan</v>
          </cell>
          <cell r="E381">
            <v>11510597</v>
          </cell>
          <cell r="F381">
            <v>35528</v>
          </cell>
          <cell r="G381" t="str">
            <v>19 ans</v>
          </cell>
          <cell r="H381" t="str">
            <v>M</v>
          </cell>
          <cell r="I381" t="str">
            <v>CIEL</v>
          </cell>
          <cell r="J381" t="str">
            <v>S</v>
          </cell>
          <cell r="K381">
            <v>77</v>
          </cell>
          <cell r="M381">
            <v>2014</v>
          </cell>
          <cell r="P381">
            <v>42276</v>
          </cell>
          <cell r="Q381" t="str">
            <v>OUI</v>
          </cell>
          <cell r="U381" t="str">
            <v>MATHS</v>
          </cell>
          <cell r="W381" t="str">
            <v>1A</v>
          </cell>
          <cell r="X381" t="str">
            <v>ECO</v>
          </cell>
          <cell r="Y381" t="str">
            <v>ISM</v>
          </cell>
          <cell r="AA381" t="str">
            <v>A</v>
          </cell>
          <cell r="AB381" t="str">
            <v>P</v>
          </cell>
          <cell r="AC381" t="str">
            <v>P</v>
          </cell>
          <cell r="AE381" t="str">
            <v>P</v>
          </cell>
          <cell r="AG381" t="str">
            <v>X</v>
          </cell>
          <cell r="AH381" t="str">
            <v>G2</v>
          </cell>
          <cell r="AK381" t="str">
            <v>6B</v>
          </cell>
          <cell r="AL381" t="str">
            <v>IA3</v>
          </cell>
        </row>
        <row r="382">
          <cell r="C382" t="str">
            <v>EL HAISSOUNI</v>
          </cell>
          <cell r="D382" t="str">
            <v>Sara</v>
          </cell>
          <cell r="E382">
            <v>11410662</v>
          </cell>
          <cell r="G382" t="str">
            <v xml:space="preserve"> </v>
          </cell>
          <cell r="I382" t="str">
            <v>RDT</v>
          </cell>
          <cell r="J382" t="str">
            <v>ETR</v>
          </cell>
          <cell r="U382" t="str">
            <v>MATHS</v>
          </cell>
          <cell r="W382" t="str">
            <v>2A</v>
          </cell>
          <cell r="X382" t="str">
            <v>PHY</v>
          </cell>
          <cell r="Y382" t="str">
            <v>ISM</v>
          </cell>
        </row>
        <row r="383">
          <cell r="C383" t="str">
            <v>EL KADDOURI</v>
          </cell>
          <cell r="D383" t="str">
            <v>Adil</v>
          </cell>
          <cell r="E383">
            <v>11401837</v>
          </cell>
          <cell r="G383" t="str">
            <v xml:space="preserve"> </v>
          </cell>
          <cell r="I383" t="str">
            <v>RDT</v>
          </cell>
          <cell r="J383" t="str">
            <v>PRO</v>
          </cell>
          <cell r="U383" t="str">
            <v>INFO</v>
          </cell>
        </row>
        <row r="384">
          <cell r="C384" t="str">
            <v>EL KADI</v>
          </cell>
          <cell r="D384" t="str">
            <v>Aimane</v>
          </cell>
          <cell r="E384">
            <v>11502406</v>
          </cell>
          <cell r="F384">
            <v>34489</v>
          </cell>
          <cell r="G384" t="str">
            <v>22 ans</v>
          </cell>
          <cell r="H384" t="str">
            <v>M</v>
          </cell>
          <cell r="I384" t="str">
            <v>APB</v>
          </cell>
          <cell r="J384" t="str">
            <v>ETR</v>
          </cell>
          <cell r="K384">
            <v>99</v>
          </cell>
          <cell r="L384" t="str">
            <v>B</v>
          </cell>
          <cell r="M384">
            <v>2012</v>
          </cell>
          <cell r="P384">
            <v>42196</v>
          </cell>
          <cell r="Q384" t="str">
            <v>OUI</v>
          </cell>
          <cell r="U384" t="str">
            <v>SPI</v>
          </cell>
          <cell r="W384" t="str">
            <v>2A</v>
          </cell>
          <cell r="X384" t="str">
            <v>PHY</v>
          </cell>
          <cell r="Y384" t="str">
            <v>ISM</v>
          </cell>
          <cell r="AG384" t="str">
            <v>X</v>
          </cell>
          <cell r="AH384" t="str">
            <v>G9</v>
          </cell>
          <cell r="AK384" t="str">
            <v>2A</v>
          </cell>
          <cell r="AL384" t="str">
            <v>IB1</v>
          </cell>
        </row>
        <row r="385">
          <cell r="C385" t="str">
            <v>EL KOLLI</v>
          </cell>
          <cell r="D385" t="str">
            <v>Ilies</v>
          </cell>
          <cell r="E385">
            <v>11300534</v>
          </cell>
          <cell r="G385" t="str">
            <v xml:space="preserve"> </v>
          </cell>
          <cell r="I385" t="str">
            <v>RDT</v>
          </cell>
          <cell r="J385" t="str">
            <v>STG</v>
          </cell>
          <cell r="U385" t="str">
            <v>MATHS</v>
          </cell>
          <cell r="AI385" t="str">
            <v>VAL</v>
          </cell>
          <cell r="AK385" t="str">
            <v>VAL</v>
          </cell>
          <cell r="AU385" t="str">
            <v>REP</v>
          </cell>
          <cell r="AV385" t="str">
            <v>VAL</v>
          </cell>
          <cell r="AW385" t="str">
            <v>VAL</v>
          </cell>
          <cell r="AX385" t="str">
            <v>VAL</v>
          </cell>
        </row>
        <row r="386">
          <cell r="C386" t="str">
            <v>EL KOLLI</v>
          </cell>
          <cell r="D386" t="str">
            <v>Sofian</v>
          </cell>
          <cell r="E386">
            <v>11409971</v>
          </cell>
          <cell r="G386" t="str">
            <v xml:space="preserve"> </v>
          </cell>
          <cell r="I386" t="str">
            <v>RDT</v>
          </cell>
          <cell r="J386" t="str">
            <v>S</v>
          </cell>
          <cell r="U386" t="str">
            <v>PC</v>
          </cell>
        </row>
        <row r="387">
          <cell r="C387" t="str">
            <v>EL OTMANY</v>
          </cell>
          <cell r="D387" t="str">
            <v>Dounia</v>
          </cell>
          <cell r="E387">
            <v>11313554</v>
          </cell>
          <cell r="F387">
            <v>34028</v>
          </cell>
          <cell r="G387" t="str">
            <v>23 ans</v>
          </cell>
          <cell r="H387" t="str">
            <v>F</v>
          </cell>
          <cell r="I387" t="str">
            <v>RDT</v>
          </cell>
          <cell r="J387" t="str">
            <v>S</v>
          </cell>
          <cell r="K387">
            <v>93</v>
          </cell>
          <cell r="M387">
            <v>2013</v>
          </cell>
          <cell r="P387">
            <v>42276</v>
          </cell>
          <cell r="Q387" t="str">
            <v>OUI</v>
          </cell>
          <cell r="S387" t="str">
            <v>X</v>
          </cell>
          <cell r="T387" t="str">
            <v>X</v>
          </cell>
          <cell r="U387" t="str">
            <v>INFO</v>
          </cell>
          <cell r="W387" t="str">
            <v>2A</v>
          </cell>
          <cell r="X387" t="str">
            <v>PHY</v>
          </cell>
          <cell r="Y387" t="str">
            <v>ISM</v>
          </cell>
          <cell r="AA387" t="str">
            <v>B</v>
          </cell>
          <cell r="AB387" t="str">
            <v>P</v>
          </cell>
          <cell r="AC387" t="str">
            <v>P</v>
          </cell>
          <cell r="AE387" t="str">
            <v>P</v>
          </cell>
          <cell r="AF387" t="str">
            <v>P</v>
          </cell>
          <cell r="AG387" t="str">
            <v>X</v>
          </cell>
          <cell r="AH387" t="str">
            <v>G7</v>
          </cell>
          <cell r="AI387" t="str">
            <v>REP</v>
          </cell>
          <cell r="AK387" t="str">
            <v>VAL</v>
          </cell>
          <cell r="AL387" t="str">
            <v>IA3</v>
          </cell>
          <cell r="AV387" t="str">
            <v>REP</v>
          </cell>
          <cell r="AW387" t="str">
            <v>VAL</v>
          </cell>
          <cell r="AX387" t="str">
            <v>VAL</v>
          </cell>
        </row>
        <row r="388">
          <cell r="C388" t="str">
            <v>EL RHOUL</v>
          </cell>
          <cell r="D388" t="str">
            <v>Yassine</v>
          </cell>
          <cell r="E388">
            <v>11406492</v>
          </cell>
          <cell r="G388" t="str">
            <v xml:space="preserve"> </v>
          </cell>
          <cell r="I388" t="str">
            <v>RDT</v>
          </cell>
          <cell r="J388" t="str">
            <v>S</v>
          </cell>
          <cell r="U388" t="str">
            <v>PC</v>
          </cell>
        </row>
        <row r="389">
          <cell r="C389" t="str">
            <v>EL SAYED</v>
          </cell>
          <cell r="D389" t="str">
            <v>Mahmoud</v>
          </cell>
          <cell r="E389">
            <v>11302054</v>
          </cell>
          <cell r="G389" t="str">
            <v xml:space="preserve"> </v>
          </cell>
          <cell r="I389" t="str">
            <v>RDT</v>
          </cell>
          <cell r="J389" t="str">
            <v>S</v>
          </cell>
          <cell r="U389" t="str">
            <v>PC</v>
          </cell>
          <cell r="AI389" t="str">
            <v>VAL</v>
          </cell>
          <cell r="AV389" t="str">
            <v>VAL</v>
          </cell>
          <cell r="AX389" t="str">
            <v>VAL</v>
          </cell>
        </row>
        <row r="390">
          <cell r="C390" t="str">
            <v>ELAZIZ</v>
          </cell>
          <cell r="D390" t="str">
            <v>Yasmina</v>
          </cell>
          <cell r="E390">
            <v>11405067</v>
          </cell>
          <cell r="F390">
            <v>35333</v>
          </cell>
          <cell r="G390" t="str">
            <v>19 ans</v>
          </cell>
          <cell r="H390" t="str">
            <v>F</v>
          </cell>
          <cell r="I390" t="str">
            <v>CIEL</v>
          </cell>
          <cell r="J390" t="str">
            <v>S</v>
          </cell>
          <cell r="K390">
            <v>93</v>
          </cell>
          <cell r="L390" t="str">
            <v>P</v>
          </cell>
          <cell r="M390">
            <v>2014</v>
          </cell>
          <cell r="N390">
            <v>42265</v>
          </cell>
          <cell r="P390">
            <v>42244</v>
          </cell>
          <cell r="Q390" t="str">
            <v>OUI</v>
          </cell>
          <cell r="R390" t="str">
            <v>B</v>
          </cell>
          <cell r="S390" t="str">
            <v>X</v>
          </cell>
          <cell r="T390" t="str">
            <v>X</v>
          </cell>
          <cell r="U390" t="str">
            <v>INFO</v>
          </cell>
          <cell r="W390" t="str">
            <v>3A</v>
          </cell>
          <cell r="X390" t="str">
            <v>MR</v>
          </cell>
          <cell r="Y390" t="str">
            <v>ISM</v>
          </cell>
          <cell r="AA390" t="str">
            <v>A</v>
          </cell>
          <cell r="AB390" t="str">
            <v>P</v>
          </cell>
          <cell r="AC390" t="str">
            <v>P</v>
          </cell>
          <cell r="AE390" t="str">
            <v>P</v>
          </cell>
          <cell r="AG390" t="str">
            <v>X</v>
          </cell>
          <cell r="AH390" t="str">
            <v>G13</v>
          </cell>
          <cell r="AJ390">
            <v>28.45</v>
          </cell>
          <cell r="AK390" t="str">
            <v>6A</v>
          </cell>
          <cell r="AL390" t="str">
            <v>IA3</v>
          </cell>
          <cell r="AY390" t="str">
            <v>X</v>
          </cell>
        </row>
        <row r="391">
          <cell r="C391" t="str">
            <v>ELHADI</v>
          </cell>
          <cell r="D391" t="str">
            <v>Mariem</v>
          </cell>
          <cell r="E391">
            <v>11306886</v>
          </cell>
          <cell r="F391">
            <v>34541</v>
          </cell>
          <cell r="G391" t="str">
            <v>21 ans</v>
          </cell>
          <cell r="H391" t="str">
            <v>F</v>
          </cell>
          <cell r="I391" t="str">
            <v>APB</v>
          </cell>
          <cell r="J391" t="str">
            <v>S</v>
          </cell>
          <cell r="K391">
            <v>93</v>
          </cell>
          <cell r="L391" t="str">
            <v>P</v>
          </cell>
          <cell r="M391">
            <v>2013</v>
          </cell>
          <cell r="N391">
            <v>42262</v>
          </cell>
          <cell r="P391">
            <v>42253</v>
          </cell>
          <cell r="Q391" t="str">
            <v>OUI</v>
          </cell>
          <cell r="R391" t="str">
            <v>B</v>
          </cell>
          <cell r="S391" t="str">
            <v>X</v>
          </cell>
          <cell r="T391" t="str">
            <v>X</v>
          </cell>
          <cell r="U391" t="str">
            <v>SPI</v>
          </cell>
          <cell r="W391" t="str">
            <v>2B</v>
          </cell>
          <cell r="X391" t="str">
            <v>PHY</v>
          </cell>
          <cell r="Y391" t="str">
            <v>ISM</v>
          </cell>
          <cell r="AA391" t="str">
            <v>B</v>
          </cell>
          <cell r="AB391" t="str">
            <v>N</v>
          </cell>
          <cell r="AC391" t="str">
            <v>N</v>
          </cell>
          <cell r="AE391" t="str">
            <v>N</v>
          </cell>
          <cell r="AJ391">
            <v>25.28</v>
          </cell>
        </row>
        <row r="392">
          <cell r="C392" t="str">
            <v>ELHASSAN</v>
          </cell>
          <cell r="D392" t="str">
            <v>Malak Tarek</v>
          </cell>
          <cell r="G392" t="str">
            <v xml:space="preserve"> </v>
          </cell>
          <cell r="I392" t="str">
            <v>APB</v>
          </cell>
          <cell r="J392" t="str">
            <v>S</v>
          </cell>
          <cell r="U392" t="str">
            <v>MATHS</v>
          </cell>
        </row>
        <row r="393">
          <cell r="C393" t="str">
            <v>ELIZOR</v>
          </cell>
          <cell r="D393" t="str">
            <v>Rhidji</v>
          </cell>
          <cell r="E393">
            <v>11208715</v>
          </cell>
          <cell r="G393" t="str">
            <v xml:space="preserve"> </v>
          </cell>
          <cell r="I393" t="str">
            <v>RDT</v>
          </cell>
          <cell r="J393" t="str">
            <v>S</v>
          </cell>
          <cell r="U393" t="str">
            <v>MATHS</v>
          </cell>
          <cell r="AK393" t="str">
            <v>VAL</v>
          </cell>
          <cell r="AU393" t="str">
            <v>VAL</v>
          </cell>
          <cell r="AW393" t="str">
            <v>VAL</v>
          </cell>
          <cell r="AX393" t="str">
            <v>VAL</v>
          </cell>
        </row>
        <row r="394">
          <cell r="C394" t="str">
            <v>ELOUASSAR</v>
          </cell>
          <cell r="D394" t="str">
            <v>Maroua</v>
          </cell>
          <cell r="E394">
            <v>11206607</v>
          </cell>
          <cell r="F394">
            <v>34419</v>
          </cell>
          <cell r="G394" t="str">
            <v>22 ans</v>
          </cell>
          <cell r="H394" t="str">
            <v>F</v>
          </cell>
          <cell r="I394" t="str">
            <v>RDT</v>
          </cell>
          <cell r="J394" t="str">
            <v>S</v>
          </cell>
          <cell r="K394">
            <v>93</v>
          </cell>
          <cell r="L394" t="str">
            <v>AB</v>
          </cell>
          <cell r="M394">
            <v>2012</v>
          </cell>
          <cell r="P394">
            <v>42284</v>
          </cell>
          <cell r="Q394" t="str">
            <v>OUI</v>
          </cell>
          <cell r="U394" t="str">
            <v>SPI</v>
          </cell>
          <cell r="W394" t="str">
            <v>2B</v>
          </cell>
          <cell r="X394" t="str">
            <v>PHY</v>
          </cell>
          <cell r="Y394" t="str">
            <v>ISM</v>
          </cell>
          <cell r="Z394" t="str">
            <v>VAL</v>
          </cell>
          <cell r="AA394" t="str">
            <v>B</v>
          </cell>
          <cell r="AB394" t="str">
            <v>P</v>
          </cell>
          <cell r="AC394" t="str">
            <v>N</v>
          </cell>
          <cell r="AE394" t="str">
            <v>N</v>
          </cell>
          <cell r="AG394" t="str">
            <v>X</v>
          </cell>
          <cell r="AH394" t="str">
            <v>G9</v>
          </cell>
          <cell r="AI394" t="str">
            <v>VAL</v>
          </cell>
          <cell r="AK394" t="str">
            <v>VAL</v>
          </cell>
          <cell r="AL394" t="str">
            <v>IB2</v>
          </cell>
          <cell r="AO394" t="str">
            <v>REP</v>
          </cell>
          <cell r="AP394" t="str">
            <v>REP</v>
          </cell>
          <cell r="AQ394" t="str">
            <v>VAL</v>
          </cell>
          <cell r="AR394" t="str">
            <v>VAL</v>
          </cell>
          <cell r="AU394" t="str">
            <v>REP</v>
          </cell>
          <cell r="AV394" t="str">
            <v>VAL</v>
          </cell>
          <cell r="AW394" t="str">
            <v>VAL</v>
          </cell>
          <cell r="AX394" t="str">
            <v>VAL</v>
          </cell>
        </row>
        <row r="395">
          <cell r="C395" t="str">
            <v>ELOUASSAR</v>
          </cell>
          <cell r="D395" t="str">
            <v>Maryam</v>
          </cell>
          <cell r="E395">
            <v>11310633</v>
          </cell>
          <cell r="F395">
            <v>34419</v>
          </cell>
          <cell r="G395" t="str">
            <v>22 ans</v>
          </cell>
          <cell r="H395" t="str">
            <v>F</v>
          </cell>
          <cell r="I395" t="str">
            <v>RDT</v>
          </cell>
          <cell r="J395" t="str">
            <v>S</v>
          </cell>
          <cell r="K395">
            <v>93</v>
          </cell>
          <cell r="M395">
            <v>2012</v>
          </cell>
          <cell r="N395">
            <v>42261</v>
          </cell>
          <cell r="P395">
            <v>42230</v>
          </cell>
          <cell r="Q395" t="str">
            <v>OUI</v>
          </cell>
          <cell r="S395" t="str">
            <v>X</v>
          </cell>
          <cell r="T395" t="str">
            <v>X</v>
          </cell>
          <cell r="U395" t="str">
            <v>PC</v>
          </cell>
          <cell r="W395" t="str">
            <v>1B</v>
          </cell>
          <cell r="X395" t="str">
            <v>PHY</v>
          </cell>
          <cell r="Y395" t="str">
            <v>CHI</v>
          </cell>
          <cell r="AA395" t="str">
            <v>A</v>
          </cell>
          <cell r="AB395" t="str">
            <v>P</v>
          </cell>
          <cell r="AD395" t="str">
            <v>P</v>
          </cell>
          <cell r="AE395" t="str">
            <v>N</v>
          </cell>
          <cell r="AG395" t="str">
            <v>X</v>
          </cell>
          <cell r="AH395" t="str">
            <v>G12</v>
          </cell>
          <cell r="AI395" t="str">
            <v>VAL</v>
          </cell>
          <cell r="AK395" t="str">
            <v>7A</v>
          </cell>
          <cell r="AL395" t="str">
            <v>IB1</v>
          </cell>
          <cell r="AQ395" t="str">
            <v>REP</v>
          </cell>
          <cell r="AR395" t="str">
            <v>REP</v>
          </cell>
          <cell r="AV395" t="str">
            <v>VAL</v>
          </cell>
          <cell r="AX395" t="str">
            <v>VAL</v>
          </cell>
          <cell r="AY395" t="str">
            <v>X</v>
          </cell>
        </row>
        <row r="396">
          <cell r="C396" t="str">
            <v>EMMANUEL-EMILE</v>
          </cell>
          <cell r="D396" t="str">
            <v>Thery</v>
          </cell>
          <cell r="G396" t="str">
            <v xml:space="preserve"> </v>
          </cell>
          <cell r="I396" t="str">
            <v>APB</v>
          </cell>
          <cell r="J396" t="str">
            <v>PRO</v>
          </cell>
          <cell r="U396" t="str">
            <v>SPI</v>
          </cell>
        </row>
        <row r="397">
          <cell r="C397" t="str">
            <v>ENG</v>
          </cell>
          <cell r="D397" t="str">
            <v>Catherine</v>
          </cell>
          <cell r="E397">
            <v>11508008</v>
          </cell>
          <cell r="F397">
            <v>34829</v>
          </cell>
          <cell r="G397" t="str">
            <v>21 ans</v>
          </cell>
          <cell r="H397" t="str">
            <v>F</v>
          </cell>
          <cell r="I397" t="str">
            <v>APB-R</v>
          </cell>
          <cell r="J397" t="str">
            <v>ES</v>
          </cell>
          <cell r="K397">
            <v>38</v>
          </cell>
          <cell r="L397" t="str">
            <v>AB</v>
          </cell>
          <cell r="M397">
            <v>2013</v>
          </cell>
          <cell r="P397">
            <v>42248</v>
          </cell>
          <cell r="Q397" t="str">
            <v>OUI</v>
          </cell>
          <cell r="S397" t="str">
            <v>X</v>
          </cell>
          <cell r="T397" t="str">
            <v>X</v>
          </cell>
          <cell r="U397" t="str">
            <v>INFO</v>
          </cell>
          <cell r="W397" t="str">
            <v>3A</v>
          </cell>
          <cell r="X397" t="str">
            <v>MR</v>
          </cell>
          <cell r="Y397" t="str">
            <v>ISM</v>
          </cell>
          <cell r="AA397" t="str">
            <v>B</v>
          </cell>
          <cell r="AB397" t="str">
            <v>P</v>
          </cell>
          <cell r="AC397" t="str">
            <v>P</v>
          </cell>
          <cell r="AE397" t="str">
            <v>N</v>
          </cell>
          <cell r="AG397" t="str">
            <v>X</v>
          </cell>
          <cell r="AH397" t="str">
            <v>G13</v>
          </cell>
          <cell r="AJ397">
            <v>88.45</v>
          </cell>
          <cell r="AK397" t="str">
            <v>1A</v>
          </cell>
          <cell r="AL397" t="str">
            <v>IA2</v>
          </cell>
        </row>
        <row r="398">
          <cell r="C398" t="str">
            <v>ENGUIX</v>
          </cell>
          <cell r="D398" t="str">
            <v>Précillia</v>
          </cell>
          <cell r="E398">
            <v>11507496</v>
          </cell>
          <cell r="F398">
            <v>34342</v>
          </cell>
          <cell r="G398" t="str">
            <v>22 ans</v>
          </cell>
          <cell r="H398" t="str">
            <v>F</v>
          </cell>
          <cell r="I398" t="str">
            <v>APB</v>
          </cell>
          <cell r="J398" t="str">
            <v>S</v>
          </cell>
          <cell r="K398">
            <v>93</v>
          </cell>
          <cell r="L398" t="str">
            <v>AB</v>
          </cell>
          <cell r="M398">
            <v>2013</v>
          </cell>
          <cell r="N398">
            <v>42251</v>
          </cell>
          <cell r="P398">
            <v>42240</v>
          </cell>
          <cell r="Q398" t="str">
            <v>OUI</v>
          </cell>
          <cell r="R398" t="str">
            <v>B</v>
          </cell>
          <cell r="S398" t="str">
            <v>X</v>
          </cell>
          <cell r="T398" t="str">
            <v>X</v>
          </cell>
          <cell r="U398" t="str">
            <v>MATHS</v>
          </cell>
          <cell r="W398" t="str">
            <v>1A</v>
          </cell>
          <cell r="X398" t="str">
            <v>ECO</v>
          </cell>
          <cell r="Y398" t="str">
            <v>ISM</v>
          </cell>
          <cell r="AA398" t="str">
            <v>A</v>
          </cell>
          <cell r="AB398" t="str">
            <v>P</v>
          </cell>
          <cell r="AC398" t="str">
            <v>P</v>
          </cell>
          <cell r="AE398" t="str">
            <v>P</v>
          </cell>
          <cell r="AG398" t="str">
            <v>X</v>
          </cell>
          <cell r="AH398" t="str">
            <v>G3</v>
          </cell>
          <cell r="AJ398">
            <v>43.87</v>
          </cell>
          <cell r="AK398" t="str">
            <v>4B</v>
          </cell>
          <cell r="AL398" t="str">
            <v>IA4</v>
          </cell>
          <cell r="AY398" t="str">
            <v>X</v>
          </cell>
        </row>
        <row r="399">
          <cell r="C399" t="str">
            <v>ERFANI KARIMZADEH TOOSSI</v>
          </cell>
          <cell r="D399" t="str">
            <v>Anida</v>
          </cell>
          <cell r="E399">
            <v>11507973</v>
          </cell>
          <cell r="F399">
            <v>35096</v>
          </cell>
          <cell r="G399" t="str">
            <v>20 ans</v>
          </cell>
          <cell r="H399" t="str">
            <v>F</v>
          </cell>
          <cell r="I399" t="str">
            <v>CEF</v>
          </cell>
          <cell r="J399" t="str">
            <v>ETR</v>
          </cell>
          <cell r="K399">
            <v>99</v>
          </cell>
          <cell r="L399" t="str">
            <v>TB</v>
          </cell>
          <cell r="M399">
            <v>2014</v>
          </cell>
          <cell r="N399">
            <v>42271</v>
          </cell>
          <cell r="P399">
            <v>42247</v>
          </cell>
          <cell r="Q399" t="str">
            <v>OUI</v>
          </cell>
          <cell r="S399" t="str">
            <v>X</v>
          </cell>
          <cell r="T399" t="str">
            <v>X</v>
          </cell>
          <cell r="U399" t="str">
            <v>MATHS</v>
          </cell>
          <cell r="W399" t="str">
            <v>1A</v>
          </cell>
          <cell r="X399" t="str">
            <v>ECO</v>
          </cell>
          <cell r="Y399" t="str">
            <v>ISM</v>
          </cell>
          <cell r="AA399" t="str">
            <v>A</v>
          </cell>
          <cell r="AB399" t="str">
            <v>P</v>
          </cell>
          <cell r="AC399" t="str">
            <v>P</v>
          </cell>
          <cell r="AE399" t="str">
            <v>P</v>
          </cell>
          <cell r="AG399" t="str">
            <v>X</v>
          </cell>
          <cell r="AH399" t="str">
            <v>G2</v>
          </cell>
          <cell r="AI399" t="str">
            <v>FLE</v>
          </cell>
          <cell r="AJ399">
            <v>81.67</v>
          </cell>
          <cell r="AK399" t="str">
            <v>1B</v>
          </cell>
          <cell r="AL399" t="str">
            <v>IA3</v>
          </cell>
          <cell r="AY399" t="str">
            <v>X</v>
          </cell>
        </row>
        <row r="400">
          <cell r="C400" t="str">
            <v>ESSALHI</v>
          </cell>
          <cell r="D400" t="str">
            <v>Najet</v>
          </cell>
          <cell r="E400">
            <v>11404052</v>
          </cell>
          <cell r="G400" t="str">
            <v xml:space="preserve"> </v>
          </cell>
          <cell r="I400" t="str">
            <v>RDT</v>
          </cell>
          <cell r="J400" t="str">
            <v>STMG</v>
          </cell>
          <cell r="U400" t="str">
            <v>PC</v>
          </cell>
        </row>
        <row r="401">
          <cell r="C401" t="str">
            <v>ETTAIEB</v>
          </cell>
          <cell r="D401" t="str">
            <v>Ikram</v>
          </cell>
          <cell r="E401">
            <v>11301622</v>
          </cell>
          <cell r="G401" t="str">
            <v xml:space="preserve"> </v>
          </cell>
          <cell r="I401" t="str">
            <v>RDT</v>
          </cell>
          <cell r="J401" t="str">
            <v>STL</v>
          </cell>
          <cell r="U401" t="str">
            <v>PC</v>
          </cell>
          <cell r="AI401" t="str">
            <v>VAL</v>
          </cell>
          <cell r="AV401" t="str">
            <v>VAL</v>
          </cell>
          <cell r="AX401" t="str">
            <v>VAL</v>
          </cell>
        </row>
        <row r="402">
          <cell r="C402" t="str">
            <v>ETTIRADJOU</v>
          </cell>
          <cell r="D402" t="str">
            <v>Laurence</v>
          </cell>
          <cell r="E402">
            <v>11507541</v>
          </cell>
          <cell r="F402">
            <v>35596</v>
          </cell>
          <cell r="G402" t="str">
            <v>19 ans</v>
          </cell>
          <cell r="H402" t="str">
            <v>F</v>
          </cell>
          <cell r="I402" t="str">
            <v>APB</v>
          </cell>
          <cell r="J402" t="str">
            <v>S</v>
          </cell>
          <cell r="K402">
            <v>77</v>
          </cell>
          <cell r="L402" t="str">
            <v>AB</v>
          </cell>
          <cell r="M402">
            <v>2015</v>
          </cell>
          <cell r="P402">
            <v>42241</v>
          </cell>
          <cell r="Q402" t="str">
            <v>OUI</v>
          </cell>
          <cell r="S402" t="str">
            <v>X</v>
          </cell>
          <cell r="T402" t="str">
            <v>X</v>
          </cell>
          <cell r="U402" t="str">
            <v>PC</v>
          </cell>
          <cell r="W402" t="str">
            <v>1B</v>
          </cell>
          <cell r="X402" t="str">
            <v>PHY</v>
          </cell>
          <cell r="Y402" t="str">
            <v>CHI</v>
          </cell>
          <cell r="AA402" t="str">
            <v>A</v>
          </cell>
          <cell r="AB402" t="str">
            <v>P</v>
          </cell>
          <cell r="AD402" t="str">
            <v>P</v>
          </cell>
          <cell r="AE402" t="str">
            <v>P</v>
          </cell>
          <cell r="AF402" t="str">
            <v>P</v>
          </cell>
          <cell r="AG402" t="str">
            <v>X</v>
          </cell>
          <cell r="AH402" t="str">
            <v>G10</v>
          </cell>
          <cell r="AJ402">
            <v>54.03</v>
          </cell>
          <cell r="AK402" t="str">
            <v>3A</v>
          </cell>
          <cell r="AL402" t="str">
            <v>IB2</v>
          </cell>
        </row>
        <row r="403">
          <cell r="C403" t="str">
            <v>EZZAAIME</v>
          </cell>
          <cell r="D403" t="str">
            <v>Fatiha</v>
          </cell>
          <cell r="E403">
            <v>11403298</v>
          </cell>
          <cell r="G403" t="str">
            <v xml:space="preserve"> </v>
          </cell>
          <cell r="I403" t="str">
            <v>RDT</v>
          </cell>
          <cell r="J403" t="str">
            <v>ST2S</v>
          </cell>
          <cell r="S403" t="str">
            <v>X</v>
          </cell>
          <cell r="T403" t="str">
            <v>X</v>
          </cell>
          <cell r="U403" t="str">
            <v>PC</v>
          </cell>
          <cell r="W403" t="str">
            <v>1B</v>
          </cell>
          <cell r="X403" t="str">
            <v>PHY</v>
          </cell>
          <cell r="Y403" t="str">
            <v>CHI</v>
          </cell>
          <cell r="AA403" t="str">
            <v>C-</v>
          </cell>
        </row>
        <row r="404">
          <cell r="C404" t="str">
            <v>EZZERAIGA</v>
          </cell>
          <cell r="D404" t="str">
            <v>Nouamane</v>
          </cell>
          <cell r="G404" t="str">
            <v xml:space="preserve"> </v>
          </cell>
          <cell r="I404" t="str">
            <v>APB</v>
          </cell>
          <cell r="J404" t="str">
            <v>S</v>
          </cell>
          <cell r="U404" t="str">
            <v>INFO</v>
          </cell>
        </row>
        <row r="405">
          <cell r="C405" t="str">
            <v>FADLI</v>
          </cell>
          <cell r="D405" t="str">
            <v>Houssam</v>
          </cell>
          <cell r="E405">
            <v>11407229</v>
          </cell>
          <cell r="F405">
            <v>35213</v>
          </cell>
          <cell r="G405" t="str">
            <v>20 ans</v>
          </cell>
          <cell r="H405" t="str">
            <v>M</v>
          </cell>
          <cell r="I405" t="str">
            <v>RDT</v>
          </cell>
          <cell r="J405" t="str">
            <v>ETR</v>
          </cell>
          <cell r="K405">
            <v>99</v>
          </cell>
          <cell r="M405">
            <v>2014</v>
          </cell>
          <cell r="P405">
            <v>42278</v>
          </cell>
          <cell r="Q405" t="str">
            <v>OUI</v>
          </cell>
          <cell r="U405" t="str">
            <v>SPI</v>
          </cell>
          <cell r="W405" t="str">
            <v>2B</v>
          </cell>
          <cell r="X405" t="str">
            <v>PHY</v>
          </cell>
          <cell r="Y405" t="str">
            <v>ISM</v>
          </cell>
          <cell r="AA405" t="str">
            <v>B</v>
          </cell>
          <cell r="AB405" t="str">
            <v>N</v>
          </cell>
          <cell r="AC405" t="str">
            <v>N</v>
          </cell>
          <cell r="AE405" t="str">
            <v>N</v>
          </cell>
          <cell r="AK405" t="str">
            <v>VAL</v>
          </cell>
          <cell r="AW405" t="str">
            <v>VAL</v>
          </cell>
        </row>
        <row r="406">
          <cell r="C406" t="str">
            <v>FAHRIANO</v>
          </cell>
          <cell r="D406" t="str">
            <v>Gilang Allo</v>
          </cell>
          <cell r="E406">
            <v>11508009</v>
          </cell>
          <cell r="F406">
            <v>35585</v>
          </cell>
          <cell r="G406" t="str">
            <v>19 ans</v>
          </cell>
          <cell r="H406" t="str">
            <v>M</v>
          </cell>
          <cell r="I406" t="str">
            <v>CEF</v>
          </cell>
          <cell r="J406" t="str">
            <v>ETR</v>
          </cell>
          <cell r="K406">
            <v>99</v>
          </cell>
          <cell r="L406" t="str">
            <v>B</v>
          </cell>
          <cell r="M406">
            <v>2014</v>
          </cell>
          <cell r="N406">
            <v>42262</v>
          </cell>
          <cell r="P406">
            <v>42248</v>
          </cell>
          <cell r="Q406" t="str">
            <v>OUI</v>
          </cell>
          <cell r="S406" t="str">
            <v>X</v>
          </cell>
          <cell r="T406" t="str">
            <v>X</v>
          </cell>
          <cell r="U406" t="str">
            <v>INFO</v>
          </cell>
          <cell r="W406" t="str">
            <v>3A</v>
          </cell>
          <cell r="X406" t="str">
            <v>MR</v>
          </cell>
          <cell r="Y406" t="str">
            <v>ISM</v>
          </cell>
          <cell r="AA406" t="str">
            <v>A</v>
          </cell>
          <cell r="AB406" t="str">
            <v>P</v>
          </cell>
          <cell r="AC406" t="str">
            <v>P</v>
          </cell>
          <cell r="AE406" t="str">
            <v>P</v>
          </cell>
          <cell r="AG406" t="str">
            <v>X</v>
          </cell>
          <cell r="AH406" t="str">
            <v>G5</v>
          </cell>
          <cell r="AI406" t="str">
            <v>FLE</v>
          </cell>
          <cell r="AJ406">
            <v>69.38</v>
          </cell>
          <cell r="AK406" t="str">
            <v>1B</v>
          </cell>
          <cell r="AL406" t="str">
            <v>IA2</v>
          </cell>
          <cell r="AY406" t="str">
            <v>X</v>
          </cell>
        </row>
        <row r="407">
          <cell r="C407" t="str">
            <v>FAKRUL</v>
          </cell>
          <cell r="D407" t="str">
            <v>Wahid</v>
          </cell>
          <cell r="E407">
            <v>11310267</v>
          </cell>
          <cell r="G407" t="str">
            <v xml:space="preserve"> </v>
          </cell>
          <cell r="I407" t="str">
            <v>RDT</v>
          </cell>
          <cell r="J407" t="str">
            <v>S</v>
          </cell>
          <cell r="U407" t="str">
            <v>PC</v>
          </cell>
          <cell r="Z407" t="str">
            <v>VAL</v>
          </cell>
          <cell r="AI407" t="str">
            <v>VAL</v>
          </cell>
          <cell r="AK407" t="str">
            <v>VAL</v>
          </cell>
          <cell r="AO407" t="str">
            <v>VAL</v>
          </cell>
          <cell r="AP407" t="str">
            <v>VAL</v>
          </cell>
          <cell r="AQ407" t="str">
            <v>VAL</v>
          </cell>
          <cell r="AR407" t="str">
            <v>VAL</v>
          </cell>
          <cell r="AV407" t="str">
            <v>VAL</v>
          </cell>
          <cell r="AW407" t="str">
            <v>VAL</v>
          </cell>
          <cell r="AX407" t="str">
            <v>VAL</v>
          </cell>
        </row>
        <row r="408">
          <cell r="C408" t="str">
            <v>FAOUZI</v>
          </cell>
          <cell r="D408" t="str">
            <v>Ismaïl</v>
          </cell>
          <cell r="E408">
            <v>11401902</v>
          </cell>
          <cell r="F408">
            <v>35366</v>
          </cell>
          <cell r="G408" t="str">
            <v>19 ans</v>
          </cell>
          <cell r="H408" t="str">
            <v>M</v>
          </cell>
          <cell r="I408" t="str">
            <v>RDT</v>
          </cell>
          <cell r="J408" t="str">
            <v>S</v>
          </cell>
          <cell r="K408">
            <v>93</v>
          </cell>
          <cell r="M408">
            <v>2014</v>
          </cell>
          <cell r="P408">
            <v>42248</v>
          </cell>
          <cell r="Q408" t="str">
            <v>OUI</v>
          </cell>
          <cell r="T408" t="str">
            <v>X</v>
          </cell>
          <cell r="U408" t="str">
            <v>PC</v>
          </cell>
          <cell r="W408" t="str">
            <v>1B</v>
          </cell>
          <cell r="X408" t="str">
            <v>PHY</v>
          </cell>
          <cell r="Y408" t="str">
            <v>CHI</v>
          </cell>
          <cell r="AA408" t="str">
            <v>A</v>
          </cell>
          <cell r="AB408" t="str">
            <v>P</v>
          </cell>
          <cell r="AD408" t="str">
            <v>P</v>
          </cell>
          <cell r="AE408" t="str">
            <v>P</v>
          </cell>
          <cell r="AF408" t="str">
            <v>P</v>
          </cell>
          <cell r="AG408" t="str">
            <v>X</v>
          </cell>
          <cell r="AH408" t="str">
            <v>G11</v>
          </cell>
          <cell r="AI408" t="str">
            <v>VAL</v>
          </cell>
          <cell r="AK408" t="str">
            <v>VAL</v>
          </cell>
          <cell r="AL408" t="str">
            <v>IB2</v>
          </cell>
          <cell r="AV408" t="str">
            <v>VAL</v>
          </cell>
          <cell r="AW408" t="str">
            <v>VAL</v>
          </cell>
          <cell r="AX408" t="str">
            <v>VAL</v>
          </cell>
          <cell r="AY408" t="str">
            <v>X</v>
          </cell>
        </row>
        <row r="409">
          <cell r="C409" t="str">
            <v>FARHI</v>
          </cell>
          <cell r="D409" t="str">
            <v>Maryam</v>
          </cell>
          <cell r="E409">
            <v>11409440</v>
          </cell>
          <cell r="G409" t="str">
            <v xml:space="preserve"> </v>
          </cell>
          <cell r="I409" t="str">
            <v>RDT</v>
          </cell>
          <cell r="J409" t="str">
            <v>S</v>
          </cell>
          <cell r="U409" t="str">
            <v>SPI</v>
          </cell>
        </row>
        <row r="410">
          <cell r="C410" t="str">
            <v>FAYE</v>
          </cell>
          <cell r="D410" t="str">
            <v>Yandé</v>
          </cell>
          <cell r="F410">
            <v>35391</v>
          </cell>
          <cell r="G410" t="str">
            <v>19 ans</v>
          </cell>
          <cell r="I410" t="str">
            <v>CEF</v>
          </cell>
          <cell r="J410" t="str">
            <v>ETR</v>
          </cell>
          <cell r="K410">
            <v>99</v>
          </cell>
          <cell r="U410" t="str">
            <v>PC</v>
          </cell>
        </row>
        <row r="411">
          <cell r="C411" t="str">
            <v>FAZULI</v>
          </cell>
          <cell r="D411" t="str">
            <v>Nassuria</v>
          </cell>
          <cell r="E411">
            <v>11404972</v>
          </cell>
          <cell r="F411">
            <v>34722</v>
          </cell>
          <cell r="G411" t="str">
            <v>21 ans</v>
          </cell>
          <cell r="H411" t="str">
            <v>F</v>
          </cell>
          <cell r="I411" t="str">
            <v>RDT</v>
          </cell>
          <cell r="J411" t="str">
            <v>S</v>
          </cell>
          <cell r="K411">
            <v>94</v>
          </cell>
          <cell r="L411" t="str">
            <v>P</v>
          </cell>
          <cell r="M411">
            <v>2013</v>
          </cell>
          <cell r="P411">
            <v>42282</v>
          </cell>
          <cell r="Q411" t="str">
            <v>OUI</v>
          </cell>
          <cell r="S411" t="str">
            <v>X</v>
          </cell>
          <cell r="T411" t="str">
            <v>X</v>
          </cell>
          <cell r="U411" t="str">
            <v>PC</v>
          </cell>
          <cell r="W411" t="str">
            <v>1B</v>
          </cell>
          <cell r="X411" t="str">
            <v>PHY</v>
          </cell>
          <cell r="Y411" t="str">
            <v>CHI</v>
          </cell>
          <cell r="AA411" t="str">
            <v>A</v>
          </cell>
          <cell r="AB411" t="str">
            <v>P</v>
          </cell>
          <cell r="AD411" t="str">
            <v>P</v>
          </cell>
          <cell r="AE411" t="str">
            <v>P</v>
          </cell>
          <cell r="AF411" t="str">
            <v>P</v>
          </cell>
          <cell r="AG411" t="str">
            <v>X</v>
          </cell>
          <cell r="AH411" t="str">
            <v>G12</v>
          </cell>
          <cell r="AI411" t="str">
            <v>VAL</v>
          </cell>
          <cell r="AK411" t="str">
            <v>VAL</v>
          </cell>
          <cell r="AL411" t="str">
            <v>IB1</v>
          </cell>
          <cell r="AR411" t="str">
            <v>REP</v>
          </cell>
          <cell r="AV411" t="str">
            <v>VAL</v>
          </cell>
          <cell r="AW411" t="str">
            <v>VAL</v>
          </cell>
          <cell r="AX411" t="str">
            <v>VAL</v>
          </cell>
          <cell r="AY411" t="str">
            <v>X</v>
          </cell>
        </row>
        <row r="412">
          <cell r="C412" t="str">
            <v>FEDDAG</v>
          </cell>
          <cell r="D412" t="str">
            <v>Sonia</v>
          </cell>
          <cell r="E412">
            <v>11402012</v>
          </cell>
          <cell r="F412">
            <v>34103</v>
          </cell>
          <cell r="G412" t="str">
            <v>23 ans</v>
          </cell>
          <cell r="H412" t="str">
            <v>F</v>
          </cell>
          <cell r="I412" t="str">
            <v>RDT</v>
          </cell>
          <cell r="J412" t="str">
            <v>S</v>
          </cell>
          <cell r="K412">
            <v>91</v>
          </cell>
          <cell r="M412">
            <v>2014</v>
          </cell>
          <cell r="N412">
            <v>42258</v>
          </cell>
          <cell r="P412">
            <v>42249</v>
          </cell>
          <cell r="Q412" t="str">
            <v>OUI</v>
          </cell>
          <cell r="S412" t="str">
            <v>X</v>
          </cell>
          <cell r="U412" t="str">
            <v>PC</v>
          </cell>
          <cell r="W412" t="str">
            <v>1B</v>
          </cell>
          <cell r="X412" t="str">
            <v>PHY</v>
          </cell>
          <cell r="Y412" t="str">
            <v>CHI</v>
          </cell>
          <cell r="AA412" t="str">
            <v>A</v>
          </cell>
          <cell r="AB412" t="str">
            <v>P</v>
          </cell>
          <cell r="AD412" t="str">
            <v>P</v>
          </cell>
          <cell r="AE412" t="str">
            <v>P</v>
          </cell>
          <cell r="AG412" t="str">
            <v>X</v>
          </cell>
          <cell r="AH412" t="str">
            <v>G11</v>
          </cell>
          <cell r="AI412" t="str">
            <v>VAL</v>
          </cell>
          <cell r="AK412" t="str">
            <v>VAL</v>
          </cell>
          <cell r="AL412" t="str">
            <v>IB2</v>
          </cell>
          <cell r="AQ412" t="str">
            <v>VAL</v>
          </cell>
          <cell r="AR412" t="str">
            <v>REP</v>
          </cell>
          <cell r="AV412" t="str">
            <v>VAL</v>
          </cell>
          <cell r="AW412" t="str">
            <v>VAL</v>
          </cell>
          <cell r="AY412" t="str">
            <v>X</v>
          </cell>
        </row>
        <row r="413">
          <cell r="C413" t="str">
            <v>FEHRI</v>
          </cell>
          <cell r="D413" t="str">
            <v>Mohamed</v>
          </cell>
          <cell r="E413">
            <v>11401498</v>
          </cell>
          <cell r="F413">
            <v>33336</v>
          </cell>
          <cell r="G413" t="str">
            <v>25 ans</v>
          </cell>
          <cell r="H413" t="str">
            <v>M</v>
          </cell>
          <cell r="I413" t="str">
            <v>RDT</v>
          </cell>
          <cell r="J413" t="str">
            <v>S</v>
          </cell>
          <cell r="K413">
            <v>93</v>
          </cell>
          <cell r="M413">
            <v>2014</v>
          </cell>
          <cell r="N413">
            <v>42261</v>
          </cell>
          <cell r="P413">
            <v>42258</v>
          </cell>
          <cell r="Q413" t="str">
            <v>OUI</v>
          </cell>
          <cell r="U413" t="str">
            <v>INFO</v>
          </cell>
          <cell r="W413" t="str">
            <v>2A</v>
          </cell>
          <cell r="X413" t="str">
            <v>PHY</v>
          </cell>
          <cell r="Y413" t="str">
            <v>ISM</v>
          </cell>
          <cell r="AA413" t="str">
            <v>A</v>
          </cell>
          <cell r="AB413" t="str">
            <v>N</v>
          </cell>
          <cell r="AC413" t="str">
            <v>N</v>
          </cell>
          <cell r="AE413" t="str">
            <v>P</v>
          </cell>
          <cell r="AF413" t="str">
            <v>P</v>
          </cell>
          <cell r="AG413" t="str">
            <v>X</v>
          </cell>
          <cell r="AH413" t="str">
            <v>G14</v>
          </cell>
          <cell r="AK413" t="str">
            <v>7B</v>
          </cell>
          <cell r="AL413" t="str">
            <v>IA1</v>
          </cell>
        </row>
        <row r="414">
          <cell r="C414" t="str">
            <v>FERNANDES</v>
          </cell>
          <cell r="D414" t="str">
            <v>Carla Laurinda</v>
          </cell>
          <cell r="E414">
            <v>11502294</v>
          </cell>
          <cell r="F414">
            <v>35553</v>
          </cell>
          <cell r="G414" t="str">
            <v>19 ans</v>
          </cell>
          <cell r="H414" t="str">
            <v>F</v>
          </cell>
          <cell r="I414" t="str">
            <v>APB</v>
          </cell>
          <cell r="J414" t="str">
            <v>S</v>
          </cell>
          <cell r="K414">
            <v>95</v>
          </cell>
          <cell r="L414" t="str">
            <v>B</v>
          </cell>
          <cell r="M414">
            <v>2015</v>
          </cell>
          <cell r="P414">
            <v>42195</v>
          </cell>
          <cell r="Q414" t="str">
            <v>OUI</v>
          </cell>
          <cell r="S414" t="str">
            <v>X</v>
          </cell>
          <cell r="T414" t="str">
            <v>X</v>
          </cell>
          <cell r="U414" t="str">
            <v>PC</v>
          </cell>
          <cell r="W414" t="str">
            <v>1B</v>
          </cell>
          <cell r="X414" t="str">
            <v>PHY</v>
          </cell>
          <cell r="Y414" t="str">
            <v>CHI</v>
          </cell>
          <cell r="AA414" t="str">
            <v>A</v>
          </cell>
          <cell r="AB414" t="str">
            <v>P</v>
          </cell>
          <cell r="AD414" t="str">
            <v>P</v>
          </cell>
          <cell r="AE414" t="str">
            <v>P</v>
          </cell>
          <cell r="AF414" t="str">
            <v>P</v>
          </cell>
          <cell r="AG414" t="str">
            <v>X</v>
          </cell>
          <cell r="AH414" t="str">
            <v>G11</v>
          </cell>
          <cell r="AJ414">
            <v>49.72</v>
          </cell>
          <cell r="AK414" t="str">
            <v>3A</v>
          </cell>
          <cell r="AL414" t="str">
            <v>IB2</v>
          </cell>
          <cell r="AY414" t="str">
            <v>X</v>
          </cell>
        </row>
        <row r="415">
          <cell r="C415" t="str">
            <v>FIDAN</v>
          </cell>
          <cell r="D415" t="str">
            <v>Brenda</v>
          </cell>
          <cell r="E415">
            <v>11405505</v>
          </cell>
          <cell r="F415">
            <v>34719</v>
          </cell>
          <cell r="G415" t="str">
            <v>21 ans</v>
          </cell>
          <cell r="H415" t="str">
            <v>F</v>
          </cell>
          <cell r="I415" t="str">
            <v>CIEL</v>
          </cell>
          <cell r="J415" t="str">
            <v>S</v>
          </cell>
          <cell r="K415">
            <v>95</v>
          </cell>
          <cell r="L415" t="str">
            <v>P</v>
          </cell>
          <cell r="M415">
            <v>2014</v>
          </cell>
          <cell r="N415">
            <v>42255</v>
          </cell>
          <cell r="P415">
            <v>42247</v>
          </cell>
          <cell r="Q415" t="str">
            <v>OUI</v>
          </cell>
          <cell r="R415" t="str">
            <v>B</v>
          </cell>
          <cell r="S415" t="str">
            <v>X</v>
          </cell>
          <cell r="T415" t="str">
            <v>X</v>
          </cell>
          <cell r="U415" t="str">
            <v>MATHS</v>
          </cell>
          <cell r="W415" t="str">
            <v>2A</v>
          </cell>
          <cell r="X415" t="str">
            <v>PHY</v>
          </cell>
          <cell r="Y415" t="str">
            <v>ISM</v>
          </cell>
          <cell r="AA415" t="str">
            <v>A</v>
          </cell>
          <cell r="AB415" t="str">
            <v>P</v>
          </cell>
          <cell r="AC415" t="str">
            <v>P</v>
          </cell>
          <cell r="AE415" t="str">
            <v>P</v>
          </cell>
          <cell r="AF415" t="str">
            <v>P</v>
          </cell>
          <cell r="AG415" t="str">
            <v>X</v>
          </cell>
          <cell r="AH415" t="str">
            <v>G6</v>
          </cell>
          <cell r="AJ415">
            <v>36.68</v>
          </cell>
          <cell r="AK415" t="str">
            <v>5B</v>
          </cell>
          <cell r="AL415" t="str">
            <v>IA3</v>
          </cell>
        </row>
        <row r="416">
          <cell r="C416" t="str">
            <v>FLAUBERT (CESAR)</v>
          </cell>
          <cell r="D416" t="str">
            <v>Stephanie</v>
          </cell>
          <cell r="E416">
            <v>11507306</v>
          </cell>
          <cell r="F416">
            <v>35434</v>
          </cell>
          <cell r="G416" t="str">
            <v>19 ans</v>
          </cell>
          <cell r="H416" t="str">
            <v>F</v>
          </cell>
          <cell r="I416" t="str">
            <v>APB</v>
          </cell>
          <cell r="J416" t="str">
            <v>S</v>
          </cell>
          <cell r="K416">
            <v>93</v>
          </cell>
          <cell r="M416">
            <v>2015</v>
          </cell>
          <cell r="P416">
            <v>42235</v>
          </cell>
          <cell r="Q416" t="str">
            <v>OUI</v>
          </cell>
          <cell r="S416" t="str">
            <v>X</v>
          </cell>
          <cell r="T416" t="str">
            <v>X</v>
          </cell>
          <cell r="U416" t="str">
            <v>INFO</v>
          </cell>
          <cell r="W416" t="str">
            <v>3A</v>
          </cell>
          <cell r="X416" t="str">
            <v>MR</v>
          </cell>
          <cell r="Y416" t="str">
            <v>ISM</v>
          </cell>
          <cell r="AA416" t="str">
            <v>A</v>
          </cell>
          <cell r="AB416" t="str">
            <v>P</v>
          </cell>
          <cell r="AC416" t="str">
            <v>P</v>
          </cell>
          <cell r="AE416" t="str">
            <v>P</v>
          </cell>
          <cell r="AG416" t="str">
            <v>X</v>
          </cell>
          <cell r="AH416" t="str">
            <v>G4</v>
          </cell>
          <cell r="AJ416">
            <v>68.290000000000006</v>
          </cell>
          <cell r="AK416" t="str">
            <v>1B</v>
          </cell>
          <cell r="AL416" t="str">
            <v>IA1</v>
          </cell>
        </row>
        <row r="417">
          <cell r="C417" t="str">
            <v>FLEPP</v>
          </cell>
          <cell r="D417" t="str">
            <v>Rafaël</v>
          </cell>
          <cell r="E417">
            <v>11505754</v>
          </cell>
          <cell r="F417">
            <v>34641</v>
          </cell>
          <cell r="G417" t="str">
            <v>21 ans</v>
          </cell>
          <cell r="H417" t="str">
            <v>M</v>
          </cell>
          <cell r="I417" t="str">
            <v>APB</v>
          </cell>
          <cell r="J417" t="str">
            <v>S</v>
          </cell>
          <cell r="K417">
            <v>75</v>
          </cell>
          <cell r="L417" t="str">
            <v>P</v>
          </cell>
          <cell r="M417">
            <v>2013</v>
          </cell>
          <cell r="P417">
            <v>42207</v>
          </cell>
          <cell r="Q417" t="str">
            <v>OUI</v>
          </cell>
          <cell r="R417" t="str">
            <v>B</v>
          </cell>
          <cell r="S417" t="str">
            <v>X</v>
          </cell>
          <cell r="T417" t="str">
            <v>X</v>
          </cell>
          <cell r="U417" t="str">
            <v>MATHS</v>
          </cell>
          <cell r="W417" t="str">
            <v>2A</v>
          </cell>
          <cell r="X417" t="str">
            <v>PHY</v>
          </cell>
          <cell r="Y417" t="str">
            <v>ISM</v>
          </cell>
          <cell r="AA417" t="str">
            <v>A</v>
          </cell>
          <cell r="AB417" t="str">
            <v>P</v>
          </cell>
          <cell r="AC417" t="str">
            <v>P</v>
          </cell>
          <cell r="AE417" t="str">
            <v>P</v>
          </cell>
          <cell r="AF417" t="str">
            <v>P</v>
          </cell>
          <cell r="AG417" t="str">
            <v>X</v>
          </cell>
          <cell r="AH417" t="str">
            <v>G7</v>
          </cell>
          <cell r="AI417" t="str">
            <v>VAL</v>
          </cell>
          <cell r="AJ417">
            <v>71.37</v>
          </cell>
          <cell r="AK417" t="str">
            <v>1A</v>
          </cell>
          <cell r="AL417" t="str">
            <v>IA4</v>
          </cell>
          <cell r="AV417" t="str">
            <v>VAL</v>
          </cell>
          <cell r="AY417" t="str">
            <v>X</v>
          </cell>
        </row>
        <row r="418">
          <cell r="C418" t="str">
            <v>FODVO NOUBOUSSI</v>
          </cell>
          <cell r="D418" t="str">
            <v>Livine Darelle</v>
          </cell>
          <cell r="E418">
            <v>11509537</v>
          </cell>
          <cell r="F418">
            <v>36335</v>
          </cell>
          <cell r="G418" t="str">
            <v>17 ans</v>
          </cell>
          <cell r="H418" t="str">
            <v>F</v>
          </cell>
          <cell r="I418" t="str">
            <v>CEF</v>
          </cell>
          <cell r="J418" t="str">
            <v>ETR</v>
          </cell>
          <cell r="K418">
            <v>99</v>
          </cell>
          <cell r="L418" t="str">
            <v>P</v>
          </cell>
          <cell r="M418">
            <v>2015</v>
          </cell>
          <cell r="P418">
            <v>42263</v>
          </cell>
          <cell r="Q418" t="str">
            <v>OUI</v>
          </cell>
          <cell r="U418" t="str">
            <v>SPI</v>
          </cell>
          <cell r="W418" t="str">
            <v>2B</v>
          </cell>
          <cell r="X418" t="str">
            <v>PHY</v>
          </cell>
          <cell r="Y418" t="str">
            <v>ISM</v>
          </cell>
          <cell r="AA418" t="str">
            <v>A</v>
          </cell>
          <cell r="AB418" t="str">
            <v>P</v>
          </cell>
          <cell r="AC418" t="str">
            <v>P</v>
          </cell>
          <cell r="AE418" t="str">
            <v>P</v>
          </cell>
          <cell r="AF418" t="str">
            <v>P</v>
          </cell>
          <cell r="AG418" t="str">
            <v>X</v>
          </cell>
          <cell r="AH418" t="str">
            <v>G8</v>
          </cell>
          <cell r="AJ418">
            <v>42</v>
          </cell>
          <cell r="AK418" t="str">
            <v>4A</v>
          </cell>
          <cell r="AL418" t="str">
            <v>IB2</v>
          </cell>
        </row>
        <row r="419">
          <cell r="C419" t="str">
            <v>FOISSEAU</v>
          </cell>
          <cell r="D419" t="str">
            <v>Claire</v>
          </cell>
          <cell r="E419">
            <v>11405922</v>
          </cell>
          <cell r="G419" t="str">
            <v xml:space="preserve"> </v>
          </cell>
          <cell r="I419" t="str">
            <v>RDT</v>
          </cell>
          <cell r="J419" t="str">
            <v>S</v>
          </cell>
          <cell r="U419" t="str">
            <v>PC</v>
          </cell>
        </row>
        <row r="420">
          <cell r="C420" t="str">
            <v>FONSAT</v>
          </cell>
          <cell r="D420" t="str">
            <v>Jordan</v>
          </cell>
          <cell r="E420">
            <v>11505977</v>
          </cell>
          <cell r="F420">
            <v>35444</v>
          </cell>
          <cell r="G420" t="str">
            <v>19 ans</v>
          </cell>
          <cell r="H420" t="str">
            <v>M</v>
          </cell>
          <cell r="I420" t="str">
            <v>APB</v>
          </cell>
          <cell r="J420" t="str">
            <v>S</v>
          </cell>
          <cell r="K420">
            <v>93</v>
          </cell>
          <cell r="M420">
            <v>2015</v>
          </cell>
          <cell r="P420">
            <v>42208</v>
          </cell>
          <cell r="Q420" t="str">
            <v>OUI</v>
          </cell>
          <cell r="R420" t="str">
            <v>X</v>
          </cell>
          <cell r="U420" t="str">
            <v>SPI</v>
          </cell>
          <cell r="W420" t="str">
            <v>2B</v>
          </cell>
          <cell r="X420" t="str">
            <v>PHY</v>
          </cell>
          <cell r="Y420" t="str">
            <v>ISM</v>
          </cell>
          <cell r="AA420" t="str">
            <v>A</v>
          </cell>
          <cell r="AB420" t="str">
            <v>P</v>
          </cell>
          <cell r="AC420" t="str">
            <v>P</v>
          </cell>
          <cell r="AE420" t="str">
            <v>P</v>
          </cell>
          <cell r="AF420" t="str">
            <v>P</v>
          </cell>
          <cell r="AG420" t="str">
            <v>X</v>
          </cell>
          <cell r="AH420" t="str">
            <v>G8</v>
          </cell>
          <cell r="AJ420">
            <v>39.369999999999997</v>
          </cell>
          <cell r="AK420" t="str">
            <v>4A</v>
          </cell>
          <cell r="AL420" t="str">
            <v>IB2</v>
          </cell>
          <cell r="AY420" t="str">
            <v>X</v>
          </cell>
        </row>
        <row r="421">
          <cell r="C421" t="str">
            <v>FOTSO DEFFO</v>
          </cell>
          <cell r="D421" t="str">
            <v>Patrick</v>
          </cell>
          <cell r="I421" t="str">
            <v>APB-R</v>
          </cell>
          <cell r="J421" t="str">
            <v>S</v>
          </cell>
          <cell r="U421" t="str">
            <v>PC</v>
          </cell>
        </row>
        <row r="422">
          <cell r="C422" t="str">
            <v>FOUDJA PASSO</v>
          </cell>
          <cell r="D422" t="str">
            <v>Kévin</v>
          </cell>
          <cell r="E422">
            <v>11507039</v>
          </cell>
          <cell r="F422">
            <v>34865</v>
          </cell>
          <cell r="G422" t="str">
            <v>21 ans</v>
          </cell>
          <cell r="H422" t="str">
            <v>M</v>
          </cell>
          <cell r="I422" t="str">
            <v>APB</v>
          </cell>
          <cell r="J422" t="str">
            <v>S</v>
          </cell>
          <cell r="K422">
            <v>95</v>
          </cell>
          <cell r="M422">
            <v>2015</v>
          </cell>
          <cell r="P422">
            <v>42222</v>
          </cell>
          <cell r="Q422" t="str">
            <v>OUI</v>
          </cell>
          <cell r="R422" t="str">
            <v>B</v>
          </cell>
          <cell r="S422" t="str">
            <v>X</v>
          </cell>
          <cell r="T422" t="str">
            <v>X</v>
          </cell>
          <cell r="U422" t="str">
            <v>SPI</v>
          </cell>
          <cell r="W422" t="str">
            <v>2B</v>
          </cell>
          <cell r="X422" t="str">
            <v>PHY</v>
          </cell>
          <cell r="Y422" t="str">
            <v>ISM</v>
          </cell>
          <cell r="AA422" t="str">
            <v>A</v>
          </cell>
          <cell r="AB422" t="str">
            <v>P</v>
          </cell>
          <cell r="AC422" t="str">
            <v>P</v>
          </cell>
          <cell r="AE422" t="str">
            <v>P</v>
          </cell>
          <cell r="AF422" t="str">
            <v>P</v>
          </cell>
          <cell r="AG422" t="str">
            <v>X</v>
          </cell>
          <cell r="AH422" t="str">
            <v>G8</v>
          </cell>
          <cell r="AJ422">
            <v>28.06</v>
          </cell>
          <cell r="AK422" t="str">
            <v>6A</v>
          </cell>
          <cell r="AL422" t="str">
            <v>IB2</v>
          </cell>
        </row>
        <row r="423">
          <cell r="C423" t="str">
            <v>FRANCIS</v>
          </cell>
          <cell r="D423" t="str">
            <v>Gaston</v>
          </cell>
          <cell r="E423">
            <v>11502986</v>
          </cell>
          <cell r="F423">
            <v>35109</v>
          </cell>
          <cell r="G423" t="str">
            <v>20 ans</v>
          </cell>
          <cell r="H423" t="str">
            <v>M</v>
          </cell>
          <cell r="I423" t="str">
            <v>APB</v>
          </cell>
          <cell r="J423" t="str">
            <v>S</v>
          </cell>
          <cell r="K423">
            <v>93</v>
          </cell>
          <cell r="M423">
            <v>2015</v>
          </cell>
          <cell r="P423">
            <v>42202</v>
          </cell>
          <cell r="Q423" t="str">
            <v>OUI</v>
          </cell>
          <cell r="R423" t="str">
            <v>B</v>
          </cell>
          <cell r="S423" t="str">
            <v>X</v>
          </cell>
          <cell r="T423" t="str">
            <v>X</v>
          </cell>
          <cell r="U423" t="str">
            <v>INFO</v>
          </cell>
          <cell r="W423" t="str">
            <v>3A</v>
          </cell>
          <cell r="X423" t="str">
            <v>MR</v>
          </cell>
          <cell r="Y423" t="str">
            <v>ISM</v>
          </cell>
          <cell r="AA423" t="str">
            <v>A</v>
          </cell>
          <cell r="AB423" t="str">
            <v>P</v>
          </cell>
          <cell r="AC423" t="str">
            <v>P</v>
          </cell>
          <cell r="AE423" t="str">
            <v>P</v>
          </cell>
          <cell r="AG423" t="str">
            <v>X</v>
          </cell>
          <cell r="AH423" t="str">
            <v>G13</v>
          </cell>
          <cell r="AJ423">
            <v>43.71</v>
          </cell>
          <cell r="AK423" t="str">
            <v>4A</v>
          </cell>
          <cell r="AL423" t="str">
            <v>IA3</v>
          </cell>
        </row>
        <row r="424">
          <cell r="C424" t="str">
            <v>FRARCHI</v>
          </cell>
          <cell r="D424" t="str">
            <v>Hajar</v>
          </cell>
          <cell r="E424">
            <v>11508024</v>
          </cell>
          <cell r="F424">
            <v>35903</v>
          </cell>
          <cell r="G424" t="str">
            <v>18 ans</v>
          </cell>
          <cell r="H424" t="str">
            <v>F</v>
          </cell>
          <cell r="I424" t="str">
            <v>CEF</v>
          </cell>
          <cell r="J424" t="str">
            <v>ETR</v>
          </cell>
          <cell r="K424">
            <v>99</v>
          </cell>
          <cell r="M424">
            <v>2015</v>
          </cell>
          <cell r="N424">
            <v>42275</v>
          </cell>
          <cell r="P424">
            <v>42248</v>
          </cell>
          <cell r="Q424" t="str">
            <v>OUI</v>
          </cell>
          <cell r="U424" t="str">
            <v>SPI</v>
          </cell>
          <cell r="W424" t="str">
            <v>2B</v>
          </cell>
          <cell r="X424" t="str">
            <v>PHY</v>
          </cell>
          <cell r="Y424" t="str">
            <v>ISM</v>
          </cell>
          <cell r="AA424" t="str">
            <v>A</v>
          </cell>
          <cell r="AB424" t="str">
            <v>P</v>
          </cell>
          <cell r="AC424" t="str">
            <v>P</v>
          </cell>
          <cell r="AE424" t="str">
            <v>P</v>
          </cell>
          <cell r="AF424" t="str">
            <v>P</v>
          </cell>
          <cell r="AG424" t="str">
            <v>X</v>
          </cell>
          <cell r="AH424" t="str">
            <v>G8</v>
          </cell>
          <cell r="AK424" t="str">
            <v>1A</v>
          </cell>
          <cell r="AL424" t="str">
            <v>IB2</v>
          </cell>
        </row>
        <row r="425">
          <cell r="C425" t="str">
            <v>FREDJ</v>
          </cell>
          <cell r="D425" t="str">
            <v>Mohamed Chahine</v>
          </cell>
          <cell r="E425">
            <v>11400549</v>
          </cell>
          <cell r="F425">
            <v>34855</v>
          </cell>
          <cell r="G425" t="str">
            <v>21 ans</v>
          </cell>
          <cell r="H425" t="str">
            <v>M</v>
          </cell>
          <cell r="I425" t="str">
            <v>RDT</v>
          </cell>
          <cell r="J425" t="str">
            <v>ETR</v>
          </cell>
          <cell r="K425">
            <v>99</v>
          </cell>
          <cell r="L425" t="str">
            <v>AB</v>
          </cell>
          <cell r="M425">
            <v>2014</v>
          </cell>
          <cell r="P425">
            <v>42215</v>
          </cell>
          <cell r="Q425" t="str">
            <v>OUI</v>
          </cell>
          <cell r="R425" t="str">
            <v>B</v>
          </cell>
          <cell r="T425" t="str">
            <v>X</v>
          </cell>
          <cell r="U425" t="str">
            <v>MATHS</v>
          </cell>
          <cell r="W425" t="str">
            <v>2A</v>
          </cell>
          <cell r="X425" t="str">
            <v>PHY</v>
          </cell>
          <cell r="Y425" t="str">
            <v>ISM</v>
          </cell>
          <cell r="Z425" t="str">
            <v>VAL</v>
          </cell>
          <cell r="AA425" t="str">
            <v>A</v>
          </cell>
          <cell r="AC425" t="str">
            <v>P</v>
          </cell>
          <cell r="AE425" t="str">
            <v>P</v>
          </cell>
          <cell r="AF425" t="str">
            <v>P</v>
          </cell>
          <cell r="AG425" t="str">
            <v>X</v>
          </cell>
          <cell r="AH425" t="str">
            <v>G14</v>
          </cell>
          <cell r="AI425" t="str">
            <v>VAL</v>
          </cell>
          <cell r="AJ425">
            <v>30.86</v>
          </cell>
          <cell r="AK425" t="str">
            <v>VAL</v>
          </cell>
          <cell r="AL425" t="str">
            <v>IA1</v>
          </cell>
          <cell r="AN425" t="str">
            <v>VAL</v>
          </cell>
          <cell r="AP425" t="str">
            <v>REP</v>
          </cell>
          <cell r="AQ425" t="str">
            <v>REP</v>
          </cell>
          <cell r="AU425" t="str">
            <v>REP</v>
          </cell>
          <cell r="AV425" t="str">
            <v>VAL</v>
          </cell>
          <cell r="AW425" t="str">
            <v>VAL</v>
          </cell>
          <cell r="AX425" t="str">
            <v>VAL</v>
          </cell>
          <cell r="AY425" t="str">
            <v>X</v>
          </cell>
        </row>
        <row r="426">
          <cell r="C426" t="str">
            <v>FRIAS FERNANDES</v>
          </cell>
          <cell r="D426" t="str">
            <v>Daniel</v>
          </cell>
          <cell r="E426">
            <v>11405329</v>
          </cell>
          <cell r="F426">
            <v>34821</v>
          </cell>
          <cell r="G426" t="str">
            <v>21 ans</v>
          </cell>
          <cell r="H426" t="str">
            <v>M</v>
          </cell>
          <cell r="I426" t="str">
            <v>RDT</v>
          </cell>
          <cell r="J426" t="str">
            <v>S</v>
          </cell>
          <cell r="K426">
            <v>93</v>
          </cell>
          <cell r="L426" t="str">
            <v>P</v>
          </cell>
          <cell r="M426">
            <v>2014</v>
          </cell>
          <cell r="P426">
            <v>42208</v>
          </cell>
          <cell r="Q426" t="str">
            <v>OUI</v>
          </cell>
          <cell r="S426" t="str">
            <v>X</v>
          </cell>
          <cell r="T426" t="str">
            <v>X</v>
          </cell>
          <cell r="U426" t="str">
            <v>PC</v>
          </cell>
          <cell r="W426" t="str">
            <v>1B</v>
          </cell>
          <cell r="X426" t="str">
            <v>PHY</v>
          </cell>
          <cell r="Y426" t="str">
            <v>CHI</v>
          </cell>
          <cell r="AA426" t="str">
            <v>A</v>
          </cell>
          <cell r="AB426" t="str">
            <v>P</v>
          </cell>
          <cell r="AD426" t="str">
            <v>P</v>
          </cell>
          <cell r="AE426" t="str">
            <v>P</v>
          </cell>
          <cell r="AF426" t="str">
            <v>P</v>
          </cell>
          <cell r="AG426" t="str">
            <v>X</v>
          </cell>
          <cell r="AH426" t="str">
            <v>G10</v>
          </cell>
          <cell r="AI426" t="str">
            <v>VAL</v>
          </cell>
          <cell r="AK426" t="str">
            <v>3A</v>
          </cell>
          <cell r="AL426" t="str">
            <v>IB2</v>
          </cell>
          <cell r="AR426" t="str">
            <v>REP</v>
          </cell>
          <cell r="AV426" t="str">
            <v>VAL</v>
          </cell>
          <cell r="AW426" t="str">
            <v>REP</v>
          </cell>
          <cell r="AX426" t="str">
            <v>VAL</v>
          </cell>
        </row>
        <row r="427">
          <cell r="C427" t="str">
            <v>FRIOUCHEN</v>
          </cell>
          <cell r="D427" t="str">
            <v>Said</v>
          </cell>
          <cell r="E427">
            <v>11408118</v>
          </cell>
          <cell r="G427" t="str">
            <v xml:space="preserve"> </v>
          </cell>
          <cell r="I427" t="str">
            <v>RDT</v>
          </cell>
          <cell r="J427" t="str">
            <v>S</v>
          </cell>
          <cell r="U427" t="str">
            <v>MATHS</v>
          </cell>
          <cell r="AK427" t="str">
            <v>VAL</v>
          </cell>
          <cell r="AW427" t="str">
            <v>VAL</v>
          </cell>
        </row>
        <row r="428">
          <cell r="C428" t="str">
            <v>FU</v>
          </cell>
          <cell r="D428" t="str">
            <v>Nobelle</v>
          </cell>
          <cell r="E428">
            <v>11507190</v>
          </cell>
          <cell r="F428">
            <v>35529</v>
          </cell>
          <cell r="G428" t="str">
            <v>19 ans</v>
          </cell>
          <cell r="H428" t="str">
            <v>F</v>
          </cell>
          <cell r="I428" t="str">
            <v>APB</v>
          </cell>
          <cell r="J428" t="str">
            <v>S</v>
          </cell>
          <cell r="K428">
            <v>93</v>
          </cell>
          <cell r="M428">
            <v>2015</v>
          </cell>
          <cell r="P428">
            <v>42229</v>
          </cell>
          <cell r="Q428" t="str">
            <v>OUI</v>
          </cell>
          <cell r="S428" t="str">
            <v>X</v>
          </cell>
          <cell r="T428" t="str">
            <v>X</v>
          </cell>
          <cell r="U428" t="str">
            <v>PC</v>
          </cell>
          <cell r="W428" t="str">
            <v>1B</v>
          </cell>
          <cell r="X428" t="str">
            <v>PHY</v>
          </cell>
          <cell r="Y428" t="str">
            <v>CHI</v>
          </cell>
          <cell r="AA428" t="str">
            <v>A</v>
          </cell>
          <cell r="AB428" t="str">
            <v>P</v>
          </cell>
          <cell r="AD428" t="str">
            <v>P</v>
          </cell>
          <cell r="AE428" t="str">
            <v>P</v>
          </cell>
          <cell r="AF428" t="str">
            <v>P</v>
          </cell>
          <cell r="AG428" t="str">
            <v>X</v>
          </cell>
          <cell r="AH428" t="str">
            <v>G12</v>
          </cell>
          <cell r="AJ428">
            <v>52.64</v>
          </cell>
          <cell r="AK428" t="str">
            <v>3A</v>
          </cell>
          <cell r="AL428" t="str">
            <v>IB1</v>
          </cell>
          <cell r="AY428" t="str">
            <v>X</v>
          </cell>
        </row>
        <row r="429">
          <cell r="C429" t="str">
            <v>FULCO</v>
          </cell>
          <cell r="D429" t="str">
            <v>Pierre</v>
          </cell>
          <cell r="E429">
            <v>11407009</v>
          </cell>
          <cell r="F429">
            <v>35096</v>
          </cell>
          <cell r="G429" t="str">
            <v>20 ans</v>
          </cell>
          <cell r="H429" t="str">
            <v>M</v>
          </cell>
          <cell r="I429" t="str">
            <v>CIEL</v>
          </cell>
          <cell r="J429" t="str">
            <v>S</v>
          </cell>
          <cell r="K429">
            <v>93</v>
          </cell>
          <cell r="M429">
            <v>2014</v>
          </cell>
          <cell r="P429">
            <v>42208</v>
          </cell>
          <cell r="Q429" t="str">
            <v>OUI</v>
          </cell>
          <cell r="S429" t="str">
            <v>X</v>
          </cell>
          <cell r="T429" t="str">
            <v>X</v>
          </cell>
          <cell r="U429" t="str">
            <v>PC</v>
          </cell>
          <cell r="W429" t="str">
            <v>1B</v>
          </cell>
          <cell r="X429" t="str">
            <v>PHY</v>
          </cell>
          <cell r="Y429" t="str">
            <v>CHI</v>
          </cell>
          <cell r="AA429" t="str">
            <v>A</v>
          </cell>
          <cell r="AB429" t="str">
            <v>P</v>
          </cell>
          <cell r="AD429" t="str">
            <v>P</v>
          </cell>
          <cell r="AE429" t="str">
            <v>P</v>
          </cell>
          <cell r="AF429" t="str">
            <v>P</v>
          </cell>
          <cell r="AG429" t="str">
            <v>X</v>
          </cell>
          <cell r="AH429" t="str">
            <v>G10</v>
          </cell>
          <cell r="AJ429">
            <v>73.290000000000006</v>
          </cell>
          <cell r="AK429" t="str">
            <v>1A</v>
          </cell>
          <cell r="AL429" t="str">
            <v>IB2</v>
          </cell>
        </row>
        <row r="430">
          <cell r="C430" t="str">
            <v>FWOAD</v>
          </cell>
          <cell r="D430" t="str">
            <v>Imad</v>
          </cell>
          <cell r="E430">
            <v>11406126</v>
          </cell>
          <cell r="G430" t="str">
            <v xml:space="preserve"> </v>
          </cell>
          <cell r="I430" t="str">
            <v>RDT</v>
          </cell>
          <cell r="J430" t="str">
            <v>STI2D</v>
          </cell>
          <cell r="U430" t="str">
            <v>INFO</v>
          </cell>
        </row>
        <row r="431">
          <cell r="C431" t="str">
            <v>GABILLET</v>
          </cell>
          <cell r="D431" t="str">
            <v>Maxime</v>
          </cell>
          <cell r="E431">
            <v>11506582</v>
          </cell>
          <cell r="F431">
            <v>34636</v>
          </cell>
          <cell r="G431" t="str">
            <v>21 ans</v>
          </cell>
          <cell r="H431" t="str">
            <v>M</v>
          </cell>
          <cell r="I431" t="str">
            <v>APB-R</v>
          </cell>
          <cell r="J431" t="str">
            <v>S</v>
          </cell>
          <cell r="K431">
            <v>77</v>
          </cell>
          <cell r="L431" t="str">
            <v>P</v>
          </cell>
          <cell r="M431">
            <v>2012</v>
          </cell>
          <cell r="P431">
            <v>42213</v>
          </cell>
          <cell r="Q431" t="str">
            <v>OUI</v>
          </cell>
          <cell r="S431" t="str">
            <v>X</v>
          </cell>
          <cell r="T431" t="str">
            <v>X</v>
          </cell>
          <cell r="U431" t="str">
            <v>PC</v>
          </cell>
          <cell r="W431" t="str">
            <v>1B</v>
          </cell>
          <cell r="X431" t="str">
            <v>PHY</v>
          </cell>
          <cell r="Y431" t="str">
            <v>CHI</v>
          </cell>
          <cell r="AA431" t="str">
            <v>A</v>
          </cell>
          <cell r="AB431" t="str">
            <v>P</v>
          </cell>
          <cell r="AD431" t="str">
            <v>P</v>
          </cell>
          <cell r="AE431" t="str">
            <v>P</v>
          </cell>
          <cell r="AF431" t="str">
            <v>P</v>
          </cell>
          <cell r="AG431" t="str">
            <v>X</v>
          </cell>
          <cell r="AH431" t="str">
            <v>G11</v>
          </cell>
          <cell r="AJ431">
            <v>52.53</v>
          </cell>
          <cell r="AK431" t="str">
            <v>3A</v>
          </cell>
          <cell r="AL431" t="str">
            <v>IB2</v>
          </cell>
        </row>
        <row r="432">
          <cell r="C432" t="str">
            <v>GADJIGO</v>
          </cell>
          <cell r="D432" t="str">
            <v>Sidy</v>
          </cell>
          <cell r="E432">
            <v>11503006</v>
          </cell>
          <cell r="F432">
            <v>35122</v>
          </cell>
          <cell r="G432" t="str">
            <v>20 ans</v>
          </cell>
          <cell r="H432" t="str">
            <v>M</v>
          </cell>
          <cell r="I432" t="str">
            <v>APB</v>
          </cell>
          <cell r="J432" t="str">
            <v>ES</v>
          </cell>
          <cell r="K432">
            <v>93</v>
          </cell>
          <cell r="M432">
            <v>2015</v>
          </cell>
          <cell r="P432">
            <v>42200</v>
          </cell>
          <cell r="Q432" t="str">
            <v>OUI</v>
          </cell>
          <cell r="R432" t="str">
            <v>B</v>
          </cell>
          <cell r="S432" t="str">
            <v>X</v>
          </cell>
          <cell r="T432" t="str">
            <v>X</v>
          </cell>
          <cell r="U432" t="str">
            <v>INFO</v>
          </cell>
          <cell r="W432" t="str">
            <v>1A</v>
          </cell>
          <cell r="X432" t="str">
            <v>ECO</v>
          </cell>
          <cell r="Y432" t="str">
            <v>ISM</v>
          </cell>
          <cell r="AA432" t="str">
            <v>B</v>
          </cell>
          <cell r="AB432" t="str">
            <v>N</v>
          </cell>
          <cell r="AC432" t="str">
            <v>N</v>
          </cell>
          <cell r="AJ432">
            <v>35.86</v>
          </cell>
        </row>
        <row r="433">
          <cell r="C433" t="str">
            <v>GAINAND</v>
          </cell>
          <cell r="D433" t="str">
            <v>Anthony</v>
          </cell>
          <cell r="E433">
            <v>11404217</v>
          </cell>
          <cell r="G433" t="str">
            <v xml:space="preserve"> </v>
          </cell>
          <cell r="I433" t="str">
            <v>RDT</v>
          </cell>
          <cell r="J433" t="str">
            <v>S</v>
          </cell>
          <cell r="U433" t="str">
            <v>MATHS</v>
          </cell>
          <cell r="AI433" t="str">
            <v>VAL</v>
          </cell>
          <cell r="AK433" t="str">
            <v>VAL</v>
          </cell>
          <cell r="AV433" t="str">
            <v>VAL</v>
          </cell>
          <cell r="AW433" t="str">
            <v>VAL</v>
          </cell>
          <cell r="AX433" t="str">
            <v>VAL</v>
          </cell>
        </row>
        <row r="434">
          <cell r="C434" t="str">
            <v>GAMARUS</v>
          </cell>
          <cell r="D434" t="str">
            <v>Marlon</v>
          </cell>
          <cell r="E434">
            <v>11506216</v>
          </cell>
          <cell r="F434">
            <v>35737</v>
          </cell>
          <cell r="G434" t="str">
            <v>18 ans</v>
          </cell>
          <cell r="H434" t="str">
            <v>M</v>
          </cell>
          <cell r="I434" t="str">
            <v>APB</v>
          </cell>
          <cell r="J434" t="str">
            <v>STI2D</v>
          </cell>
          <cell r="K434">
            <v>93</v>
          </cell>
          <cell r="M434">
            <v>2015</v>
          </cell>
          <cell r="P434">
            <v>42210</v>
          </cell>
          <cell r="Q434" t="str">
            <v>OUI</v>
          </cell>
          <cell r="R434" t="str">
            <v>B</v>
          </cell>
          <cell r="S434" t="str">
            <v>X</v>
          </cell>
          <cell r="T434" t="str">
            <v>X</v>
          </cell>
          <cell r="U434" t="str">
            <v>SPI</v>
          </cell>
          <cell r="W434" t="str">
            <v>2B</v>
          </cell>
          <cell r="X434" t="str">
            <v>PHY</v>
          </cell>
          <cell r="Y434" t="str">
            <v>ISM</v>
          </cell>
          <cell r="AA434" t="str">
            <v>B</v>
          </cell>
          <cell r="AE434" t="str">
            <v>N</v>
          </cell>
          <cell r="AG434" t="str">
            <v>X</v>
          </cell>
          <cell r="AH434" t="str">
            <v>G8</v>
          </cell>
          <cell r="AL434" t="str">
            <v>IB1</v>
          </cell>
          <cell r="AO434" t="str">
            <v>DIS</v>
          </cell>
          <cell r="AQ434" t="str">
            <v>DIS</v>
          </cell>
          <cell r="AU434" t="str">
            <v>DIS</v>
          </cell>
          <cell r="AX434" t="str">
            <v>DIS</v>
          </cell>
        </row>
        <row r="435">
          <cell r="C435" t="str">
            <v>GANESALIMGAM</v>
          </cell>
          <cell r="D435" t="str">
            <v>Ajanthan</v>
          </cell>
          <cell r="E435">
            <v>11506834</v>
          </cell>
          <cell r="F435">
            <v>35265</v>
          </cell>
          <cell r="G435" t="str">
            <v>19 ans</v>
          </cell>
          <cell r="H435" t="str">
            <v>M</v>
          </cell>
          <cell r="I435" t="str">
            <v>APB</v>
          </cell>
          <cell r="J435" t="str">
            <v>STI2D</v>
          </cell>
          <cell r="K435">
            <v>93</v>
          </cell>
          <cell r="M435">
            <v>2015</v>
          </cell>
          <cell r="P435">
            <v>42216</v>
          </cell>
          <cell r="Q435" t="str">
            <v>OUI</v>
          </cell>
          <cell r="R435" t="str">
            <v>B</v>
          </cell>
          <cell r="S435" t="str">
            <v>X</v>
          </cell>
          <cell r="T435" t="str">
            <v>X</v>
          </cell>
          <cell r="U435" t="str">
            <v>INFO</v>
          </cell>
          <cell r="W435" t="str">
            <v>3A</v>
          </cell>
          <cell r="X435" t="str">
            <v>MR</v>
          </cell>
          <cell r="Y435" t="str">
            <v>ISM</v>
          </cell>
          <cell r="AA435" t="str">
            <v>A</v>
          </cell>
          <cell r="AB435" t="str">
            <v>P</v>
          </cell>
          <cell r="AC435" t="str">
            <v>P</v>
          </cell>
          <cell r="AE435" t="str">
            <v>P</v>
          </cell>
          <cell r="AG435" t="str">
            <v>X</v>
          </cell>
          <cell r="AH435" t="str">
            <v>G4</v>
          </cell>
          <cell r="AJ435">
            <v>38.79</v>
          </cell>
          <cell r="AK435" t="str">
            <v>4B</v>
          </cell>
          <cell r="AL435" t="str">
            <v>IA1</v>
          </cell>
          <cell r="AY435" t="str">
            <v>X</v>
          </cell>
        </row>
        <row r="436">
          <cell r="C436" t="str">
            <v>GANESHAKUMAR</v>
          </cell>
          <cell r="D436" t="str">
            <v>Mickael</v>
          </cell>
          <cell r="E436">
            <v>11304296</v>
          </cell>
          <cell r="G436" t="str">
            <v xml:space="preserve"> </v>
          </cell>
          <cell r="I436" t="str">
            <v>RDT</v>
          </cell>
          <cell r="J436" t="str">
            <v>S</v>
          </cell>
          <cell r="U436" t="str">
            <v>PC</v>
          </cell>
          <cell r="AI436" t="str">
            <v>VAL</v>
          </cell>
          <cell r="AV436" t="str">
            <v>VAL</v>
          </cell>
          <cell r="AX436" t="str">
            <v>VAL</v>
          </cell>
        </row>
        <row r="437">
          <cell r="C437" t="str">
            <v>GASNIER</v>
          </cell>
          <cell r="D437" t="str">
            <v>Arnaud</v>
          </cell>
          <cell r="E437">
            <v>11502844</v>
          </cell>
          <cell r="F437">
            <v>35035</v>
          </cell>
          <cell r="G437" t="str">
            <v>20 ans</v>
          </cell>
          <cell r="H437" t="str">
            <v>M</v>
          </cell>
          <cell r="I437" t="str">
            <v>APB</v>
          </cell>
          <cell r="J437" t="str">
            <v>S</v>
          </cell>
          <cell r="K437">
            <v>93</v>
          </cell>
          <cell r="L437" t="str">
            <v>P</v>
          </cell>
          <cell r="M437">
            <v>2013</v>
          </cell>
          <cell r="P437">
            <v>42199</v>
          </cell>
          <cell r="Q437" t="str">
            <v>OUI</v>
          </cell>
          <cell r="S437" t="str">
            <v>X</v>
          </cell>
          <cell r="T437" t="str">
            <v>X</v>
          </cell>
          <cell r="U437" t="str">
            <v>PC</v>
          </cell>
          <cell r="W437" t="str">
            <v>1B</v>
          </cell>
          <cell r="X437" t="str">
            <v>PHY</v>
          </cell>
          <cell r="Y437" t="str">
            <v>CHI</v>
          </cell>
          <cell r="AA437" t="str">
            <v>A</v>
          </cell>
          <cell r="AB437" t="str">
            <v>P</v>
          </cell>
          <cell r="AD437" t="str">
            <v>P</v>
          </cell>
          <cell r="AE437" t="str">
            <v>P</v>
          </cell>
          <cell r="AF437" t="str">
            <v>P</v>
          </cell>
          <cell r="AG437" t="str">
            <v>X</v>
          </cell>
          <cell r="AH437" t="str">
            <v>G11</v>
          </cell>
          <cell r="AJ437">
            <v>56.16</v>
          </cell>
          <cell r="AK437" t="str">
            <v>2A</v>
          </cell>
          <cell r="AL437" t="str">
            <v>IB2</v>
          </cell>
          <cell r="AY437" t="str">
            <v>X</v>
          </cell>
        </row>
        <row r="438">
          <cell r="C438" t="str">
            <v>GASNIER</v>
          </cell>
          <cell r="D438" t="str">
            <v>Etienne</v>
          </cell>
          <cell r="E438">
            <v>11001453</v>
          </cell>
          <cell r="G438" t="str">
            <v xml:space="preserve"> </v>
          </cell>
          <cell r="I438" t="str">
            <v>RDT</v>
          </cell>
          <cell r="J438" t="str">
            <v>S</v>
          </cell>
          <cell r="U438" t="str">
            <v>INFO</v>
          </cell>
        </row>
        <row r="439">
          <cell r="C439" t="str">
            <v>GASSAMA</v>
          </cell>
          <cell r="D439" t="str">
            <v>Maciré</v>
          </cell>
          <cell r="E439">
            <v>11503327</v>
          </cell>
          <cell r="F439">
            <v>35437</v>
          </cell>
          <cell r="G439" t="str">
            <v>19 ans</v>
          </cell>
          <cell r="H439" t="str">
            <v>M</v>
          </cell>
          <cell r="I439" t="str">
            <v>APB</v>
          </cell>
          <cell r="J439" t="str">
            <v>STI2D</v>
          </cell>
          <cell r="K439">
            <v>93</v>
          </cell>
          <cell r="L439" t="str">
            <v>P</v>
          </cell>
          <cell r="M439">
            <v>2015</v>
          </cell>
          <cell r="P439">
            <v>42242</v>
          </cell>
          <cell r="Q439" t="str">
            <v>OUI</v>
          </cell>
          <cell r="R439" t="str">
            <v>B</v>
          </cell>
          <cell r="S439" t="str">
            <v>X</v>
          </cell>
          <cell r="T439" t="str">
            <v>X</v>
          </cell>
          <cell r="U439" t="str">
            <v>INFO</v>
          </cell>
          <cell r="W439" t="str">
            <v>3A</v>
          </cell>
          <cell r="X439" t="str">
            <v>MR</v>
          </cell>
          <cell r="Y439" t="str">
            <v>ISM</v>
          </cell>
          <cell r="AA439" t="str">
            <v>A</v>
          </cell>
          <cell r="AB439" t="str">
            <v>P</v>
          </cell>
          <cell r="AC439" t="str">
            <v>P</v>
          </cell>
          <cell r="AE439" t="str">
            <v>P</v>
          </cell>
          <cell r="AG439" t="str">
            <v>X</v>
          </cell>
          <cell r="AH439" t="str">
            <v>G5</v>
          </cell>
          <cell r="AJ439">
            <v>71.650000000000006</v>
          </cell>
          <cell r="AK439" t="str">
            <v>1B</v>
          </cell>
          <cell r="AL439" t="str">
            <v>IA2</v>
          </cell>
        </row>
        <row r="440">
          <cell r="C440" t="str">
            <v>GAVARD</v>
          </cell>
          <cell r="D440" t="str">
            <v>Nicolas</v>
          </cell>
          <cell r="E440">
            <v>11504556</v>
          </cell>
          <cell r="F440">
            <v>35501</v>
          </cell>
          <cell r="G440" t="str">
            <v>19 ans</v>
          </cell>
          <cell r="H440" t="str">
            <v>M</v>
          </cell>
          <cell r="I440" t="str">
            <v>APB</v>
          </cell>
          <cell r="J440" t="str">
            <v>S</v>
          </cell>
          <cell r="K440">
            <v>77</v>
          </cell>
          <cell r="M440">
            <v>2015</v>
          </cell>
          <cell r="P440">
            <v>42203</v>
          </cell>
          <cell r="Q440" t="str">
            <v>OUI</v>
          </cell>
          <cell r="R440" t="str">
            <v>B</v>
          </cell>
          <cell r="S440" t="str">
            <v>X</v>
          </cell>
          <cell r="T440" t="str">
            <v>X</v>
          </cell>
          <cell r="U440" t="str">
            <v>SPI</v>
          </cell>
          <cell r="W440" t="str">
            <v>1B</v>
          </cell>
          <cell r="X440" t="str">
            <v>PHY</v>
          </cell>
          <cell r="Y440" t="str">
            <v>CHI</v>
          </cell>
          <cell r="AA440" t="str">
            <v>A</v>
          </cell>
          <cell r="AB440" t="str">
            <v>N</v>
          </cell>
          <cell r="AD440" t="str">
            <v>P</v>
          </cell>
          <cell r="AE440" t="str">
            <v>P</v>
          </cell>
          <cell r="AF440" t="str">
            <v>P</v>
          </cell>
          <cell r="AG440" t="str">
            <v>X</v>
          </cell>
          <cell r="AH440" t="str">
            <v>G11</v>
          </cell>
          <cell r="AJ440">
            <v>39.96</v>
          </cell>
          <cell r="AK440" t="str">
            <v>4A</v>
          </cell>
          <cell r="AL440" t="str">
            <v>IB2</v>
          </cell>
        </row>
        <row r="441">
          <cell r="C441" t="str">
            <v>GAYE</v>
          </cell>
          <cell r="D441" t="str">
            <v>Denis</v>
          </cell>
          <cell r="E441">
            <v>11502709</v>
          </cell>
          <cell r="F441">
            <v>34990</v>
          </cell>
          <cell r="G441" t="str">
            <v>20 ans</v>
          </cell>
          <cell r="H441" t="str">
            <v>M</v>
          </cell>
          <cell r="I441" t="str">
            <v>APB</v>
          </cell>
          <cell r="J441" t="str">
            <v>ES</v>
          </cell>
          <cell r="K441">
            <v>93</v>
          </cell>
          <cell r="L441" t="str">
            <v>P</v>
          </cell>
          <cell r="M441">
            <v>2015</v>
          </cell>
          <cell r="P441">
            <v>42198</v>
          </cell>
          <cell r="Q441" t="str">
            <v>OUI</v>
          </cell>
          <cell r="R441" t="str">
            <v>B</v>
          </cell>
          <cell r="S441" t="str">
            <v>X</v>
          </cell>
          <cell r="T441" t="str">
            <v>X</v>
          </cell>
          <cell r="U441" t="str">
            <v>PC</v>
          </cell>
          <cell r="W441" t="str">
            <v>1B</v>
          </cell>
          <cell r="X441" t="str">
            <v>PHY</v>
          </cell>
          <cell r="Y441" t="str">
            <v>CHI</v>
          </cell>
          <cell r="AA441" t="str">
            <v>A</v>
          </cell>
          <cell r="AB441" t="str">
            <v>N</v>
          </cell>
          <cell r="AD441" t="str">
            <v>N</v>
          </cell>
          <cell r="AE441" t="str">
            <v>N</v>
          </cell>
          <cell r="AJ441">
            <v>35.770000000000003</v>
          </cell>
        </row>
        <row r="442">
          <cell r="C442" t="str">
            <v>GAZZAH</v>
          </cell>
          <cell r="D442" t="str">
            <v>Ines</v>
          </cell>
          <cell r="G442" t="str">
            <v xml:space="preserve"> </v>
          </cell>
          <cell r="I442" t="str">
            <v>APB-R</v>
          </cell>
          <cell r="J442" t="str">
            <v>S</v>
          </cell>
          <cell r="L442" t="str">
            <v>P</v>
          </cell>
          <cell r="U442" t="str">
            <v>SPI</v>
          </cell>
        </row>
        <row r="443">
          <cell r="C443" t="str">
            <v>GBEDJO</v>
          </cell>
          <cell r="D443" t="str">
            <v>Dadié</v>
          </cell>
          <cell r="E443">
            <v>11406821</v>
          </cell>
          <cell r="G443" t="str">
            <v xml:space="preserve"> </v>
          </cell>
          <cell r="I443" t="str">
            <v>RDT</v>
          </cell>
          <cell r="J443" t="str">
            <v>S</v>
          </cell>
          <cell r="U443" t="str">
            <v>MATHS</v>
          </cell>
          <cell r="AI443" t="str">
            <v>VAL</v>
          </cell>
          <cell r="AN443" t="str">
            <v>VAL</v>
          </cell>
          <cell r="AV443" t="str">
            <v>VAL</v>
          </cell>
        </row>
        <row r="444">
          <cell r="C444" t="str">
            <v>GBESSO</v>
          </cell>
          <cell r="D444" t="str">
            <v xml:space="preserve"> Kouakou (Franck)</v>
          </cell>
          <cell r="E444">
            <v>11508288</v>
          </cell>
          <cell r="F444">
            <v>34782</v>
          </cell>
          <cell r="G444" t="str">
            <v>21 ans</v>
          </cell>
          <cell r="H444" t="str">
            <v>M</v>
          </cell>
          <cell r="I444" t="str">
            <v>APB</v>
          </cell>
          <cell r="J444" t="str">
            <v>STL</v>
          </cell>
          <cell r="K444">
            <v>95</v>
          </cell>
          <cell r="L444" t="str">
            <v>P</v>
          </cell>
          <cell r="M444">
            <v>2015</v>
          </cell>
          <cell r="N444">
            <v>42262</v>
          </cell>
          <cell r="P444">
            <v>42250</v>
          </cell>
          <cell r="Q444" t="str">
            <v>OUI</v>
          </cell>
          <cell r="U444" t="str">
            <v>MATHS</v>
          </cell>
          <cell r="W444" t="str">
            <v>1A</v>
          </cell>
          <cell r="X444" t="str">
            <v>ECO</v>
          </cell>
          <cell r="Y444" t="str">
            <v>ISM</v>
          </cell>
          <cell r="AA444" t="str">
            <v>A</v>
          </cell>
          <cell r="AB444" t="str">
            <v>P</v>
          </cell>
          <cell r="AC444" t="str">
            <v>P</v>
          </cell>
          <cell r="AE444" t="str">
            <v>N</v>
          </cell>
          <cell r="AG444" t="str">
            <v>X</v>
          </cell>
          <cell r="AH444" t="str">
            <v>G2</v>
          </cell>
          <cell r="AJ444">
            <v>0</v>
          </cell>
          <cell r="AK444" t="str">
            <v>7B</v>
          </cell>
          <cell r="AL444" t="str">
            <v>IA3</v>
          </cell>
        </row>
        <row r="445">
          <cell r="C445" t="str">
            <v>GENTRIC</v>
          </cell>
          <cell r="D445" t="str">
            <v>Nicolas</v>
          </cell>
          <cell r="E445">
            <v>11506736</v>
          </cell>
          <cell r="F445">
            <v>35056</v>
          </cell>
          <cell r="G445" t="str">
            <v>20 ans</v>
          </cell>
          <cell r="H445" t="str">
            <v>M</v>
          </cell>
          <cell r="I445" t="str">
            <v>APB</v>
          </cell>
          <cell r="J445" t="str">
            <v>S</v>
          </cell>
          <cell r="K445">
            <v>94</v>
          </cell>
          <cell r="L445" t="str">
            <v>P</v>
          </cell>
          <cell r="M445">
            <v>2014</v>
          </cell>
          <cell r="P445">
            <v>42215</v>
          </cell>
          <cell r="Q445" t="str">
            <v>OUI</v>
          </cell>
          <cell r="S445" t="str">
            <v>X</v>
          </cell>
          <cell r="T445" t="str">
            <v>X</v>
          </cell>
          <cell r="U445" t="str">
            <v>INFO</v>
          </cell>
          <cell r="W445" t="str">
            <v>3A</v>
          </cell>
          <cell r="X445" t="str">
            <v>MR</v>
          </cell>
          <cell r="Y445" t="str">
            <v>ISM</v>
          </cell>
          <cell r="AA445" t="str">
            <v>A</v>
          </cell>
          <cell r="AB445" t="str">
            <v>P</v>
          </cell>
          <cell r="AC445" t="str">
            <v>P</v>
          </cell>
          <cell r="AE445" t="str">
            <v>P</v>
          </cell>
          <cell r="AG445" t="str">
            <v>X</v>
          </cell>
          <cell r="AH445" t="str">
            <v>G13</v>
          </cell>
          <cell r="AJ445">
            <v>55.77</v>
          </cell>
          <cell r="AK445" t="str">
            <v>3A</v>
          </cell>
          <cell r="AL445" t="str">
            <v>IA3</v>
          </cell>
        </row>
        <row r="446">
          <cell r="C446" t="str">
            <v>GERNEZ</v>
          </cell>
          <cell r="D446" t="str">
            <v>Nicolas</v>
          </cell>
          <cell r="G446" t="str">
            <v xml:space="preserve"> </v>
          </cell>
          <cell r="I446" t="str">
            <v>APB</v>
          </cell>
          <cell r="J446" t="str">
            <v>Economique et social</v>
          </cell>
          <cell r="U446" t="str">
            <v>INFO</v>
          </cell>
        </row>
        <row r="447">
          <cell r="C447" t="str">
            <v>GHANDOUR</v>
          </cell>
          <cell r="D447" t="str">
            <v>Sarah</v>
          </cell>
          <cell r="E447">
            <v>11405150</v>
          </cell>
          <cell r="G447" t="str">
            <v xml:space="preserve"> </v>
          </cell>
          <cell r="I447" t="str">
            <v>RDT</v>
          </cell>
          <cell r="J447" t="str">
            <v>PRO</v>
          </cell>
          <cell r="U447" t="str">
            <v>PC</v>
          </cell>
        </row>
        <row r="448">
          <cell r="C448" t="str">
            <v>GHANEM</v>
          </cell>
          <cell r="D448" t="str">
            <v>Youssef</v>
          </cell>
          <cell r="E448" t="str">
            <v>11405524</v>
          </cell>
          <cell r="F448">
            <v>35314</v>
          </cell>
          <cell r="G448" t="str">
            <v>19 ans</v>
          </cell>
          <cell r="H448" t="str">
            <v>M</v>
          </cell>
          <cell r="I448" t="str">
            <v>CIEL</v>
          </cell>
          <cell r="J448" t="str">
            <v>S</v>
          </cell>
          <cell r="K448">
            <v>93</v>
          </cell>
          <cell r="L448" t="str">
            <v>P</v>
          </cell>
          <cell r="M448">
            <v>2014</v>
          </cell>
          <cell r="N448">
            <v>42254</v>
          </cell>
          <cell r="P448">
            <v>42219</v>
          </cell>
          <cell r="Q448" t="str">
            <v>OUI</v>
          </cell>
          <cell r="U448" t="str">
            <v>SPI</v>
          </cell>
          <cell r="AA448" t="str">
            <v>C</v>
          </cell>
          <cell r="AB448" t="str">
            <v>N</v>
          </cell>
          <cell r="AE448" t="str">
            <v>N</v>
          </cell>
        </row>
        <row r="449">
          <cell r="C449" t="str">
            <v>GHANMI</v>
          </cell>
          <cell r="D449" t="str">
            <v>Ghislane</v>
          </cell>
          <cell r="E449">
            <v>11223219</v>
          </cell>
          <cell r="G449" t="str">
            <v xml:space="preserve"> </v>
          </cell>
          <cell r="I449" t="str">
            <v>RDT</v>
          </cell>
          <cell r="J449" t="str">
            <v>ETR</v>
          </cell>
          <cell r="N449">
            <v>42261</v>
          </cell>
          <cell r="U449" t="str">
            <v>SPI</v>
          </cell>
          <cell r="AX449" t="str">
            <v>VAL</v>
          </cell>
        </row>
        <row r="450">
          <cell r="C450" t="str">
            <v>GHANMI</v>
          </cell>
          <cell r="D450" t="str">
            <v>Najlae</v>
          </cell>
          <cell r="E450">
            <v>11223210</v>
          </cell>
          <cell r="F450">
            <v>34016</v>
          </cell>
          <cell r="G450" t="str">
            <v>23 ans</v>
          </cell>
          <cell r="H450" t="str">
            <v>F</v>
          </cell>
          <cell r="I450" t="str">
            <v>R/REO</v>
          </cell>
          <cell r="J450" t="str">
            <v>ETR</v>
          </cell>
          <cell r="K450">
            <v>99</v>
          </cell>
          <cell r="L450" t="str">
            <v>AB</v>
          </cell>
          <cell r="M450">
            <v>2011</v>
          </cell>
          <cell r="P450">
            <v>42250</v>
          </cell>
          <cell r="Q450" t="str">
            <v>OUI</v>
          </cell>
          <cell r="R450" t="str">
            <v>B</v>
          </cell>
          <cell r="S450" t="str">
            <v>X</v>
          </cell>
          <cell r="U450" t="str">
            <v>SPI</v>
          </cell>
          <cell r="W450" t="str">
            <v>1B</v>
          </cell>
          <cell r="X450" t="str">
            <v>PHY</v>
          </cell>
          <cell r="Y450" t="str">
            <v>CHI</v>
          </cell>
          <cell r="AA450" t="str">
            <v>C</v>
          </cell>
          <cell r="AB450" t="str">
            <v>N</v>
          </cell>
          <cell r="AD450" t="str">
            <v>N</v>
          </cell>
          <cell r="AE450" t="str">
            <v>N</v>
          </cell>
          <cell r="AG450" t="str">
            <v>X</v>
          </cell>
          <cell r="AH450" t="str">
            <v>G10</v>
          </cell>
          <cell r="AJ450">
            <v>25.22</v>
          </cell>
          <cell r="AK450" t="str">
            <v>6A</v>
          </cell>
          <cell r="AL450" t="str">
            <v>IB2</v>
          </cell>
        </row>
        <row r="451">
          <cell r="C451" t="str">
            <v>GHELID</v>
          </cell>
          <cell r="D451" t="str">
            <v>Kamelia</v>
          </cell>
          <cell r="E451">
            <v>11504139</v>
          </cell>
          <cell r="F451">
            <v>34523</v>
          </cell>
          <cell r="G451" t="str">
            <v>22 ans</v>
          </cell>
          <cell r="H451" t="str">
            <v>F</v>
          </cell>
          <cell r="I451" t="str">
            <v>APB</v>
          </cell>
          <cell r="J451" t="str">
            <v>ETR</v>
          </cell>
          <cell r="K451">
            <v>99</v>
          </cell>
          <cell r="M451">
            <v>2013</v>
          </cell>
          <cell r="P451">
            <v>42202</v>
          </cell>
          <cell r="Q451" t="str">
            <v>OUI</v>
          </cell>
          <cell r="S451" t="str">
            <v>X</v>
          </cell>
          <cell r="T451" t="str">
            <v>X</v>
          </cell>
          <cell r="U451" t="str">
            <v>MATHS</v>
          </cell>
          <cell r="W451" t="str">
            <v>2A</v>
          </cell>
          <cell r="X451" t="str">
            <v>PHY</v>
          </cell>
          <cell r="Y451" t="str">
            <v>ISM</v>
          </cell>
          <cell r="AA451" t="str">
            <v>A</v>
          </cell>
          <cell r="AB451" t="str">
            <v>P</v>
          </cell>
          <cell r="AC451" t="str">
            <v>P</v>
          </cell>
          <cell r="AE451" t="str">
            <v>P</v>
          </cell>
          <cell r="AF451" t="str">
            <v>P</v>
          </cell>
          <cell r="AG451" t="str">
            <v>X</v>
          </cell>
          <cell r="AH451" t="str">
            <v>G6</v>
          </cell>
          <cell r="AI451" t="str">
            <v>FLE</v>
          </cell>
          <cell r="AJ451">
            <v>28.67</v>
          </cell>
          <cell r="AK451" t="str">
            <v>6B</v>
          </cell>
          <cell r="AL451" t="str">
            <v>IA3</v>
          </cell>
        </row>
        <row r="452">
          <cell r="C452" t="str">
            <v>GHENAI</v>
          </cell>
          <cell r="D452" t="str">
            <v>Abdelouadoud</v>
          </cell>
          <cell r="E452">
            <v>11504636</v>
          </cell>
          <cell r="F452">
            <v>35585</v>
          </cell>
          <cell r="G452" t="str">
            <v>19 ans</v>
          </cell>
          <cell r="H452" t="str">
            <v>M</v>
          </cell>
          <cell r="I452" t="str">
            <v>APB</v>
          </cell>
          <cell r="J452" t="str">
            <v>S</v>
          </cell>
          <cell r="K452">
            <v>95</v>
          </cell>
          <cell r="L452" t="str">
            <v>P</v>
          </cell>
          <cell r="M452">
            <v>2015</v>
          </cell>
          <cell r="P452">
            <v>42203</v>
          </cell>
          <cell r="Q452" t="str">
            <v>OUI</v>
          </cell>
          <cell r="R452" t="str">
            <v>B</v>
          </cell>
          <cell r="S452" t="str">
            <v>X</v>
          </cell>
          <cell r="T452" t="str">
            <v>X</v>
          </cell>
          <cell r="U452" t="str">
            <v>MATHS</v>
          </cell>
          <cell r="W452" t="str">
            <v>1A</v>
          </cell>
          <cell r="X452" t="str">
            <v>ECO</v>
          </cell>
          <cell r="Y452" t="str">
            <v>ISM</v>
          </cell>
          <cell r="AA452" t="str">
            <v>A</v>
          </cell>
          <cell r="AB452" t="str">
            <v>P</v>
          </cell>
          <cell r="AC452" t="str">
            <v>P</v>
          </cell>
          <cell r="AE452" t="str">
            <v>P</v>
          </cell>
          <cell r="AG452" t="str">
            <v>X</v>
          </cell>
          <cell r="AH452" t="str">
            <v>G2</v>
          </cell>
          <cell r="AJ452">
            <v>55.28</v>
          </cell>
          <cell r="AK452" t="str">
            <v>3B</v>
          </cell>
          <cell r="AL452" t="str">
            <v>IA3</v>
          </cell>
          <cell r="AY452" t="str">
            <v>X</v>
          </cell>
        </row>
        <row r="453">
          <cell r="C453" t="str">
            <v>GHERMAOUI</v>
          </cell>
          <cell r="D453" t="str">
            <v>Nassim</v>
          </cell>
          <cell r="E453">
            <v>11404725</v>
          </cell>
          <cell r="F453">
            <v>35248</v>
          </cell>
          <cell r="G453" t="str">
            <v>20 ans</v>
          </cell>
          <cell r="H453" t="str">
            <v>M</v>
          </cell>
          <cell r="I453" t="str">
            <v>RDT</v>
          </cell>
          <cell r="J453" t="str">
            <v>S</v>
          </cell>
          <cell r="K453">
            <v>95</v>
          </cell>
          <cell r="L453" t="str">
            <v>P</v>
          </cell>
          <cell r="M453">
            <v>2014</v>
          </cell>
          <cell r="P453">
            <v>42258</v>
          </cell>
          <cell r="Q453" t="str">
            <v>OUI</v>
          </cell>
          <cell r="R453" t="str">
            <v>B</v>
          </cell>
          <cell r="U453" t="str">
            <v>PC</v>
          </cell>
          <cell r="W453" t="str">
            <v>1B</v>
          </cell>
          <cell r="X453" t="str">
            <v>PHY</v>
          </cell>
          <cell r="Y453" t="str">
            <v>CHI</v>
          </cell>
          <cell r="AA453" t="str">
            <v>A</v>
          </cell>
          <cell r="AB453" t="str">
            <v>P</v>
          </cell>
          <cell r="AE453" t="str">
            <v>P</v>
          </cell>
          <cell r="AF453" t="str">
            <v>P</v>
          </cell>
          <cell r="AG453" t="str">
            <v>X</v>
          </cell>
          <cell r="AH453" t="str">
            <v>G11</v>
          </cell>
          <cell r="AI453" t="str">
            <v>VAL</v>
          </cell>
          <cell r="AK453" t="str">
            <v>VAL</v>
          </cell>
          <cell r="AL453" t="str">
            <v>IB2</v>
          </cell>
          <cell r="AR453" t="str">
            <v>VAL</v>
          </cell>
          <cell r="AV453" t="str">
            <v>VAL</v>
          </cell>
          <cell r="AW453" t="str">
            <v>VAL</v>
          </cell>
          <cell r="AX453" t="str">
            <v>VAL</v>
          </cell>
        </row>
        <row r="454">
          <cell r="C454" t="str">
            <v>GHOMARI</v>
          </cell>
          <cell r="D454" t="str">
            <v>Rayan</v>
          </cell>
          <cell r="G454" t="str">
            <v xml:space="preserve"> </v>
          </cell>
          <cell r="I454" t="str">
            <v>APB</v>
          </cell>
          <cell r="J454" t="str">
            <v>S</v>
          </cell>
          <cell r="U454" t="str">
            <v>PC</v>
          </cell>
        </row>
        <row r="455">
          <cell r="C455" t="str">
            <v>GHOUILI</v>
          </cell>
          <cell r="D455" t="str">
            <v>Ilies</v>
          </cell>
          <cell r="E455">
            <v>11502413</v>
          </cell>
          <cell r="F455">
            <v>34556</v>
          </cell>
          <cell r="G455" t="str">
            <v>21 ans</v>
          </cell>
          <cell r="H455" t="str">
            <v>M</v>
          </cell>
          <cell r="I455" t="str">
            <v>APB</v>
          </cell>
          <cell r="J455" t="str">
            <v>S</v>
          </cell>
          <cell r="K455">
            <v>93</v>
          </cell>
          <cell r="M455">
            <v>2015</v>
          </cell>
          <cell r="P455">
            <v>42208</v>
          </cell>
          <cell r="Q455" t="str">
            <v>OUI</v>
          </cell>
          <cell r="R455" t="str">
            <v>B</v>
          </cell>
          <cell r="U455" t="str">
            <v>INFO</v>
          </cell>
          <cell r="W455" t="str">
            <v>2A</v>
          </cell>
          <cell r="X455" t="str">
            <v>PHY</v>
          </cell>
          <cell r="Y455" t="str">
            <v>ISM</v>
          </cell>
          <cell r="AA455" t="str">
            <v>A</v>
          </cell>
          <cell r="AB455" t="str">
            <v>P</v>
          </cell>
          <cell r="AC455" t="str">
            <v>P</v>
          </cell>
          <cell r="AE455" t="str">
            <v>P</v>
          </cell>
          <cell r="AF455" t="str">
            <v>P</v>
          </cell>
          <cell r="AG455" t="str">
            <v>X</v>
          </cell>
          <cell r="AH455" t="str">
            <v>G14</v>
          </cell>
          <cell r="AK455" t="str">
            <v>1B</v>
          </cell>
          <cell r="AL455" t="str">
            <v>IA1</v>
          </cell>
        </row>
        <row r="456">
          <cell r="C456" t="str">
            <v>GINTRAND</v>
          </cell>
          <cell r="D456" t="str">
            <v>Etienne</v>
          </cell>
          <cell r="G456" t="str">
            <v xml:space="preserve"> </v>
          </cell>
          <cell r="I456" t="str">
            <v>APB</v>
          </cell>
          <cell r="J456" t="str">
            <v>S</v>
          </cell>
          <cell r="N456" t="str">
            <v>dem</v>
          </cell>
          <cell r="U456" t="str">
            <v>MATHS</v>
          </cell>
          <cell r="W456" t="str">
            <v>2A</v>
          </cell>
          <cell r="X456" t="str">
            <v>PHY</v>
          </cell>
          <cell r="Y456" t="str">
            <v>ISM</v>
          </cell>
        </row>
        <row r="457">
          <cell r="C457" t="str">
            <v>GNAGA</v>
          </cell>
          <cell r="D457" t="str">
            <v>Gnazio (Marie Ange)</v>
          </cell>
          <cell r="E457">
            <v>11504931</v>
          </cell>
          <cell r="F457">
            <v>35726</v>
          </cell>
          <cell r="G457" t="str">
            <v>18 ans</v>
          </cell>
          <cell r="H457" t="str">
            <v>F</v>
          </cell>
          <cell r="I457" t="str">
            <v>APB</v>
          </cell>
          <cell r="J457" t="str">
            <v>S</v>
          </cell>
          <cell r="K457">
            <v>94</v>
          </cell>
          <cell r="L457" t="str">
            <v>P</v>
          </cell>
          <cell r="M457">
            <v>2015</v>
          </cell>
          <cell r="P457">
            <v>42205</v>
          </cell>
          <cell r="Q457" t="str">
            <v>OUI</v>
          </cell>
          <cell r="S457" t="str">
            <v>X</v>
          </cell>
          <cell r="T457" t="str">
            <v>X</v>
          </cell>
          <cell r="U457" t="str">
            <v>MATHS</v>
          </cell>
          <cell r="W457" t="str">
            <v>1A</v>
          </cell>
          <cell r="X457" t="str">
            <v>ECO</v>
          </cell>
          <cell r="Y457" t="str">
            <v>ISM</v>
          </cell>
          <cell r="AA457" t="str">
            <v>A</v>
          </cell>
          <cell r="AB457" t="str">
            <v>P</v>
          </cell>
          <cell r="AC457" t="str">
            <v>P</v>
          </cell>
          <cell r="AE457" t="str">
            <v>P</v>
          </cell>
          <cell r="AG457" t="str">
            <v>X</v>
          </cell>
          <cell r="AH457" t="str">
            <v>G3</v>
          </cell>
          <cell r="AK457" t="str">
            <v>7B</v>
          </cell>
          <cell r="AL457" t="str">
            <v>IA4</v>
          </cell>
        </row>
        <row r="458">
          <cell r="C458" t="str">
            <v>GNANENDIRAN</v>
          </cell>
          <cell r="D458" t="str">
            <v>Ronisan</v>
          </cell>
          <cell r="E458">
            <v>11500898</v>
          </cell>
          <cell r="F458">
            <v>35562</v>
          </cell>
          <cell r="G458" t="str">
            <v>19 ans</v>
          </cell>
          <cell r="H458" t="str">
            <v>M</v>
          </cell>
          <cell r="I458" t="str">
            <v>APB</v>
          </cell>
          <cell r="J458" t="str">
            <v>STI2D</v>
          </cell>
          <cell r="K458">
            <v>92</v>
          </cell>
          <cell r="L458" t="str">
            <v>P</v>
          </cell>
          <cell r="M458">
            <v>2015</v>
          </cell>
          <cell r="P458">
            <v>42193</v>
          </cell>
          <cell r="Q458" t="str">
            <v>OUI</v>
          </cell>
          <cell r="S458" t="str">
            <v>X</v>
          </cell>
          <cell r="T458" t="str">
            <v>X</v>
          </cell>
          <cell r="U458" t="str">
            <v>PC</v>
          </cell>
          <cell r="W458" t="str">
            <v>1B</v>
          </cell>
          <cell r="X458" t="str">
            <v>PHY</v>
          </cell>
          <cell r="Y458" t="str">
            <v>CHI</v>
          </cell>
          <cell r="AA458" t="str">
            <v>A</v>
          </cell>
          <cell r="AB458" t="str">
            <v>P</v>
          </cell>
          <cell r="AD458" t="str">
            <v>P</v>
          </cell>
          <cell r="AE458" t="str">
            <v>P</v>
          </cell>
          <cell r="AF458" t="str">
            <v>P</v>
          </cell>
          <cell r="AG458" t="str">
            <v>X</v>
          </cell>
          <cell r="AH458" t="str">
            <v>G10</v>
          </cell>
          <cell r="AJ458">
            <v>56.19</v>
          </cell>
          <cell r="AK458" t="str">
            <v>2A</v>
          </cell>
          <cell r="AL458" t="str">
            <v>IB2</v>
          </cell>
          <cell r="AY458" t="str">
            <v>X</v>
          </cell>
        </row>
        <row r="459">
          <cell r="C459" t="str">
            <v>GODWIN</v>
          </cell>
          <cell r="D459" t="str">
            <v>Régilla</v>
          </cell>
          <cell r="E459">
            <v>11310193</v>
          </cell>
          <cell r="F459">
            <v>35014</v>
          </cell>
          <cell r="G459" t="str">
            <v>20 ans</v>
          </cell>
          <cell r="I459" t="str">
            <v>PACES</v>
          </cell>
          <cell r="J459" t="str">
            <v>S</v>
          </cell>
          <cell r="K459">
            <v>93</v>
          </cell>
          <cell r="U459" t="str">
            <v>MATHS</v>
          </cell>
          <cell r="W459" t="str">
            <v>1A</v>
          </cell>
          <cell r="X459" t="str">
            <v>ECO</v>
          </cell>
          <cell r="Y459" t="str">
            <v>ISM</v>
          </cell>
        </row>
        <row r="460">
          <cell r="C460" t="str">
            <v>GOMIS</v>
          </cell>
          <cell r="D460" t="str">
            <v>Souleymane</v>
          </cell>
          <cell r="E460">
            <v>11509318</v>
          </cell>
          <cell r="F460">
            <v>34385</v>
          </cell>
          <cell r="G460" t="str">
            <v>22 ans</v>
          </cell>
          <cell r="H460" t="str">
            <v>M</v>
          </cell>
          <cell r="J460" t="str">
            <v>S</v>
          </cell>
          <cell r="K460">
            <v>76</v>
          </cell>
          <cell r="L460" t="str">
            <v>P</v>
          </cell>
          <cell r="M460">
            <v>2014</v>
          </cell>
          <cell r="P460">
            <v>42261</v>
          </cell>
          <cell r="Q460" t="str">
            <v>OUI</v>
          </cell>
          <cell r="R460" t="str">
            <v>X</v>
          </cell>
          <cell r="U460" t="str">
            <v>MATHS</v>
          </cell>
          <cell r="W460" t="str">
            <v>1A</v>
          </cell>
          <cell r="X460" t="str">
            <v>ECO</v>
          </cell>
          <cell r="Y460" t="str">
            <v>ISM</v>
          </cell>
          <cell r="AA460" t="str">
            <v>A</v>
          </cell>
          <cell r="AB460" t="str">
            <v>P</v>
          </cell>
          <cell r="AC460" t="str">
            <v>P</v>
          </cell>
          <cell r="AE460" t="str">
            <v>P</v>
          </cell>
          <cell r="AG460" t="str">
            <v>X</v>
          </cell>
          <cell r="AH460" t="str">
            <v>G2</v>
          </cell>
          <cell r="AK460" t="str">
            <v>7B</v>
          </cell>
          <cell r="AL460" t="str">
            <v>IA3</v>
          </cell>
        </row>
        <row r="461">
          <cell r="C461" t="str">
            <v>GOSSE</v>
          </cell>
          <cell r="D461" t="str">
            <v>Lorine</v>
          </cell>
          <cell r="E461">
            <v>11502040</v>
          </cell>
          <cell r="F461">
            <v>35418</v>
          </cell>
          <cell r="G461" t="str">
            <v>19 ans</v>
          </cell>
          <cell r="H461" t="str">
            <v>F</v>
          </cell>
          <cell r="I461" t="str">
            <v>APB</v>
          </cell>
          <cell r="J461" t="str">
            <v>S</v>
          </cell>
          <cell r="K461">
            <v>93</v>
          </cell>
          <cell r="M461">
            <v>2015</v>
          </cell>
          <cell r="P461">
            <v>42195</v>
          </cell>
          <cell r="Q461" t="str">
            <v>OUI</v>
          </cell>
          <cell r="R461" t="str">
            <v>B</v>
          </cell>
          <cell r="S461" t="str">
            <v>X</v>
          </cell>
          <cell r="T461" t="str">
            <v>X</v>
          </cell>
          <cell r="U461" t="str">
            <v>INFO</v>
          </cell>
          <cell r="W461" t="str">
            <v>3A</v>
          </cell>
          <cell r="X461" t="str">
            <v>MR</v>
          </cell>
          <cell r="Y461" t="str">
            <v>ISM</v>
          </cell>
          <cell r="AA461" t="str">
            <v>A</v>
          </cell>
          <cell r="AB461" t="str">
            <v>P</v>
          </cell>
          <cell r="AC461" t="str">
            <v>P</v>
          </cell>
          <cell r="AE461" t="str">
            <v>P</v>
          </cell>
          <cell r="AG461" t="str">
            <v>X</v>
          </cell>
          <cell r="AH461" t="str">
            <v>G5</v>
          </cell>
          <cell r="AJ461">
            <v>33.130000000000003</v>
          </cell>
          <cell r="AK461" t="str">
            <v>5B</v>
          </cell>
          <cell r="AL461" t="str">
            <v>IA2</v>
          </cell>
        </row>
        <row r="462">
          <cell r="C462" t="str">
            <v>GOUBO</v>
          </cell>
          <cell r="D462" t="str">
            <v>Boliga Yoann</v>
          </cell>
          <cell r="E462">
            <v>11406023</v>
          </cell>
          <cell r="F462">
            <v>34476</v>
          </cell>
          <cell r="G462" t="str">
            <v>22 ans</v>
          </cell>
          <cell r="H462" t="str">
            <v>M</v>
          </cell>
          <cell r="I462" t="str">
            <v>RDT</v>
          </cell>
          <cell r="J462" t="str">
            <v>STI2D</v>
          </cell>
          <cell r="K462">
            <v>93</v>
          </cell>
          <cell r="L462" t="str">
            <v>P</v>
          </cell>
          <cell r="M462">
            <v>2013</v>
          </cell>
          <cell r="P462">
            <v>42268</v>
          </cell>
          <cell r="Q462" t="str">
            <v>OUI</v>
          </cell>
          <cell r="R462" t="str">
            <v>X</v>
          </cell>
          <cell r="U462" t="str">
            <v>SPI</v>
          </cell>
          <cell r="W462" t="str">
            <v>2B</v>
          </cell>
          <cell r="X462" t="str">
            <v>PHY</v>
          </cell>
          <cell r="Y462" t="str">
            <v>ISM</v>
          </cell>
          <cell r="AA462" t="str">
            <v>B-</v>
          </cell>
          <cell r="AB462" t="str">
            <v>N</v>
          </cell>
          <cell r="AE462" t="str">
            <v>P</v>
          </cell>
          <cell r="AK462" t="str">
            <v>VAL</v>
          </cell>
          <cell r="AW462" t="str">
            <v>VAL</v>
          </cell>
          <cell r="AX462" t="str">
            <v>VAL</v>
          </cell>
        </row>
        <row r="463">
          <cell r="C463" t="str">
            <v>GOUDIABY</v>
          </cell>
          <cell r="D463" t="str">
            <v>Kevin</v>
          </cell>
          <cell r="E463">
            <v>11406220</v>
          </cell>
          <cell r="G463" t="str">
            <v xml:space="preserve"> </v>
          </cell>
          <cell r="I463" t="str">
            <v>RDT</v>
          </cell>
          <cell r="J463" t="str">
            <v>PRO</v>
          </cell>
          <cell r="U463" t="str">
            <v>INFO</v>
          </cell>
        </row>
        <row r="464">
          <cell r="C464" t="str">
            <v>GRACIAS</v>
          </cell>
          <cell r="D464" t="str">
            <v>Twister</v>
          </cell>
          <cell r="E464">
            <v>11504966</v>
          </cell>
          <cell r="F464">
            <v>35632</v>
          </cell>
          <cell r="G464" t="str">
            <v>18 ans</v>
          </cell>
          <cell r="H464" t="str">
            <v>M</v>
          </cell>
          <cell r="I464" t="str">
            <v>APB</v>
          </cell>
          <cell r="J464" t="str">
            <v>S</v>
          </cell>
          <cell r="K464">
            <v>93</v>
          </cell>
          <cell r="M464">
            <v>2015</v>
          </cell>
          <cell r="P464">
            <v>42205</v>
          </cell>
          <cell r="Q464" t="str">
            <v>OUI</v>
          </cell>
          <cell r="R464" t="str">
            <v>B</v>
          </cell>
          <cell r="T464" t="str">
            <v>X</v>
          </cell>
          <cell r="U464" t="str">
            <v>INFO</v>
          </cell>
          <cell r="W464" t="str">
            <v>3A</v>
          </cell>
          <cell r="X464" t="str">
            <v>MR</v>
          </cell>
          <cell r="Y464" t="str">
            <v>ISM</v>
          </cell>
          <cell r="AA464" t="str">
            <v>A</v>
          </cell>
          <cell r="AB464" t="str">
            <v>P</v>
          </cell>
          <cell r="AC464" t="str">
            <v>P</v>
          </cell>
          <cell r="AE464" t="str">
            <v>P</v>
          </cell>
          <cell r="AG464" t="str">
            <v>X</v>
          </cell>
          <cell r="AH464" t="str">
            <v>G4</v>
          </cell>
          <cell r="AJ464">
            <v>40.82</v>
          </cell>
          <cell r="AK464" t="str">
            <v>4B</v>
          </cell>
          <cell r="AL464" t="str">
            <v>IA1</v>
          </cell>
        </row>
        <row r="465">
          <cell r="C465" t="str">
            <v>GRAINE</v>
          </cell>
          <cell r="D465" t="str">
            <v>Aziadé</v>
          </cell>
          <cell r="E465">
            <v>11509394</v>
          </cell>
          <cell r="F465">
            <v>34863</v>
          </cell>
          <cell r="G465" t="str">
            <v>21 ans</v>
          </cell>
          <cell r="H465" t="str">
            <v>F</v>
          </cell>
          <cell r="I465" t="str">
            <v>UNEF</v>
          </cell>
          <cell r="J465" t="str">
            <v>S</v>
          </cell>
          <cell r="K465">
            <v>99</v>
          </cell>
          <cell r="M465">
            <v>2014</v>
          </cell>
          <cell r="P465">
            <v>42262</v>
          </cell>
          <cell r="Q465" t="str">
            <v>OUI</v>
          </cell>
          <cell r="U465" t="str">
            <v>PC</v>
          </cell>
          <cell r="W465" t="str">
            <v>1B</v>
          </cell>
          <cell r="X465" t="str">
            <v>PHY</v>
          </cell>
          <cell r="Y465" t="str">
            <v>CHI</v>
          </cell>
          <cell r="AA465" t="str">
            <v>A</v>
          </cell>
          <cell r="AB465" t="str">
            <v>P</v>
          </cell>
          <cell r="AD465" t="str">
            <v>P</v>
          </cell>
          <cell r="AE465" t="str">
            <v>P</v>
          </cell>
          <cell r="AF465" t="str">
            <v>P</v>
          </cell>
          <cell r="AG465" t="str">
            <v>X</v>
          </cell>
          <cell r="AH465" t="str">
            <v>G10</v>
          </cell>
          <cell r="AJ465">
            <v>20.91</v>
          </cell>
          <cell r="AK465" t="str">
            <v>7A</v>
          </cell>
          <cell r="AL465" t="str">
            <v>IB2</v>
          </cell>
        </row>
        <row r="466">
          <cell r="C466" t="str">
            <v>GROLIER</v>
          </cell>
          <cell r="D466" t="str">
            <v>Sam</v>
          </cell>
          <cell r="E466">
            <v>11503853</v>
          </cell>
          <cell r="F466">
            <v>35695</v>
          </cell>
          <cell r="G466" t="str">
            <v>18 ans</v>
          </cell>
          <cell r="H466" t="str">
            <v>M</v>
          </cell>
          <cell r="I466" t="str">
            <v>APB</v>
          </cell>
          <cell r="J466" t="str">
            <v>S</v>
          </cell>
          <cell r="K466">
            <v>95</v>
          </cell>
          <cell r="M466">
            <v>2015</v>
          </cell>
          <cell r="P466">
            <v>42201</v>
          </cell>
          <cell r="Q466" t="str">
            <v>OUI</v>
          </cell>
          <cell r="S466" t="str">
            <v>X</v>
          </cell>
          <cell r="T466" t="str">
            <v>X</v>
          </cell>
          <cell r="U466" t="str">
            <v>SPI</v>
          </cell>
          <cell r="W466" t="str">
            <v>1B</v>
          </cell>
          <cell r="X466" t="str">
            <v>PHY</v>
          </cell>
          <cell r="Y466" t="str">
            <v>CHI</v>
          </cell>
          <cell r="AA466" t="str">
            <v>A</v>
          </cell>
          <cell r="AB466" t="str">
            <v>P</v>
          </cell>
          <cell r="AD466" t="str">
            <v>P</v>
          </cell>
          <cell r="AE466" t="str">
            <v>P</v>
          </cell>
          <cell r="AF466" t="str">
            <v>P</v>
          </cell>
          <cell r="AG466" t="str">
            <v>X</v>
          </cell>
          <cell r="AH466" t="str">
            <v>G12</v>
          </cell>
          <cell r="AJ466">
            <v>14.79</v>
          </cell>
          <cell r="AK466" t="str">
            <v>7A</v>
          </cell>
          <cell r="AL466" t="str">
            <v>IB1</v>
          </cell>
        </row>
        <row r="467">
          <cell r="C467" t="str">
            <v>GU</v>
          </cell>
          <cell r="D467" t="str">
            <v>Zhi-Jun</v>
          </cell>
          <cell r="E467">
            <v>11406134</v>
          </cell>
          <cell r="G467" t="str">
            <v xml:space="preserve"> </v>
          </cell>
          <cell r="I467" t="str">
            <v>RDT</v>
          </cell>
          <cell r="J467" t="str">
            <v>STI2D</v>
          </cell>
          <cell r="U467" t="str">
            <v>MATHS</v>
          </cell>
        </row>
        <row r="468">
          <cell r="C468" t="str">
            <v>GUEDJDAL</v>
          </cell>
          <cell r="D468" t="str">
            <v>Meziane</v>
          </cell>
          <cell r="E468">
            <v>11508611</v>
          </cell>
          <cell r="F468">
            <v>35110</v>
          </cell>
          <cell r="G468" t="str">
            <v>20 ans</v>
          </cell>
          <cell r="H468" t="str">
            <v>M</v>
          </cell>
          <cell r="I468" t="str">
            <v>CEF</v>
          </cell>
          <cell r="J468" t="str">
            <v>ETR</v>
          </cell>
          <cell r="K468">
            <v>99</v>
          </cell>
          <cell r="L468" t="str">
            <v>B</v>
          </cell>
          <cell r="M468">
            <v>2014</v>
          </cell>
          <cell r="P468">
            <v>42254</v>
          </cell>
          <cell r="Q468" t="str">
            <v>OUI</v>
          </cell>
          <cell r="U468" t="str">
            <v>INFO</v>
          </cell>
          <cell r="W468" t="str">
            <v>2A</v>
          </cell>
          <cell r="X468" t="str">
            <v>PHY</v>
          </cell>
          <cell r="Y468" t="str">
            <v>ISM</v>
          </cell>
          <cell r="AA468" t="str">
            <v>A</v>
          </cell>
          <cell r="AB468" t="str">
            <v>P</v>
          </cell>
          <cell r="AC468" t="str">
            <v>P</v>
          </cell>
          <cell r="AE468" t="str">
            <v>P</v>
          </cell>
          <cell r="AF468" t="str">
            <v>P</v>
          </cell>
          <cell r="AG468" t="str">
            <v>X</v>
          </cell>
          <cell r="AH468" t="str">
            <v>G6</v>
          </cell>
          <cell r="AJ468">
            <v>0</v>
          </cell>
          <cell r="AK468" t="str">
            <v>7B</v>
          </cell>
          <cell r="AL468" t="str">
            <v>IA3</v>
          </cell>
        </row>
        <row r="469">
          <cell r="C469" t="str">
            <v>GUERET</v>
          </cell>
          <cell r="D469" t="str">
            <v>Hendrick</v>
          </cell>
          <cell r="G469" t="str">
            <v xml:space="preserve"> </v>
          </cell>
          <cell r="I469" t="str">
            <v>APB</v>
          </cell>
          <cell r="J469" t="str">
            <v>S</v>
          </cell>
          <cell r="N469" t="str">
            <v>dem</v>
          </cell>
          <cell r="U469" t="str">
            <v>PC</v>
          </cell>
        </row>
        <row r="470">
          <cell r="C470" t="str">
            <v>GUIRAND</v>
          </cell>
          <cell r="D470" t="str">
            <v>Adelphe</v>
          </cell>
          <cell r="E470">
            <v>11407179</v>
          </cell>
          <cell r="G470" t="str">
            <v xml:space="preserve"> </v>
          </cell>
          <cell r="I470" t="str">
            <v>RDT</v>
          </cell>
          <cell r="J470" t="str">
            <v>STI2D</v>
          </cell>
          <cell r="U470" t="str">
            <v>SPI</v>
          </cell>
        </row>
        <row r="471">
          <cell r="C471" t="str">
            <v>HABERT</v>
          </cell>
          <cell r="D471" t="str">
            <v>Bastien</v>
          </cell>
          <cell r="G471" t="str">
            <v xml:space="preserve"> </v>
          </cell>
          <cell r="I471" t="str">
            <v>APB</v>
          </cell>
          <cell r="J471" t="str">
            <v>S</v>
          </cell>
          <cell r="N471" t="str">
            <v>dem</v>
          </cell>
          <cell r="U471" t="str">
            <v>MATHS</v>
          </cell>
        </row>
        <row r="472">
          <cell r="C472" t="str">
            <v>HABIBI</v>
          </cell>
          <cell r="D472" t="str">
            <v>Adnane</v>
          </cell>
          <cell r="E472">
            <v>11402842</v>
          </cell>
          <cell r="F472">
            <v>34624</v>
          </cell>
          <cell r="G472" t="str">
            <v>21 ans</v>
          </cell>
          <cell r="H472" t="str">
            <v>M</v>
          </cell>
          <cell r="I472" t="str">
            <v>RDT</v>
          </cell>
          <cell r="J472" t="str">
            <v>S</v>
          </cell>
          <cell r="K472">
            <v>92</v>
          </cell>
          <cell r="M472">
            <v>2014</v>
          </cell>
          <cell r="P472">
            <v>42219</v>
          </cell>
          <cell r="Q472" t="str">
            <v>OUI</v>
          </cell>
          <cell r="R472" t="str">
            <v>B</v>
          </cell>
          <cell r="S472" t="str">
            <v>X</v>
          </cell>
          <cell r="T472" t="str">
            <v>X</v>
          </cell>
          <cell r="U472" t="str">
            <v>MATHS</v>
          </cell>
          <cell r="W472" t="str">
            <v>1A</v>
          </cell>
          <cell r="X472" t="str">
            <v>ECO</v>
          </cell>
          <cell r="Y472" t="str">
            <v>ISM</v>
          </cell>
          <cell r="AA472" t="str">
            <v>A</v>
          </cell>
          <cell r="AB472" t="str">
            <v>P</v>
          </cell>
          <cell r="AC472" t="str">
            <v>P</v>
          </cell>
          <cell r="AE472" t="str">
            <v>P</v>
          </cell>
          <cell r="AG472" t="str">
            <v>X</v>
          </cell>
          <cell r="AH472" t="str">
            <v>G3</v>
          </cell>
          <cell r="AI472" t="str">
            <v>VAL</v>
          </cell>
          <cell r="AJ472">
            <v>30.15</v>
          </cell>
          <cell r="AK472" t="str">
            <v>VAL</v>
          </cell>
          <cell r="AL472" t="str">
            <v>IA4</v>
          </cell>
          <cell r="AN472" t="str">
            <v>VAL</v>
          </cell>
          <cell r="AS472" t="str">
            <v>VAL</v>
          </cell>
          <cell r="AU472" t="str">
            <v>VAL</v>
          </cell>
          <cell r="AV472" t="str">
            <v>VAL</v>
          </cell>
          <cell r="AW472" t="str">
            <v>VAL</v>
          </cell>
        </row>
        <row r="473">
          <cell r="C473" t="str">
            <v>HADDAD</v>
          </cell>
          <cell r="D473" t="str">
            <v>Chaï</v>
          </cell>
          <cell r="E473">
            <v>11507848</v>
          </cell>
          <cell r="F473">
            <v>34345</v>
          </cell>
          <cell r="G473" t="str">
            <v>22 ans</v>
          </cell>
          <cell r="H473" t="str">
            <v>M</v>
          </cell>
          <cell r="I473" t="str">
            <v>APB</v>
          </cell>
          <cell r="J473" t="str">
            <v>S</v>
          </cell>
          <cell r="K473">
            <v>93</v>
          </cell>
          <cell r="L473" t="str">
            <v>p</v>
          </cell>
          <cell r="M473">
            <v>2014</v>
          </cell>
          <cell r="N473">
            <v>42265</v>
          </cell>
          <cell r="P473">
            <v>42246</v>
          </cell>
          <cell r="Q473" t="str">
            <v>OUI</v>
          </cell>
          <cell r="R473" t="str">
            <v>B</v>
          </cell>
          <cell r="S473" t="str">
            <v>X</v>
          </cell>
          <cell r="T473" t="str">
            <v>X</v>
          </cell>
          <cell r="U473" t="str">
            <v>PC</v>
          </cell>
          <cell r="W473" t="str">
            <v>1B</v>
          </cell>
          <cell r="X473" t="str">
            <v>PHY</v>
          </cell>
          <cell r="Y473" t="str">
            <v>CHI</v>
          </cell>
          <cell r="AA473" t="str">
            <v>A</v>
          </cell>
          <cell r="AB473" t="str">
            <v>P</v>
          </cell>
          <cell r="AD473" t="str">
            <v>P</v>
          </cell>
          <cell r="AE473" t="str">
            <v>P</v>
          </cell>
          <cell r="AF473" t="str">
            <v>P</v>
          </cell>
          <cell r="AG473" t="str">
            <v>X</v>
          </cell>
          <cell r="AH473" t="str">
            <v>G10</v>
          </cell>
          <cell r="AJ473">
            <v>30.77</v>
          </cell>
          <cell r="AK473" t="str">
            <v>VAL</v>
          </cell>
          <cell r="AL473" t="str">
            <v>IB2</v>
          </cell>
          <cell r="AW473" t="str">
            <v>REP</v>
          </cell>
          <cell r="AY473" t="str">
            <v>X</v>
          </cell>
        </row>
        <row r="474">
          <cell r="C474" t="str">
            <v>HADJI</v>
          </cell>
          <cell r="D474" t="str">
            <v>Malik</v>
          </cell>
          <cell r="E474">
            <v>11508980</v>
          </cell>
          <cell r="F474">
            <v>34789</v>
          </cell>
          <cell r="G474" t="str">
            <v>21 ans</v>
          </cell>
          <cell r="H474" t="str">
            <v>M</v>
          </cell>
          <cell r="I474" t="str">
            <v>CEF</v>
          </cell>
          <cell r="J474" t="str">
            <v>ETR</v>
          </cell>
          <cell r="K474">
            <v>99</v>
          </cell>
          <cell r="M474">
            <v>2014</v>
          </cell>
          <cell r="P474">
            <v>42257</v>
          </cell>
          <cell r="Q474" t="str">
            <v>OUI</v>
          </cell>
          <cell r="U474" t="str">
            <v>INFO</v>
          </cell>
          <cell r="W474" t="str">
            <v>2A</v>
          </cell>
          <cell r="X474" t="str">
            <v>PHY</v>
          </cell>
          <cell r="Y474" t="str">
            <v>ISM</v>
          </cell>
          <cell r="AA474" t="str">
            <v>A</v>
          </cell>
          <cell r="AB474" t="str">
            <v>P</v>
          </cell>
          <cell r="AC474" t="str">
            <v>P</v>
          </cell>
          <cell r="AE474" t="str">
            <v>P</v>
          </cell>
          <cell r="AF474" t="str">
            <v>P</v>
          </cell>
          <cell r="AG474" t="str">
            <v>X</v>
          </cell>
          <cell r="AH474" t="str">
            <v>G6</v>
          </cell>
          <cell r="AI474" t="str">
            <v>FLE</v>
          </cell>
          <cell r="AJ474">
            <v>46.73</v>
          </cell>
          <cell r="AK474" t="str">
            <v>5B</v>
          </cell>
          <cell r="AL474" t="str">
            <v>IA3</v>
          </cell>
        </row>
        <row r="475">
          <cell r="C475" t="str">
            <v>HADRI</v>
          </cell>
          <cell r="D475" t="str">
            <v>Sadjiya</v>
          </cell>
          <cell r="E475">
            <v>11302528</v>
          </cell>
          <cell r="G475" t="str">
            <v xml:space="preserve"> </v>
          </cell>
          <cell r="I475" t="str">
            <v>RDT</v>
          </cell>
          <cell r="J475" t="str">
            <v>ES</v>
          </cell>
          <cell r="U475" t="str">
            <v>MATHS</v>
          </cell>
        </row>
        <row r="476">
          <cell r="C476" t="str">
            <v>HAFID</v>
          </cell>
          <cell r="D476" t="str">
            <v>Kamilia</v>
          </cell>
          <cell r="E476">
            <v>11507140</v>
          </cell>
          <cell r="F476">
            <v>34918</v>
          </cell>
          <cell r="G476" t="str">
            <v>20 ans</v>
          </cell>
          <cell r="H476" t="str">
            <v>F</v>
          </cell>
          <cell r="I476" t="str">
            <v>CEF</v>
          </cell>
          <cell r="J476" t="str">
            <v>ETR</v>
          </cell>
          <cell r="K476">
            <v>99</v>
          </cell>
          <cell r="L476" t="str">
            <v>B</v>
          </cell>
          <cell r="M476">
            <v>2014</v>
          </cell>
          <cell r="P476">
            <v>42226</v>
          </cell>
          <cell r="Q476" t="str">
            <v>OUI</v>
          </cell>
          <cell r="U476" t="str">
            <v>INFO</v>
          </cell>
          <cell r="W476" t="str">
            <v>2A</v>
          </cell>
          <cell r="X476" t="str">
            <v>PHY</v>
          </cell>
          <cell r="Y476" t="str">
            <v>ISM</v>
          </cell>
          <cell r="AA476" t="str">
            <v>A</v>
          </cell>
          <cell r="AB476" t="str">
            <v>P</v>
          </cell>
          <cell r="AC476" t="str">
            <v>P</v>
          </cell>
          <cell r="AE476" t="str">
            <v>P</v>
          </cell>
          <cell r="AF476" t="str">
            <v>P</v>
          </cell>
          <cell r="AG476" t="str">
            <v>X</v>
          </cell>
          <cell r="AH476" t="str">
            <v>G6</v>
          </cell>
          <cell r="AI476" t="str">
            <v>FLE</v>
          </cell>
          <cell r="AJ476">
            <v>22.65</v>
          </cell>
          <cell r="AK476" t="str">
            <v>7B</v>
          </cell>
          <cell r="AL476" t="str">
            <v>IA3</v>
          </cell>
        </row>
        <row r="477">
          <cell r="C477" t="str">
            <v>HAFSI</v>
          </cell>
          <cell r="D477" t="str">
            <v>Manel</v>
          </cell>
          <cell r="E477">
            <v>11507871</v>
          </cell>
          <cell r="F477">
            <v>35208</v>
          </cell>
          <cell r="G477" t="str">
            <v>20 ans</v>
          </cell>
          <cell r="H477" t="str">
            <v>F</v>
          </cell>
          <cell r="I477" t="str">
            <v>APB-R</v>
          </cell>
          <cell r="J477" t="str">
            <v>S</v>
          </cell>
          <cell r="K477">
            <v>95</v>
          </cell>
          <cell r="L477" t="str">
            <v>P</v>
          </cell>
          <cell r="M477">
            <v>2014</v>
          </cell>
          <cell r="N477">
            <v>42255</v>
          </cell>
          <cell r="P477">
            <v>42246</v>
          </cell>
          <cell r="Q477" t="str">
            <v>OUI</v>
          </cell>
          <cell r="S477" t="str">
            <v>X</v>
          </cell>
          <cell r="T477" t="str">
            <v>X</v>
          </cell>
          <cell r="U477" t="str">
            <v>PC</v>
          </cell>
          <cell r="W477" t="str">
            <v>1B</v>
          </cell>
          <cell r="X477" t="str">
            <v>PHY</v>
          </cell>
          <cell r="Y477" t="str">
            <v>CHI</v>
          </cell>
          <cell r="AA477" t="str">
            <v>A</v>
          </cell>
          <cell r="AB477" t="str">
            <v>P</v>
          </cell>
          <cell r="AD477" t="str">
            <v>P</v>
          </cell>
          <cell r="AE477" t="str">
            <v>P</v>
          </cell>
          <cell r="AF477" t="str">
            <v>P</v>
          </cell>
          <cell r="AG477" t="str">
            <v>X</v>
          </cell>
          <cell r="AH477" t="str">
            <v>G11</v>
          </cell>
          <cell r="AJ477">
            <v>64.400000000000006</v>
          </cell>
          <cell r="AK477" t="str">
            <v>2A</v>
          </cell>
          <cell r="AL477" t="str">
            <v>IB2</v>
          </cell>
          <cell r="AY477" t="str">
            <v>X</v>
          </cell>
        </row>
        <row r="478">
          <cell r="C478" t="str">
            <v>HAGGAG</v>
          </cell>
          <cell r="D478" t="str">
            <v>Elmouatassim</v>
          </cell>
          <cell r="E478">
            <v>11504198</v>
          </cell>
          <cell r="F478">
            <v>35176</v>
          </cell>
          <cell r="G478" t="str">
            <v>20 ans</v>
          </cell>
          <cell r="H478" t="str">
            <v>M</v>
          </cell>
          <cell r="I478" t="str">
            <v>APB</v>
          </cell>
          <cell r="J478" t="str">
            <v>S</v>
          </cell>
          <cell r="K478">
            <v>75</v>
          </cell>
          <cell r="L478" t="str">
            <v>P</v>
          </cell>
          <cell r="M478">
            <v>2014</v>
          </cell>
          <cell r="P478">
            <v>42202</v>
          </cell>
          <cell r="Q478" t="str">
            <v>OUI</v>
          </cell>
          <cell r="R478" t="str">
            <v>B</v>
          </cell>
          <cell r="S478" t="str">
            <v>X</v>
          </cell>
          <cell r="T478" t="str">
            <v>X</v>
          </cell>
          <cell r="U478" t="str">
            <v>SPI</v>
          </cell>
          <cell r="W478" t="str">
            <v>2B</v>
          </cell>
          <cell r="X478" t="str">
            <v>PHY</v>
          </cell>
          <cell r="Y478" t="str">
            <v>ISM</v>
          </cell>
          <cell r="AA478" t="str">
            <v>A</v>
          </cell>
          <cell r="AB478" t="str">
            <v>P</v>
          </cell>
          <cell r="AC478" t="str">
            <v>P</v>
          </cell>
          <cell r="AE478" t="str">
            <v>P</v>
          </cell>
          <cell r="AF478" t="str">
            <v>P</v>
          </cell>
          <cell r="AG478" t="str">
            <v>X</v>
          </cell>
          <cell r="AH478" t="str">
            <v>G8</v>
          </cell>
          <cell r="AJ478">
            <v>66.069999999999993</v>
          </cell>
          <cell r="AK478" t="str">
            <v>2A</v>
          </cell>
          <cell r="AL478" t="str">
            <v>IB2</v>
          </cell>
          <cell r="AY478" t="str">
            <v>X</v>
          </cell>
        </row>
        <row r="479">
          <cell r="C479" t="str">
            <v>HAJIB</v>
          </cell>
          <cell r="D479" t="str">
            <v>Imane</v>
          </cell>
          <cell r="E479">
            <v>11408465</v>
          </cell>
          <cell r="G479" t="str">
            <v xml:space="preserve"> </v>
          </cell>
          <cell r="I479" t="str">
            <v>RDT</v>
          </cell>
          <cell r="J479" t="str">
            <v>ES</v>
          </cell>
          <cell r="U479" t="str">
            <v>PC</v>
          </cell>
        </row>
        <row r="480">
          <cell r="C480" t="str">
            <v>HAJNY</v>
          </cell>
          <cell r="D480" t="str">
            <v>Othmane</v>
          </cell>
          <cell r="E480">
            <v>11503814</v>
          </cell>
          <cell r="F480">
            <v>34725</v>
          </cell>
          <cell r="G480" t="str">
            <v>21 ans</v>
          </cell>
          <cell r="H480" t="str">
            <v>M</v>
          </cell>
          <cell r="I480" t="str">
            <v>APB</v>
          </cell>
          <cell r="J480" t="str">
            <v>S</v>
          </cell>
          <cell r="K480">
            <v>93</v>
          </cell>
          <cell r="M480">
            <v>2015</v>
          </cell>
          <cell r="P480">
            <v>42201</v>
          </cell>
          <cell r="Q480" t="str">
            <v>OUI</v>
          </cell>
          <cell r="R480" t="str">
            <v>B</v>
          </cell>
          <cell r="S480" t="str">
            <v>X</v>
          </cell>
          <cell r="T480" t="str">
            <v>X</v>
          </cell>
          <cell r="U480" t="str">
            <v>INFO</v>
          </cell>
          <cell r="W480" t="str">
            <v>2A</v>
          </cell>
          <cell r="X480" t="str">
            <v>PHY</v>
          </cell>
          <cell r="Y480" t="str">
            <v>ISM</v>
          </cell>
          <cell r="AA480" t="str">
            <v>A</v>
          </cell>
          <cell r="AB480" t="str">
            <v>P</v>
          </cell>
          <cell r="AC480" t="str">
            <v>P</v>
          </cell>
          <cell r="AE480" t="str">
            <v>P</v>
          </cell>
          <cell r="AF480" t="str">
            <v>P</v>
          </cell>
          <cell r="AG480" t="str">
            <v>X</v>
          </cell>
          <cell r="AH480" t="str">
            <v>G7</v>
          </cell>
          <cell r="AJ480">
            <v>38.07</v>
          </cell>
          <cell r="AK480" t="str">
            <v>4A</v>
          </cell>
          <cell r="AL480" t="str">
            <v>IA4</v>
          </cell>
        </row>
        <row r="481">
          <cell r="C481" t="str">
            <v>HALLI</v>
          </cell>
          <cell r="D481" t="str">
            <v>Assalas</v>
          </cell>
          <cell r="E481">
            <v>11508866</v>
          </cell>
          <cell r="F481">
            <v>35201</v>
          </cell>
          <cell r="G481" t="str">
            <v>20 ans</v>
          </cell>
          <cell r="H481" t="str">
            <v>M</v>
          </cell>
          <cell r="I481" t="str">
            <v>CEF</v>
          </cell>
          <cell r="J481" t="str">
            <v>ETR</v>
          </cell>
          <cell r="K481">
            <v>99</v>
          </cell>
          <cell r="M481">
            <v>2015</v>
          </cell>
          <cell r="P481">
            <v>42257</v>
          </cell>
          <cell r="Q481" t="str">
            <v>OUI</v>
          </cell>
          <cell r="U481" t="str">
            <v>INFO</v>
          </cell>
          <cell r="W481" t="str">
            <v>2A</v>
          </cell>
          <cell r="X481" t="str">
            <v>PHY</v>
          </cell>
          <cell r="Y481" t="str">
            <v>ISM</v>
          </cell>
          <cell r="AA481" t="str">
            <v>A</v>
          </cell>
          <cell r="AB481" t="str">
            <v>P</v>
          </cell>
          <cell r="AC481" t="str">
            <v>P</v>
          </cell>
          <cell r="AE481" t="str">
            <v>P</v>
          </cell>
          <cell r="AF481" t="str">
            <v>P</v>
          </cell>
          <cell r="AG481" t="str">
            <v>X</v>
          </cell>
          <cell r="AH481" t="str">
            <v>G6</v>
          </cell>
          <cell r="AJ481">
            <v>70.67</v>
          </cell>
          <cell r="AK481" t="str">
            <v>1B</v>
          </cell>
          <cell r="AL481" t="str">
            <v>IA3</v>
          </cell>
        </row>
        <row r="482">
          <cell r="C482" t="str">
            <v>HAMADOUCHE</v>
          </cell>
          <cell r="D482" t="str">
            <v>Nawal</v>
          </cell>
          <cell r="E482">
            <v>11507962</v>
          </cell>
          <cell r="F482">
            <v>34976</v>
          </cell>
          <cell r="G482" t="str">
            <v>20 ans</v>
          </cell>
          <cell r="H482" t="str">
            <v>F</v>
          </cell>
          <cell r="I482" t="str">
            <v>CEF</v>
          </cell>
          <cell r="J482" t="str">
            <v>ETR</v>
          </cell>
          <cell r="K482">
            <v>99</v>
          </cell>
          <cell r="L482" t="str">
            <v>AB</v>
          </cell>
          <cell r="M482">
            <v>2014</v>
          </cell>
          <cell r="N482">
            <v>42256</v>
          </cell>
          <cell r="P482">
            <v>42247</v>
          </cell>
          <cell r="Q482" t="str">
            <v>OUI</v>
          </cell>
          <cell r="U482" t="str">
            <v>INFO</v>
          </cell>
          <cell r="W482" t="str">
            <v>2A</v>
          </cell>
          <cell r="X482" t="str">
            <v>PHY</v>
          </cell>
          <cell r="Y482" t="str">
            <v>ISM</v>
          </cell>
          <cell r="AA482" t="str">
            <v>A</v>
          </cell>
          <cell r="AB482" t="str">
            <v>P</v>
          </cell>
          <cell r="AC482" t="str">
            <v>P</v>
          </cell>
          <cell r="AE482" t="str">
            <v>P</v>
          </cell>
          <cell r="AF482" t="str">
            <v>P</v>
          </cell>
          <cell r="AG482" t="str">
            <v>X</v>
          </cell>
          <cell r="AH482" t="str">
            <v>G7</v>
          </cell>
          <cell r="AI482" t="str">
            <v>FLE</v>
          </cell>
          <cell r="AJ482">
            <v>47.16</v>
          </cell>
          <cell r="AK482" t="str">
            <v>3A</v>
          </cell>
          <cell r="AL482" t="str">
            <v>IA4</v>
          </cell>
        </row>
        <row r="483">
          <cell r="C483" t="str">
            <v>HAMDAOUI</v>
          </cell>
          <cell r="D483" t="str">
            <v>Nadia</v>
          </cell>
          <cell r="E483">
            <v>11502051</v>
          </cell>
          <cell r="F483">
            <v>33848</v>
          </cell>
          <cell r="G483" t="str">
            <v>23 ans</v>
          </cell>
          <cell r="H483" t="str">
            <v>F</v>
          </cell>
          <cell r="I483" t="str">
            <v>APB</v>
          </cell>
          <cell r="J483" t="str">
            <v>PRO</v>
          </cell>
          <cell r="K483">
            <v>75</v>
          </cell>
          <cell r="L483" t="str">
            <v>B</v>
          </cell>
          <cell r="M483">
            <v>2015</v>
          </cell>
          <cell r="P483">
            <v>42195</v>
          </cell>
          <cell r="Q483" t="str">
            <v>OUI</v>
          </cell>
          <cell r="S483" t="str">
            <v>X</v>
          </cell>
          <cell r="T483" t="str">
            <v>X</v>
          </cell>
          <cell r="U483" t="str">
            <v>MATHS</v>
          </cell>
          <cell r="W483" t="str">
            <v>1A</v>
          </cell>
          <cell r="X483" t="str">
            <v>ECO</v>
          </cell>
          <cell r="Y483" t="str">
            <v>ISM</v>
          </cell>
          <cell r="AA483" t="str">
            <v>A</v>
          </cell>
          <cell r="AB483" t="str">
            <v>N</v>
          </cell>
          <cell r="AC483" t="str">
            <v>N</v>
          </cell>
          <cell r="AJ483">
            <v>64.17</v>
          </cell>
        </row>
        <row r="484">
          <cell r="C484" t="str">
            <v>HAMIDI</v>
          </cell>
          <cell r="D484" t="str">
            <v>Souheil</v>
          </cell>
          <cell r="E484">
            <v>11406105</v>
          </cell>
          <cell r="G484" t="str">
            <v xml:space="preserve"> </v>
          </cell>
          <cell r="I484" t="str">
            <v>CIEL</v>
          </cell>
          <cell r="J484" t="str">
            <v>S</v>
          </cell>
          <cell r="U484" t="str">
            <v>MATHS</v>
          </cell>
          <cell r="W484" t="str">
            <v>1A</v>
          </cell>
          <cell r="X484" t="str">
            <v>ECO</v>
          </cell>
          <cell r="Y484" t="str">
            <v>ISM</v>
          </cell>
        </row>
        <row r="485">
          <cell r="C485" t="str">
            <v>HAMILI</v>
          </cell>
          <cell r="D485" t="str">
            <v>Riyad</v>
          </cell>
          <cell r="E485">
            <v>11507920</v>
          </cell>
          <cell r="F485">
            <v>35685</v>
          </cell>
          <cell r="G485" t="str">
            <v>18 ans</v>
          </cell>
          <cell r="H485" t="str">
            <v>M</v>
          </cell>
          <cell r="I485" t="str">
            <v>APB</v>
          </cell>
          <cell r="J485" t="str">
            <v>S</v>
          </cell>
          <cell r="K485">
            <v>93</v>
          </cell>
          <cell r="M485">
            <v>2015</v>
          </cell>
          <cell r="N485">
            <v>42261</v>
          </cell>
          <cell r="P485">
            <v>42247</v>
          </cell>
          <cell r="Q485" t="str">
            <v>OUI</v>
          </cell>
          <cell r="S485" t="str">
            <v>X</v>
          </cell>
          <cell r="T485" t="str">
            <v>X</v>
          </cell>
          <cell r="U485" t="str">
            <v>SPI</v>
          </cell>
          <cell r="W485" t="str">
            <v>2B</v>
          </cell>
          <cell r="X485" t="str">
            <v>PHY</v>
          </cell>
          <cell r="Y485" t="str">
            <v>ISM</v>
          </cell>
          <cell r="AA485" t="str">
            <v>A</v>
          </cell>
          <cell r="AB485" t="str">
            <v>P</v>
          </cell>
          <cell r="AC485" t="str">
            <v>P</v>
          </cell>
          <cell r="AE485" t="str">
            <v>P</v>
          </cell>
          <cell r="AF485" t="str">
            <v>P</v>
          </cell>
          <cell r="AG485" t="str">
            <v>X</v>
          </cell>
          <cell r="AH485" t="str">
            <v>G9</v>
          </cell>
          <cell r="AJ485">
            <v>42.2</v>
          </cell>
          <cell r="AK485" t="str">
            <v>4A</v>
          </cell>
          <cell r="AL485" t="str">
            <v>IB1</v>
          </cell>
        </row>
        <row r="486">
          <cell r="C486" t="str">
            <v>HAMMADI</v>
          </cell>
          <cell r="D486" t="str">
            <v>Cylia</v>
          </cell>
          <cell r="E486">
            <v>11508242</v>
          </cell>
          <cell r="F486">
            <v>34939</v>
          </cell>
          <cell r="G486" t="str">
            <v>20 ans</v>
          </cell>
          <cell r="H486" t="str">
            <v>F</v>
          </cell>
          <cell r="I486" t="str">
            <v>CEF</v>
          </cell>
          <cell r="J486" t="str">
            <v>ETR</v>
          </cell>
          <cell r="K486">
            <v>99</v>
          </cell>
          <cell r="M486">
            <v>2014</v>
          </cell>
          <cell r="P486">
            <v>42250</v>
          </cell>
          <cell r="Q486" t="str">
            <v>OUI</v>
          </cell>
          <cell r="U486" t="str">
            <v>SPI</v>
          </cell>
          <cell r="W486" t="str">
            <v>2B</v>
          </cell>
          <cell r="X486" t="str">
            <v>PHY</v>
          </cell>
          <cell r="Y486" t="str">
            <v>ISM</v>
          </cell>
          <cell r="AA486" t="str">
            <v>A</v>
          </cell>
          <cell r="AB486" t="str">
            <v>P</v>
          </cell>
          <cell r="AC486" t="str">
            <v>P</v>
          </cell>
          <cell r="AE486" t="str">
            <v>P</v>
          </cell>
          <cell r="AF486" t="str">
            <v>P</v>
          </cell>
          <cell r="AG486" t="str">
            <v>X</v>
          </cell>
          <cell r="AH486" t="str">
            <v>G8</v>
          </cell>
          <cell r="AJ486">
            <v>32.32</v>
          </cell>
          <cell r="AK486" t="str">
            <v>5A</v>
          </cell>
          <cell r="AL486" t="str">
            <v>IB2</v>
          </cell>
        </row>
        <row r="487">
          <cell r="C487" t="str">
            <v>HAMMOUCHE</v>
          </cell>
          <cell r="D487" t="str">
            <v>Kamelia</v>
          </cell>
          <cell r="E487">
            <v>11508193</v>
          </cell>
          <cell r="F487">
            <v>35203</v>
          </cell>
          <cell r="G487" t="str">
            <v>20 ans</v>
          </cell>
          <cell r="H487" t="str">
            <v>F</v>
          </cell>
          <cell r="I487" t="str">
            <v>APB</v>
          </cell>
          <cell r="J487" t="str">
            <v>S</v>
          </cell>
          <cell r="K487">
            <v>75</v>
          </cell>
          <cell r="L487" t="str">
            <v>P</v>
          </cell>
          <cell r="M487">
            <v>2015</v>
          </cell>
          <cell r="P487">
            <v>42249</v>
          </cell>
          <cell r="Q487" t="str">
            <v>OUI</v>
          </cell>
          <cell r="R487" t="str">
            <v>B</v>
          </cell>
          <cell r="U487" t="str">
            <v>MATHS</v>
          </cell>
          <cell r="W487" t="str">
            <v>1A</v>
          </cell>
          <cell r="X487" t="str">
            <v>ECO</v>
          </cell>
          <cell r="Y487" t="str">
            <v>ISM</v>
          </cell>
          <cell r="AA487" t="str">
            <v>A</v>
          </cell>
          <cell r="AB487" t="str">
            <v>P</v>
          </cell>
          <cell r="AC487" t="str">
            <v>P</v>
          </cell>
          <cell r="AE487" t="str">
            <v>P</v>
          </cell>
          <cell r="AG487" t="str">
            <v>X</v>
          </cell>
          <cell r="AH487" t="str">
            <v>G3</v>
          </cell>
          <cell r="AJ487">
            <v>23.83</v>
          </cell>
          <cell r="AK487" t="str">
            <v>6B</v>
          </cell>
          <cell r="AL487" t="str">
            <v>IA4</v>
          </cell>
        </row>
        <row r="488">
          <cell r="C488" t="str">
            <v>HAMMOUCHE</v>
          </cell>
          <cell r="D488" t="str">
            <v>Omar</v>
          </cell>
          <cell r="E488">
            <v>11404012</v>
          </cell>
          <cell r="G488" t="str">
            <v xml:space="preserve"> </v>
          </cell>
          <cell r="I488" t="str">
            <v>RDT</v>
          </cell>
          <cell r="J488" t="str">
            <v>ST2S</v>
          </cell>
          <cell r="U488" t="str">
            <v>PC</v>
          </cell>
        </row>
        <row r="489">
          <cell r="C489" t="str">
            <v>HAMMOUDI</v>
          </cell>
          <cell r="D489" t="str">
            <v>Salah Abdelhak</v>
          </cell>
          <cell r="E489">
            <v>11508310</v>
          </cell>
          <cell r="F489">
            <v>35253</v>
          </cell>
          <cell r="G489" t="str">
            <v>20 ans</v>
          </cell>
          <cell r="H489" t="str">
            <v>M</v>
          </cell>
          <cell r="I489" t="str">
            <v>CEF</v>
          </cell>
          <cell r="J489" t="str">
            <v>ETR</v>
          </cell>
          <cell r="K489">
            <v>99</v>
          </cell>
          <cell r="L489" t="str">
            <v>TB</v>
          </cell>
          <cell r="M489">
            <v>2015</v>
          </cell>
          <cell r="P489">
            <v>42250</v>
          </cell>
          <cell r="Q489" t="str">
            <v>OUI</v>
          </cell>
          <cell r="U489" t="str">
            <v>SPI</v>
          </cell>
          <cell r="W489" t="str">
            <v>2B</v>
          </cell>
          <cell r="X489" t="str">
            <v>PHY</v>
          </cell>
          <cell r="Y489" t="str">
            <v>ISM</v>
          </cell>
          <cell r="AA489" t="str">
            <v>A</v>
          </cell>
          <cell r="AB489" t="str">
            <v>P</v>
          </cell>
          <cell r="AC489" t="str">
            <v>P</v>
          </cell>
          <cell r="AE489" t="str">
            <v>P</v>
          </cell>
          <cell r="AF489" t="str">
            <v>P</v>
          </cell>
          <cell r="AG489" t="str">
            <v>X</v>
          </cell>
          <cell r="AH489" t="str">
            <v>G8</v>
          </cell>
          <cell r="AJ489">
            <v>47.42</v>
          </cell>
          <cell r="AK489" t="str">
            <v>3A</v>
          </cell>
          <cell r="AL489" t="str">
            <v>IB2</v>
          </cell>
        </row>
        <row r="490">
          <cell r="C490" t="str">
            <v>HAMMOUM</v>
          </cell>
          <cell r="D490" t="str">
            <v>Sofiane</v>
          </cell>
          <cell r="E490">
            <v>11508506</v>
          </cell>
          <cell r="F490">
            <v>34836</v>
          </cell>
          <cell r="G490" t="str">
            <v>21 ans</v>
          </cell>
          <cell r="H490" t="str">
            <v>M</v>
          </cell>
          <cell r="I490" t="str">
            <v>CEF</v>
          </cell>
          <cell r="J490" t="str">
            <v>ETR</v>
          </cell>
          <cell r="K490">
            <v>99</v>
          </cell>
          <cell r="L490" t="str">
            <v>B</v>
          </cell>
          <cell r="M490">
            <v>2014</v>
          </cell>
          <cell r="N490">
            <v>42264</v>
          </cell>
          <cell r="P490">
            <v>42254</v>
          </cell>
          <cell r="Q490" t="str">
            <v>OUI</v>
          </cell>
          <cell r="U490" t="str">
            <v>SPI</v>
          </cell>
          <cell r="W490" t="str">
            <v>2B</v>
          </cell>
          <cell r="X490" t="str">
            <v>PHY</v>
          </cell>
          <cell r="Y490" t="str">
            <v>ISM</v>
          </cell>
          <cell r="AA490" t="str">
            <v>A</v>
          </cell>
          <cell r="AB490" t="str">
            <v>P</v>
          </cell>
          <cell r="AC490" t="str">
            <v>P</v>
          </cell>
          <cell r="AE490" t="str">
            <v>P</v>
          </cell>
          <cell r="AF490" t="str">
            <v>P</v>
          </cell>
          <cell r="AG490" t="str">
            <v>X</v>
          </cell>
          <cell r="AH490" t="str">
            <v>G9</v>
          </cell>
          <cell r="AJ490">
            <v>57.9</v>
          </cell>
          <cell r="AK490" t="str">
            <v>2A</v>
          </cell>
          <cell r="AL490" t="str">
            <v>IB1</v>
          </cell>
        </row>
        <row r="491">
          <cell r="C491" t="str">
            <v>HAMMOUR</v>
          </cell>
          <cell r="D491" t="str">
            <v>Yacine</v>
          </cell>
          <cell r="E491">
            <v>11506824</v>
          </cell>
          <cell r="F491">
            <v>33634</v>
          </cell>
          <cell r="G491" t="str">
            <v>24 ans</v>
          </cell>
          <cell r="H491" t="str">
            <v>M</v>
          </cell>
          <cell r="I491" t="str">
            <v>APB</v>
          </cell>
          <cell r="J491" t="str">
            <v>S</v>
          </cell>
          <cell r="K491">
            <v>94</v>
          </cell>
          <cell r="L491" t="str">
            <v>P</v>
          </cell>
          <cell r="M491">
            <v>2011</v>
          </cell>
          <cell r="N491">
            <v>42261</v>
          </cell>
          <cell r="P491">
            <v>42216</v>
          </cell>
          <cell r="Q491" t="str">
            <v>OUI</v>
          </cell>
          <cell r="U491" t="str">
            <v>PC</v>
          </cell>
          <cell r="W491" t="str">
            <v>1B</v>
          </cell>
          <cell r="X491" t="str">
            <v>PHY</v>
          </cell>
          <cell r="Y491" t="str">
            <v>CHI</v>
          </cell>
          <cell r="AA491" t="str">
            <v>A</v>
          </cell>
          <cell r="AB491" t="str">
            <v>P</v>
          </cell>
          <cell r="AD491" t="str">
            <v>P</v>
          </cell>
          <cell r="AE491" t="str">
            <v>P</v>
          </cell>
          <cell r="AF491" t="str">
            <v>P</v>
          </cell>
          <cell r="AG491" t="str">
            <v>X</v>
          </cell>
          <cell r="AH491" t="str">
            <v>G12</v>
          </cell>
          <cell r="AJ491">
            <v>54.45</v>
          </cell>
          <cell r="AK491" t="str">
            <v>2A</v>
          </cell>
          <cell r="AL491" t="str">
            <v>IB1</v>
          </cell>
          <cell r="AR491" t="str">
            <v>REP</v>
          </cell>
          <cell r="AX491" t="str">
            <v>VAL</v>
          </cell>
        </row>
        <row r="492">
          <cell r="C492" t="str">
            <v>HANAFI</v>
          </cell>
          <cell r="D492" t="str">
            <v>Nabil</v>
          </cell>
          <cell r="E492">
            <v>11313164</v>
          </cell>
          <cell r="G492" t="str">
            <v xml:space="preserve"> </v>
          </cell>
          <cell r="I492" t="str">
            <v>RDT</v>
          </cell>
          <cell r="J492" t="str">
            <v>S</v>
          </cell>
          <cell r="U492" t="str">
            <v>INFO</v>
          </cell>
          <cell r="AX492" t="str">
            <v>VAL</v>
          </cell>
        </row>
        <row r="493">
          <cell r="C493" t="str">
            <v>HANNACH</v>
          </cell>
          <cell r="D493" t="str">
            <v>Karim</v>
          </cell>
          <cell r="E493">
            <v>11404558</v>
          </cell>
          <cell r="G493" t="str">
            <v xml:space="preserve"> </v>
          </cell>
          <cell r="I493" t="str">
            <v>RDT</v>
          </cell>
          <cell r="J493" t="str">
            <v>S</v>
          </cell>
          <cell r="U493" t="str">
            <v>MATHS</v>
          </cell>
        </row>
        <row r="494">
          <cell r="C494" t="str">
            <v>HANNI</v>
          </cell>
          <cell r="D494" t="str">
            <v>Lamia</v>
          </cell>
          <cell r="E494">
            <v>11407466</v>
          </cell>
          <cell r="G494" t="str">
            <v xml:space="preserve"> </v>
          </cell>
          <cell r="I494" t="str">
            <v>RDT</v>
          </cell>
          <cell r="J494" t="str">
            <v>ETR</v>
          </cell>
          <cell r="U494" t="str">
            <v>MATHS</v>
          </cell>
        </row>
        <row r="495">
          <cell r="C495" t="str">
            <v>HARAOUI</v>
          </cell>
          <cell r="D495" t="str">
            <v>Ophélie</v>
          </cell>
          <cell r="E495">
            <v>11206072</v>
          </cell>
          <cell r="F495">
            <v>34745</v>
          </cell>
          <cell r="G495" t="str">
            <v>21 ans</v>
          </cell>
          <cell r="H495" t="str">
            <v>F</v>
          </cell>
          <cell r="I495" t="str">
            <v>CIEL</v>
          </cell>
          <cell r="J495" t="str">
            <v>S</v>
          </cell>
          <cell r="K495">
            <v>75</v>
          </cell>
          <cell r="L495" t="str">
            <v>P</v>
          </cell>
          <cell r="M495">
            <v>2012</v>
          </cell>
          <cell r="P495">
            <v>42243</v>
          </cell>
          <cell r="Q495" t="str">
            <v>OUI</v>
          </cell>
          <cell r="R495" t="str">
            <v>B</v>
          </cell>
          <cell r="S495" t="str">
            <v>X</v>
          </cell>
          <cell r="T495" t="str">
            <v>X</v>
          </cell>
          <cell r="U495" t="str">
            <v>MATHS</v>
          </cell>
          <cell r="W495" t="str">
            <v>2A</v>
          </cell>
          <cell r="X495" t="str">
            <v>PHY</v>
          </cell>
          <cell r="Y495" t="str">
            <v>ISM</v>
          </cell>
          <cell r="AA495" t="str">
            <v>A</v>
          </cell>
          <cell r="AB495" t="str">
            <v>P</v>
          </cell>
          <cell r="AC495" t="str">
            <v>P</v>
          </cell>
          <cell r="AE495" t="str">
            <v>P</v>
          </cell>
          <cell r="AF495" t="str">
            <v>P</v>
          </cell>
          <cell r="AG495" t="str">
            <v>X</v>
          </cell>
          <cell r="AH495" t="str">
            <v>G6</v>
          </cell>
          <cell r="AJ495">
            <v>39.65</v>
          </cell>
          <cell r="AK495" t="str">
            <v>4B</v>
          </cell>
          <cell r="AL495" t="str">
            <v>IA3</v>
          </cell>
        </row>
        <row r="496">
          <cell r="C496" t="str">
            <v>HARRA</v>
          </cell>
          <cell r="D496" t="str">
            <v>Moustapha</v>
          </cell>
          <cell r="E496">
            <v>11408106</v>
          </cell>
          <cell r="G496" t="str">
            <v xml:space="preserve"> </v>
          </cell>
          <cell r="I496" t="str">
            <v>RDT</v>
          </cell>
          <cell r="J496" t="str">
            <v>PRO</v>
          </cell>
          <cell r="U496" t="str">
            <v>INFO</v>
          </cell>
        </row>
        <row r="497">
          <cell r="C497" t="str">
            <v>HASNAOUI</v>
          </cell>
          <cell r="D497" t="str">
            <v>Youssef</v>
          </cell>
          <cell r="E497">
            <v>11400875</v>
          </cell>
          <cell r="G497" t="str">
            <v xml:space="preserve"> </v>
          </cell>
          <cell r="I497" t="str">
            <v>RDT</v>
          </cell>
          <cell r="J497" t="str">
            <v>STG</v>
          </cell>
          <cell r="U497" t="str">
            <v>INFO</v>
          </cell>
        </row>
        <row r="498">
          <cell r="C498" t="str">
            <v>HAZZAB</v>
          </cell>
          <cell r="D498" t="str">
            <v>Marwa</v>
          </cell>
          <cell r="E498">
            <v>11402155</v>
          </cell>
          <cell r="F498">
            <v>35336</v>
          </cell>
          <cell r="G498" t="str">
            <v>19 ans</v>
          </cell>
          <cell r="H498" t="str">
            <v>F</v>
          </cell>
          <cell r="I498" t="str">
            <v>RDT</v>
          </cell>
          <cell r="J498" t="str">
            <v>ES</v>
          </cell>
          <cell r="K498">
            <v>92</v>
          </cell>
          <cell r="L498" t="str">
            <v>P</v>
          </cell>
          <cell r="M498">
            <v>2014</v>
          </cell>
          <cell r="O498" t="str">
            <v>ACCIDENT</v>
          </cell>
          <cell r="P498">
            <v>42243</v>
          </cell>
          <cell r="Q498" t="str">
            <v>OUI</v>
          </cell>
          <cell r="T498" t="str">
            <v>X</v>
          </cell>
          <cell r="U498" t="str">
            <v>INFO</v>
          </cell>
          <cell r="W498" t="str">
            <v>1A</v>
          </cell>
          <cell r="X498" t="str">
            <v>ECO</v>
          </cell>
          <cell r="Y498" t="str">
            <v>ISM</v>
          </cell>
          <cell r="AA498" t="str">
            <v>B</v>
          </cell>
          <cell r="AB498" t="str">
            <v>N</v>
          </cell>
          <cell r="AC498" t="str">
            <v>N</v>
          </cell>
          <cell r="AE498" t="str">
            <v>P</v>
          </cell>
          <cell r="AG498" t="str">
            <v>X</v>
          </cell>
          <cell r="AH498" t="str">
            <v>G1</v>
          </cell>
          <cell r="AI498" t="str">
            <v>VAL</v>
          </cell>
          <cell r="AK498" t="str">
            <v>VAL</v>
          </cell>
          <cell r="AL498" t="str">
            <v>IA1</v>
          </cell>
          <cell r="AV498" t="str">
            <v>VAL</v>
          </cell>
          <cell r="AW498" t="str">
            <v>VAL</v>
          </cell>
          <cell r="AX498" t="str">
            <v>VAL</v>
          </cell>
        </row>
        <row r="499">
          <cell r="C499" t="str">
            <v>HEBBACH</v>
          </cell>
          <cell r="D499" t="str">
            <v>Farah</v>
          </cell>
          <cell r="E499">
            <v>11502454</v>
          </cell>
          <cell r="F499">
            <v>35632</v>
          </cell>
          <cell r="G499" t="str">
            <v>18 ans</v>
          </cell>
          <cell r="H499" t="str">
            <v>F</v>
          </cell>
          <cell r="I499" t="str">
            <v>APB</v>
          </cell>
          <cell r="J499" t="str">
            <v>PRO</v>
          </cell>
          <cell r="K499">
            <v>93</v>
          </cell>
          <cell r="M499">
            <v>2015</v>
          </cell>
          <cell r="P499">
            <v>42196</v>
          </cell>
          <cell r="Q499" t="str">
            <v>OUI</v>
          </cell>
          <cell r="R499" t="str">
            <v>B</v>
          </cell>
          <cell r="U499" t="str">
            <v>MATHS</v>
          </cell>
          <cell r="W499" t="str">
            <v>1A</v>
          </cell>
          <cell r="X499" t="str">
            <v>ECO</v>
          </cell>
          <cell r="Y499" t="str">
            <v>ISM</v>
          </cell>
          <cell r="AA499" t="str">
            <v>A</v>
          </cell>
          <cell r="AB499" t="str">
            <v>P</v>
          </cell>
          <cell r="AC499" t="str">
            <v>P</v>
          </cell>
          <cell r="AE499" t="str">
            <v>P</v>
          </cell>
          <cell r="AG499" t="str">
            <v>X</v>
          </cell>
          <cell r="AH499" t="str">
            <v>G3</v>
          </cell>
          <cell r="AK499" t="str">
            <v>7B</v>
          </cell>
          <cell r="AL499" t="str">
            <v>IA4</v>
          </cell>
        </row>
        <row r="500">
          <cell r="C500" t="str">
            <v>HEMOU</v>
          </cell>
          <cell r="D500" t="str">
            <v>Earvin</v>
          </cell>
          <cell r="G500" t="str">
            <v xml:space="preserve"> </v>
          </cell>
          <cell r="I500" t="str">
            <v>APB</v>
          </cell>
          <cell r="J500" t="str">
            <v>S</v>
          </cell>
          <cell r="N500" t="str">
            <v>dem</v>
          </cell>
          <cell r="U500" t="str">
            <v>MATHS</v>
          </cell>
        </row>
        <row r="501">
          <cell r="C501" t="str">
            <v>HERICOURT</v>
          </cell>
          <cell r="D501" t="str">
            <v>Rudy</v>
          </cell>
          <cell r="E501">
            <v>11507088</v>
          </cell>
          <cell r="F501">
            <v>35326</v>
          </cell>
          <cell r="G501" t="str">
            <v>19 ans</v>
          </cell>
          <cell r="H501" t="str">
            <v>M</v>
          </cell>
          <cell r="I501" t="str">
            <v>APB</v>
          </cell>
          <cell r="J501" t="str">
            <v>STI2D</v>
          </cell>
          <cell r="K501">
            <v>93</v>
          </cell>
          <cell r="M501">
            <v>2015</v>
          </cell>
          <cell r="N501">
            <v>42247</v>
          </cell>
          <cell r="P501">
            <v>42223</v>
          </cell>
          <cell r="Q501" t="str">
            <v>OUI</v>
          </cell>
          <cell r="R501" t="str">
            <v>B</v>
          </cell>
          <cell r="U501" t="str">
            <v>INFO</v>
          </cell>
          <cell r="W501" t="str">
            <v>2A</v>
          </cell>
          <cell r="X501" t="str">
            <v>PHY</v>
          </cell>
          <cell r="Y501" t="str">
            <v>ISM</v>
          </cell>
          <cell r="AA501" t="str">
            <v>A</v>
          </cell>
          <cell r="AB501" t="str">
            <v>N</v>
          </cell>
          <cell r="AC501" t="str">
            <v>N</v>
          </cell>
        </row>
        <row r="502">
          <cell r="C502" t="str">
            <v>HIE</v>
          </cell>
          <cell r="D502" t="str">
            <v>Wallo</v>
          </cell>
          <cell r="E502">
            <v>11508063</v>
          </cell>
          <cell r="F502">
            <v>35064</v>
          </cell>
          <cell r="G502" t="str">
            <v>20 ans</v>
          </cell>
          <cell r="H502" t="str">
            <v>M</v>
          </cell>
          <cell r="I502" t="str">
            <v>APB</v>
          </cell>
          <cell r="J502" t="str">
            <v>PRO</v>
          </cell>
          <cell r="K502">
            <v>77</v>
          </cell>
          <cell r="L502" t="str">
            <v>P</v>
          </cell>
          <cell r="M502">
            <v>2015</v>
          </cell>
          <cell r="N502">
            <v>42258</v>
          </cell>
          <cell r="P502">
            <v>42248</v>
          </cell>
          <cell r="Q502" t="str">
            <v>NON</v>
          </cell>
          <cell r="U502" t="str">
            <v>SPI</v>
          </cell>
          <cell r="W502" t="str">
            <v>2B</v>
          </cell>
          <cell r="X502" t="str">
            <v>PHY</v>
          </cell>
          <cell r="Y502" t="str">
            <v>ISM</v>
          </cell>
          <cell r="AA502" t="str">
            <v>B-</v>
          </cell>
        </row>
        <row r="503">
          <cell r="C503" t="str">
            <v>HONG</v>
          </cell>
          <cell r="D503" t="str">
            <v>Daniel</v>
          </cell>
          <cell r="E503">
            <v>11406991</v>
          </cell>
          <cell r="F503">
            <v>35283</v>
          </cell>
          <cell r="G503" t="str">
            <v>19 ans</v>
          </cell>
          <cell r="H503" t="str">
            <v>M</v>
          </cell>
          <cell r="I503" t="str">
            <v>RDT</v>
          </cell>
          <cell r="J503" t="str">
            <v>S</v>
          </cell>
          <cell r="K503">
            <v>93</v>
          </cell>
          <cell r="L503" t="str">
            <v>P</v>
          </cell>
          <cell r="M503">
            <v>2014</v>
          </cell>
          <cell r="P503">
            <v>42269</v>
          </cell>
          <cell r="Q503" t="str">
            <v>OUI</v>
          </cell>
          <cell r="S503" t="str">
            <v>X</v>
          </cell>
          <cell r="T503" t="str">
            <v>X</v>
          </cell>
          <cell r="U503" t="str">
            <v>INFO</v>
          </cell>
          <cell r="W503" t="str">
            <v>2A</v>
          </cell>
          <cell r="X503" t="str">
            <v>PHY</v>
          </cell>
          <cell r="Y503" t="str">
            <v>ISM</v>
          </cell>
          <cell r="AA503" t="str">
            <v>A</v>
          </cell>
          <cell r="AB503" t="str">
            <v>P</v>
          </cell>
          <cell r="AC503" t="str">
            <v>P</v>
          </cell>
          <cell r="AE503" t="str">
            <v>P</v>
          </cell>
          <cell r="AF503" t="str">
            <v>P</v>
          </cell>
          <cell r="AG503" t="str">
            <v>X</v>
          </cell>
          <cell r="AH503" t="str">
            <v>G6</v>
          </cell>
          <cell r="AJ503">
            <v>60.24</v>
          </cell>
          <cell r="AK503" t="str">
            <v>2B</v>
          </cell>
          <cell r="AL503" t="str">
            <v>IA4</v>
          </cell>
        </row>
        <row r="504">
          <cell r="C504" t="str">
            <v>HONG</v>
          </cell>
          <cell r="D504" t="str">
            <v>David</v>
          </cell>
          <cell r="E504">
            <v>11406930</v>
          </cell>
          <cell r="F504">
            <v>34819</v>
          </cell>
          <cell r="G504" t="str">
            <v>21 ans</v>
          </cell>
          <cell r="H504" t="str">
            <v>M</v>
          </cell>
          <cell r="I504" t="str">
            <v>RDT</v>
          </cell>
          <cell r="J504" t="str">
            <v>S</v>
          </cell>
          <cell r="K504">
            <v>93</v>
          </cell>
          <cell r="M504">
            <v>2014</v>
          </cell>
          <cell r="N504">
            <v>42249</v>
          </cell>
          <cell r="P504">
            <v>42240</v>
          </cell>
          <cell r="Q504" t="str">
            <v>OUI</v>
          </cell>
          <cell r="S504" t="str">
            <v>X</v>
          </cell>
          <cell r="T504" t="str">
            <v>X</v>
          </cell>
          <cell r="U504" t="str">
            <v>INFO</v>
          </cell>
          <cell r="W504" t="str">
            <v>3A</v>
          </cell>
          <cell r="X504" t="str">
            <v>MR</v>
          </cell>
          <cell r="Y504" t="str">
            <v>ISM</v>
          </cell>
          <cell r="Z504" t="str">
            <v>VAL</v>
          </cell>
          <cell r="AA504" t="str">
            <v>A</v>
          </cell>
          <cell r="AB504" t="str">
            <v>P</v>
          </cell>
          <cell r="AG504" t="str">
            <v>X</v>
          </cell>
          <cell r="AH504" t="str">
            <v>G13</v>
          </cell>
          <cell r="AI504" t="str">
            <v>VAL</v>
          </cell>
          <cell r="AK504" t="str">
            <v>VAL</v>
          </cell>
          <cell r="AL504" t="str">
            <v>VAL</v>
          </cell>
          <cell r="AN504" t="str">
            <v>VAL</v>
          </cell>
          <cell r="AP504" t="str">
            <v>VAL</v>
          </cell>
          <cell r="AT504" t="str">
            <v>VAL</v>
          </cell>
          <cell r="AU504" t="str">
            <v>VAL</v>
          </cell>
          <cell r="AV504" t="str">
            <v>VAL</v>
          </cell>
          <cell r="AW504" t="str">
            <v>VAL</v>
          </cell>
          <cell r="AX504" t="str">
            <v>VAL</v>
          </cell>
        </row>
        <row r="505">
          <cell r="C505" t="str">
            <v>HORATIUS</v>
          </cell>
          <cell r="D505" t="str">
            <v>Julien</v>
          </cell>
          <cell r="E505">
            <v>11501884</v>
          </cell>
          <cell r="F505">
            <v>35702</v>
          </cell>
          <cell r="G505" t="str">
            <v>18 ans</v>
          </cell>
          <cell r="H505" t="str">
            <v>M</v>
          </cell>
          <cell r="I505" t="str">
            <v>APB</v>
          </cell>
          <cell r="J505" t="str">
            <v>STI2D</v>
          </cell>
          <cell r="K505">
            <v>94</v>
          </cell>
          <cell r="M505">
            <v>2015</v>
          </cell>
          <cell r="P505">
            <v>42194</v>
          </cell>
          <cell r="Q505" t="str">
            <v>OUI</v>
          </cell>
          <cell r="S505" t="str">
            <v>X</v>
          </cell>
          <cell r="T505" t="str">
            <v>X</v>
          </cell>
          <cell r="U505" t="str">
            <v>SPI</v>
          </cell>
          <cell r="W505" t="str">
            <v>2B</v>
          </cell>
          <cell r="X505" t="str">
            <v>PHY</v>
          </cell>
          <cell r="Y505" t="str">
            <v>ISM</v>
          </cell>
          <cell r="AA505" t="str">
            <v>A</v>
          </cell>
          <cell r="AB505" t="str">
            <v>P</v>
          </cell>
          <cell r="AC505" t="str">
            <v>P</v>
          </cell>
          <cell r="AE505" t="str">
            <v>P</v>
          </cell>
          <cell r="AF505" t="str">
            <v>P</v>
          </cell>
          <cell r="AG505" t="str">
            <v>X</v>
          </cell>
          <cell r="AH505" t="str">
            <v>G9</v>
          </cell>
          <cell r="AK505" t="str">
            <v>6A</v>
          </cell>
          <cell r="AL505" t="str">
            <v>IB1</v>
          </cell>
        </row>
        <row r="506">
          <cell r="C506" t="str">
            <v>HOUDA</v>
          </cell>
          <cell r="D506" t="str">
            <v>Aymen</v>
          </cell>
          <cell r="E506">
            <v>11405429</v>
          </cell>
          <cell r="G506" t="str">
            <v xml:space="preserve"> </v>
          </cell>
          <cell r="I506" t="str">
            <v>RDT</v>
          </cell>
          <cell r="J506" t="str">
            <v>STMG</v>
          </cell>
          <cell r="U506" t="str">
            <v>INFO</v>
          </cell>
          <cell r="AK506" t="str">
            <v>VAL</v>
          </cell>
          <cell r="AW506" t="str">
            <v>VAL</v>
          </cell>
          <cell r="AX506" t="str">
            <v>VAL</v>
          </cell>
        </row>
        <row r="507">
          <cell r="C507" t="str">
            <v>HOUMAN</v>
          </cell>
          <cell r="D507" t="str">
            <v>Mehdi</v>
          </cell>
          <cell r="G507" t="str">
            <v xml:space="preserve"> </v>
          </cell>
          <cell r="I507" t="str">
            <v>APB</v>
          </cell>
          <cell r="J507" t="str">
            <v>S</v>
          </cell>
          <cell r="U507" t="str">
            <v>INFO</v>
          </cell>
        </row>
        <row r="508">
          <cell r="C508" t="str">
            <v>HURLIN</v>
          </cell>
          <cell r="D508" t="str">
            <v>Loïc</v>
          </cell>
          <cell r="E508">
            <v>11400191</v>
          </cell>
          <cell r="F508">
            <v>35451</v>
          </cell>
          <cell r="G508" t="str">
            <v>19 ans</v>
          </cell>
          <cell r="H508" t="str">
            <v>M</v>
          </cell>
          <cell r="I508" t="str">
            <v>RDT</v>
          </cell>
          <cell r="J508" t="str">
            <v>S</v>
          </cell>
          <cell r="K508">
            <v>77</v>
          </cell>
          <cell r="M508">
            <v>2014</v>
          </cell>
          <cell r="P508">
            <v>42248</v>
          </cell>
          <cell r="Q508" t="str">
            <v>OUI</v>
          </cell>
          <cell r="S508" t="str">
            <v>X</v>
          </cell>
          <cell r="T508" t="str">
            <v>X</v>
          </cell>
          <cell r="U508" t="str">
            <v>MATHS</v>
          </cell>
          <cell r="W508" t="str">
            <v>1A</v>
          </cell>
          <cell r="X508" t="str">
            <v>ECO</v>
          </cell>
          <cell r="Y508" t="str">
            <v>ISM</v>
          </cell>
          <cell r="AA508" t="str">
            <v>A</v>
          </cell>
          <cell r="AB508" t="str">
            <v>P</v>
          </cell>
          <cell r="AE508" t="str">
            <v>P</v>
          </cell>
          <cell r="AG508" t="str">
            <v>X</v>
          </cell>
          <cell r="AH508" t="str">
            <v>G2</v>
          </cell>
          <cell r="AI508" t="str">
            <v>VAL</v>
          </cell>
          <cell r="AK508" t="str">
            <v>VAL</v>
          </cell>
          <cell r="AL508" t="str">
            <v>IA3</v>
          </cell>
          <cell r="AU508" t="str">
            <v>VAL</v>
          </cell>
          <cell r="AV508" t="str">
            <v>VAL</v>
          </cell>
          <cell r="AW508" t="str">
            <v>VAL</v>
          </cell>
        </row>
        <row r="509">
          <cell r="C509" t="str">
            <v>HUSAN</v>
          </cell>
          <cell r="D509" t="str">
            <v>Suraj</v>
          </cell>
          <cell r="E509">
            <v>11506509</v>
          </cell>
          <cell r="F509">
            <v>34592</v>
          </cell>
          <cell r="G509" t="str">
            <v>21 ans</v>
          </cell>
          <cell r="H509" t="str">
            <v>M</v>
          </cell>
          <cell r="I509" t="str">
            <v>APB</v>
          </cell>
          <cell r="J509" t="str">
            <v>PRO</v>
          </cell>
          <cell r="K509">
            <v>93</v>
          </cell>
          <cell r="M509">
            <v>2015</v>
          </cell>
          <cell r="N509">
            <v>42248</v>
          </cell>
          <cell r="P509">
            <v>42212</v>
          </cell>
          <cell r="Q509" t="str">
            <v>OUI</v>
          </cell>
          <cell r="U509" t="str">
            <v>SPI</v>
          </cell>
          <cell r="W509" t="str">
            <v>2B</v>
          </cell>
          <cell r="X509" t="str">
            <v>PHY</v>
          </cell>
          <cell r="Y509" t="str">
            <v>ISM</v>
          </cell>
          <cell r="AA509" t="str">
            <v>A</v>
          </cell>
          <cell r="AB509" t="str">
            <v>P</v>
          </cell>
          <cell r="AC509" t="str">
            <v>P</v>
          </cell>
          <cell r="AE509" t="str">
            <v>P</v>
          </cell>
          <cell r="AF509" t="str">
            <v>P</v>
          </cell>
          <cell r="AG509" t="str">
            <v>X</v>
          </cell>
          <cell r="AH509" t="str">
            <v>G9</v>
          </cell>
          <cell r="AJ509">
            <v>31.61</v>
          </cell>
          <cell r="AK509" t="str">
            <v>5A</v>
          </cell>
          <cell r="AL509" t="str">
            <v>IB1</v>
          </cell>
        </row>
        <row r="510">
          <cell r="C510" t="str">
            <v>HUYNH</v>
          </cell>
          <cell r="D510" t="str">
            <v>Anthony</v>
          </cell>
          <cell r="E510">
            <v>11503643</v>
          </cell>
          <cell r="F510">
            <v>35167</v>
          </cell>
          <cell r="G510" t="str">
            <v>20 ans</v>
          </cell>
          <cell r="H510" t="str">
            <v>M</v>
          </cell>
          <cell r="I510" t="str">
            <v>APB</v>
          </cell>
          <cell r="J510" t="str">
            <v>PRO</v>
          </cell>
          <cell r="K510">
            <v>93</v>
          </cell>
          <cell r="L510" t="str">
            <v>P</v>
          </cell>
          <cell r="M510">
            <v>2015</v>
          </cell>
          <cell r="P510">
            <v>42200</v>
          </cell>
          <cell r="Q510" t="str">
            <v>OUI</v>
          </cell>
          <cell r="R510" t="str">
            <v>B</v>
          </cell>
          <cell r="T510" t="str">
            <v>X</v>
          </cell>
          <cell r="U510" t="str">
            <v>INFO</v>
          </cell>
          <cell r="W510" t="str">
            <v>1A</v>
          </cell>
          <cell r="X510" t="str">
            <v>ECO</v>
          </cell>
          <cell r="Y510" t="str">
            <v>ISM</v>
          </cell>
          <cell r="AA510" t="str">
            <v>C</v>
          </cell>
          <cell r="AB510" t="str">
            <v>P</v>
          </cell>
          <cell r="AC510" t="str">
            <v>N</v>
          </cell>
          <cell r="AE510" t="str">
            <v>N</v>
          </cell>
          <cell r="AG510" t="str">
            <v>X</v>
          </cell>
          <cell r="AH510" t="str">
            <v>G3</v>
          </cell>
          <cell r="AK510" t="str">
            <v>1B</v>
          </cell>
        </row>
        <row r="511">
          <cell r="C511" t="str">
            <v>HUYNH</v>
          </cell>
          <cell r="D511" t="str">
            <v>Johan</v>
          </cell>
          <cell r="E511">
            <v>11405526</v>
          </cell>
          <cell r="F511">
            <v>34898</v>
          </cell>
          <cell r="G511" t="str">
            <v>20 ans</v>
          </cell>
          <cell r="H511" t="str">
            <v>M</v>
          </cell>
          <cell r="I511" t="str">
            <v>PACES</v>
          </cell>
          <cell r="J511" t="str">
            <v>S</v>
          </cell>
          <cell r="K511">
            <v>93</v>
          </cell>
          <cell r="M511">
            <v>2014</v>
          </cell>
          <cell r="P511">
            <v>42249</v>
          </cell>
          <cell r="Q511" t="str">
            <v>OUI</v>
          </cell>
          <cell r="U511" t="str">
            <v>PC</v>
          </cell>
          <cell r="W511" t="str">
            <v>1B</v>
          </cell>
          <cell r="X511" t="str">
            <v>PHY</v>
          </cell>
          <cell r="Y511" t="str">
            <v>CHI</v>
          </cell>
          <cell r="AA511" t="str">
            <v>A</v>
          </cell>
          <cell r="AB511" t="str">
            <v>P</v>
          </cell>
          <cell r="AD511" t="str">
            <v>P</v>
          </cell>
          <cell r="AE511" t="str">
            <v>P</v>
          </cell>
          <cell r="AF511" t="str">
            <v>P</v>
          </cell>
          <cell r="AG511" t="str">
            <v>X</v>
          </cell>
          <cell r="AH511" t="str">
            <v>G12</v>
          </cell>
          <cell r="AJ511">
            <v>41.73</v>
          </cell>
          <cell r="AK511" t="str">
            <v>4A</v>
          </cell>
          <cell r="AL511" t="str">
            <v>IB1</v>
          </cell>
        </row>
        <row r="512">
          <cell r="C512" t="str">
            <v>HWANG</v>
          </cell>
          <cell r="D512" t="str">
            <v>Inn Ho</v>
          </cell>
          <cell r="E512">
            <v>11405333</v>
          </cell>
          <cell r="G512" t="str">
            <v xml:space="preserve"> </v>
          </cell>
          <cell r="I512" t="str">
            <v>RDT</v>
          </cell>
          <cell r="J512" t="str">
            <v>S</v>
          </cell>
          <cell r="U512" t="str">
            <v>INFO</v>
          </cell>
          <cell r="AI512" t="str">
            <v>VAL</v>
          </cell>
          <cell r="AK512" t="str">
            <v>VAL</v>
          </cell>
          <cell r="AQ512" t="str">
            <v>VAL</v>
          </cell>
          <cell r="AV512" t="str">
            <v>VAL</v>
          </cell>
          <cell r="AW512" t="str">
            <v>VAL</v>
          </cell>
          <cell r="AX512" t="str">
            <v>VAL</v>
          </cell>
        </row>
        <row r="513">
          <cell r="C513" t="str">
            <v>HYACINTHE</v>
          </cell>
          <cell r="D513" t="str">
            <v>Claudia</v>
          </cell>
          <cell r="E513">
            <v>11405090</v>
          </cell>
          <cell r="F513">
            <v>34078</v>
          </cell>
          <cell r="G513" t="str">
            <v>23 ans</v>
          </cell>
          <cell r="H513" t="str">
            <v>F</v>
          </cell>
          <cell r="I513" t="str">
            <v>RDT</v>
          </cell>
          <cell r="J513" t="str">
            <v>S</v>
          </cell>
          <cell r="K513">
            <v>77</v>
          </cell>
          <cell r="L513" t="str">
            <v>P</v>
          </cell>
          <cell r="M513">
            <v>2012</v>
          </cell>
          <cell r="P513">
            <v>42268</v>
          </cell>
          <cell r="Q513" t="str">
            <v>OUI</v>
          </cell>
          <cell r="S513" t="str">
            <v>X</v>
          </cell>
          <cell r="T513" t="str">
            <v>X</v>
          </cell>
          <cell r="U513" t="str">
            <v>PC</v>
          </cell>
          <cell r="W513" t="str">
            <v>1B</v>
          </cell>
          <cell r="X513" t="str">
            <v>PHY</v>
          </cell>
          <cell r="Y513" t="str">
            <v>CHI</v>
          </cell>
          <cell r="AA513" t="str">
            <v>B</v>
          </cell>
          <cell r="AB513" t="str">
            <v>N</v>
          </cell>
          <cell r="AD513" t="str">
            <v>N</v>
          </cell>
          <cell r="AE513" t="str">
            <v>P</v>
          </cell>
          <cell r="AK513" t="str">
            <v>VAL</v>
          </cell>
          <cell r="AR513" t="str">
            <v>REP</v>
          </cell>
          <cell r="AW513" t="str">
            <v>VAL</v>
          </cell>
        </row>
        <row r="514">
          <cell r="C514" t="str">
            <v>IBBOU</v>
          </cell>
          <cell r="D514" t="str">
            <v>Hocine</v>
          </cell>
          <cell r="E514">
            <v>11405376</v>
          </cell>
          <cell r="F514">
            <v>34902</v>
          </cell>
          <cell r="G514" t="str">
            <v>20 ans</v>
          </cell>
          <cell r="H514" t="str">
            <v>M</v>
          </cell>
          <cell r="I514" t="str">
            <v>RDT</v>
          </cell>
          <cell r="J514" t="str">
            <v>S</v>
          </cell>
          <cell r="K514">
            <v>93</v>
          </cell>
          <cell r="L514" t="str">
            <v>AB</v>
          </cell>
          <cell r="M514">
            <v>2013</v>
          </cell>
          <cell r="P514">
            <v>42262</v>
          </cell>
          <cell r="Q514" t="str">
            <v>OUI</v>
          </cell>
          <cell r="S514" t="str">
            <v>X</v>
          </cell>
          <cell r="T514" t="str">
            <v>X</v>
          </cell>
          <cell r="U514" t="str">
            <v>MATHS</v>
          </cell>
          <cell r="W514" t="str">
            <v>1A</v>
          </cell>
          <cell r="X514" t="str">
            <v>ECO</v>
          </cell>
          <cell r="Y514" t="str">
            <v>ISM</v>
          </cell>
          <cell r="AA514" t="str">
            <v>A</v>
          </cell>
          <cell r="AB514" t="str">
            <v>P</v>
          </cell>
          <cell r="AC514" t="str">
            <v>N</v>
          </cell>
          <cell r="AE514" t="str">
            <v>N</v>
          </cell>
          <cell r="AG514" t="str">
            <v>X</v>
          </cell>
          <cell r="AH514" t="str">
            <v>G3</v>
          </cell>
          <cell r="AK514" t="str">
            <v>VAL</v>
          </cell>
          <cell r="AL514" t="str">
            <v>IA4</v>
          </cell>
          <cell r="AW514" t="str">
            <v>VAL</v>
          </cell>
          <cell r="AX514" t="str">
            <v>VAL</v>
          </cell>
        </row>
        <row r="515">
          <cell r="C515" t="str">
            <v>IBE</v>
          </cell>
          <cell r="D515" t="str">
            <v>Syndia Annastelle</v>
          </cell>
          <cell r="G515" t="str">
            <v xml:space="preserve"> </v>
          </cell>
          <cell r="I515" t="str">
            <v>APB</v>
          </cell>
          <cell r="J515" t="str">
            <v>S</v>
          </cell>
          <cell r="L515" t="str">
            <v>P</v>
          </cell>
          <cell r="U515" t="str">
            <v>PC</v>
          </cell>
        </row>
        <row r="516">
          <cell r="C516" t="str">
            <v>IBRAHIM</v>
          </cell>
          <cell r="D516" t="str">
            <v>Suzanne</v>
          </cell>
          <cell r="E516">
            <v>11502531</v>
          </cell>
          <cell r="F516">
            <v>34774</v>
          </cell>
          <cell r="G516" t="str">
            <v>21 ans</v>
          </cell>
          <cell r="H516" t="str">
            <v>F</v>
          </cell>
          <cell r="I516" t="str">
            <v>APB</v>
          </cell>
          <cell r="J516" t="str">
            <v>ST2S</v>
          </cell>
          <cell r="K516">
            <v>92</v>
          </cell>
          <cell r="L516" t="str">
            <v>P</v>
          </cell>
          <cell r="M516">
            <v>2014</v>
          </cell>
          <cell r="P516">
            <v>42197</v>
          </cell>
          <cell r="Q516" t="str">
            <v>NON</v>
          </cell>
          <cell r="U516" t="str">
            <v>MATHS</v>
          </cell>
          <cell r="W516" t="str">
            <v>2A</v>
          </cell>
          <cell r="X516" t="str">
            <v>PHY</v>
          </cell>
          <cell r="Y516" t="str">
            <v>ISM</v>
          </cell>
          <cell r="AA516" t="str">
            <v>B-</v>
          </cell>
        </row>
        <row r="517">
          <cell r="C517" t="str">
            <v>IBRAHIMA</v>
          </cell>
          <cell r="D517" t="str">
            <v>Abdoulkarim</v>
          </cell>
          <cell r="E517">
            <v>11509689</v>
          </cell>
          <cell r="F517">
            <v>36087</v>
          </cell>
          <cell r="G517" t="str">
            <v>17 ans</v>
          </cell>
          <cell r="H517" t="str">
            <v>M</v>
          </cell>
          <cell r="I517" t="str">
            <v>CIEL</v>
          </cell>
          <cell r="J517" t="str">
            <v>ETR</v>
          </cell>
          <cell r="K517">
            <v>99</v>
          </cell>
          <cell r="L517" t="str">
            <v>AB</v>
          </cell>
          <cell r="M517">
            <v>2015</v>
          </cell>
          <cell r="P517">
            <v>42264</v>
          </cell>
          <cell r="Q517" t="str">
            <v>OUI</v>
          </cell>
          <cell r="U517" t="str">
            <v>PC</v>
          </cell>
          <cell r="W517" t="str">
            <v>1B</v>
          </cell>
          <cell r="X517" t="str">
            <v>PHY</v>
          </cell>
          <cell r="Y517" t="str">
            <v>CHI</v>
          </cell>
          <cell r="AA517" t="str">
            <v>A</v>
          </cell>
          <cell r="AB517" t="str">
            <v>P</v>
          </cell>
          <cell r="AD517" t="str">
            <v>P</v>
          </cell>
          <cell r="AE517" t="str">
            <v>P</v>
          </cell>
          <cell r="AF517" t="str">
            <v>P</v>
          </cell>
          <cell r="AG517" t="str">
            <v>X</v>
          </cell>
          <cell r="AH517" t="str">
            <v>G10</v>
          </cell>
          <cell r="AJ517">
            <v>20.11</v>
          </cell>
          <cell r="AK517" t="str">
            <v>7A</v>
          </cell>
          <cell r="AL517" t="str">
            <v>IB2</v>
          </cell>
        </row>
        <row r="518">
          <cell r="C518" t="str">
            <v>ID AAZZI</v>
          </cell>
          <cell r="D518" t="str">
            <v>Zakaria</v>
          </cell>
          <cell r="E518">
            <v>11507007</v>
          </cell>
          <cell r="F518">
            <v>35265</v>
          </cell>
          <cell r="G518" t="str">
            <v>19 ans</v>
          </cell>
          <cell r="H518" t="str">
            <v>M</v>
          </cell>
          <cell r="I518" t="str">
            <v>APB</v>
          </cell>
          <cell r="J518" t="str">
            <v>S</v>
          </cell>
          <cell r="K518">
            <v>93</v>
          </cell>
          <cell r="L518" t="str">
            <v>P</v>
          </cell>
          <cell r="M518">
            <v>2015</v>
          </cell>
          <cell r="P518">
            <v>42221</v>
          </cell>
          <cell r="Q518" t="str">
            <v>OUI</v>
          </cell>
          <cell r="S518" t="str">
            <v>X</v>
          </cell>
          <cell r="T518" t="str">
            <v>X</v>
          </cell>
          <cell r="U518" t="str">
            <v>PC</v>
          </cell>
          <cell r="W518" t="str">
            <v>1B</v>
          </cell>
          <cell r="X518" t="str">
            <v>PHY</v>
          </cell>
          <cell r="Y518" t="str">
            <v>CHI</v>
          </cell>
          <cell r="AA518" t="str">
            <v>A</v>
          </cell>
          <cell r="AB518" t="str">
            <v>P</v>
          </cell>
          <cell r="AD518" t="str">
            <v>P</v>
          </cell>
          <cell r="AE518" t="str">
            <v>P</v>
          </cell>
          <cell r="AF518" t="str">
            <v>P</v>
          </cell>
          <cell r="AG518" t="str">
            <v>X</v>
          </cell>
          <cell r="AH518" t="str">
            <v>G12</v>
          </cell>
          <cell r="AJ518">
            <v>47.84</v>
          </cell>
          <cell r="AK518" t="str">
            <v>3A</v>
          </cell>
          <cell r="AL518" t="str">
            <v>IB1</v>
          </cell>
        </row>
        <row r="519">
          <cell r="C519" t="str">
            <v>ID EL KADI</v>
          </cell>
          <cell r="D519" t="str">
            <v>Lydia</v>
          </cell>
          <cell r="G519" t="str">
            <v xml:space="preserve"> </v>
          </cell>
          <cell r="I519" t="str">
            <v>APB</v>
          </cell>
          <cell r="J519" t="str">
            <v>S</v>
          </cell>
          <cell r="U519" t="str">
            <v>PC</v>
          </cell>
        </row>
        <row r="520">
          <cell r="C520" t="str">
            <v>ID LAHCEN</v>
          </cell>
          <cell r="D520" t="str">
            <v>Younes</v>
          </cell>
          <cell r="E520">
            <v>11405694</v>
          </cell>
          <cell r="G520" t="str">
            <v xml:space="preserve"> </v>
          </cell>
          <cell r="I520" t="str">
            <v>RDT</v>
          </cell>
          <cell r="J520" t="str">
            <v>S</v>
          </cell>
          <cell r="U520" t="str">
            <v>MATHS</v>
          </cell>
          <cell r="AI520" t="str">
            <v>VAL</v>
          </cell>
          <cell r="AK520" t="str">
            <v>VAL</v>
          </cell>
          <cell r="AN520" t="str">
            <v>VAL</v>
          </cell>
          <cell r="AV520" t="str">
            <v>VAL</v>
          </cell>
          <cell r="AW520" t="str">
            <v>VAL</v>
          </cell>
          <cell r="AX520" t="str">
            <v>VAL</v>
          </cell>
        </row>
        <row r="521">
          <cell r="C521" t="str">
            <v>IDJER</v>
          </cell>
          <cell r="D521" t="str">
            <v>Sami</v>
          </cell>
          <cell r="E521">
            <v>11507927</v>
          </cell>
          <cell r="F521">
            <v>34747</v>
          </cell>
          <cell r="G521" t="str">
            <v>21 ans</v>
          </cell>
          <cell r="H521" t="str">
            <v>M</v>
          </cell>
          <cell r="I521" t="str">
            <v>APB</v>
          </cell>
          <cell r="J521" t="str">
            <v>STMG</v>
          </cell>
          <cell r="K521">
            <v>93</v>
          </cell>
          <cell r="L521" t="str">
            <v>P</v>
          </cell>
          <cell r="M521">
            <v>2015</v>
          </cell>
          <cell r="P521">
            <v>42247</v>
          </cell>
          <cell r="Q521" t="str">
            <v>OUI</v>
          </cell>
          <cell r="U521" t="str">
            <v>MATHS</v>
          </cell>
          <cell r="W521" t="str">
            <v>1A</v>
          </cell>
          <cell r="X521" t="str">
            <v>ECO</v>
          </cell>
          <cell r="Y521" t="str">
            <v>ISM</v>
          </cell>
          <cell r="AA521" t="str">
            <v>A</v>
          </cell>
          <cell r="AB521" t="str">
            <v>N</v>
          </cell>
          <cell r="AC521" t="str">
            <v>P</v>
          </cell>
          <cell r="AE521" t="str">
            <v>P</v>
          </cell>
          <cell r="AG521" t="str">
            <v>X</v>
          </cell>
          <cell r="AH521" t="str">
            <v>G2</v>
          </cell>
          <cell r="AJ521">
            <v>13.13</v>
          </cell>
          <cell r="AK521" t="str">
            <v>7B</v>
          </cell>
          <cell r="AL521" t="str">
            <v>IA3</v>
          </cell>
        </row>
        <row r="522">
          <cell r="C522" t="str">
            <v>IDOMAR</v>
          </cell>
          <cell r="D522" t="str">
            <v>Ayoub</v>
          </cell>
          <cell r="E522">
            <v>11504312</v>
          </cell>
          <cell r="F522">
            <v>35212</v>
          </cell>
          <cell r="G522" t="str">
            <v>20 ans</v>
          </cell>
          <cell r="H522" t="str">
            <v>M</v>
          </cell>
          <cell r="I522" t="str">
            <v>APB</v>
          </cell>
          <cell r="J522" t="str">
            <v>STI2D</v>
          </cell>
          <cell r="K522">
            <v>93</v>
          </cell>
          <cell r="L522" t="str">
            <v>P</v>
          </cell>
          <cell r="M522">
            <v>2015</v>
          </cell>
          <cell r="P522">
            <v>42202</v>
          </cell>
          <cell r="Q522" t="str">
            <v>OUI</v>
          </cell>
          <cell r="R522" t="str">
            <v>B</v>
          </cell>
          <cell r="S522" t="str">
            <v>X</v>
          </cell>
          <cell r="T522" t="str">
            <v>X</v>
          </cell>
          <cell r="U522" t="str">
            <v>SPI</v>
          </cell>
          <cell r="W522" t="str">
            <v>2B</v>
          </cell>
          <cell r="X522" t="str">
            <v>PHY</v>
          </cell>
          <cell r="Y522" t="str">
            <v>ISM</v>
          </cell>
          <cell r="AA522" t="str">
            <v>A</v>
          </cell>
          <cell r="AB522" t="str">
            <v>P</v>
          </cell>
          <cell r="AG522" t="str">
            <v>X</v>
          </cell>
          <cell r="AH522" t="str">
            <v>G8</v>
          </cell>
          <cell r="AJ522">
            <v>20.43</v>
          </cell>
          <cell r="AK522" t="str">
            <v>7A</v>
          </cell>
          <cell r="AL522" t="str">
            <v>DIS</v>
          </cell>
          <cell r="AP522" t="str">
            <v>DIS</v>
          </cell>
          <cell r="AQ522" t="str">
            <v>DIS</v>
          </cell>
          <cell r="AU522" t="str">
            <v>DIS</v>
          </cell>
          <cell r="AX522" t="str">
            <v>DIS</v>
          </cell>
        </row>
        <row r="523">
          <cell r="C523" t="str">
            <v>IDRI</v>
          </cell>
          <cell r="D523" t="str">
            <v>Chabha</v>
          </cell>
          <cell r="E523">
            <v>11508909</v>
          </cell>
          <cell r="F523">
            <v>35912</v>
          </cell>
          <cell r="G523" t="str">
            <v>18 ans</v>
          </cell>
          <cell r="H523" t="str">
            <v>F</v>
          </cell>
          <cell r="I523" t="str">
            <v>CEF</v>
          </cell>
          <cell r="J523" t="str">
            <v>ETR</v>
          </cell>
          <cell r="K523">
            <v>99</v>
          </cell>
          <cell r="M523">
            <v>2015</v>
          </cell>
          <cell r="N523">
            <v>42263</v>
          </cell>
          <cell r="P523">
            <v>42257</v>
          </cell>
          <cell r="Q523" t="str">
            <v>OUI</v>
          </cell>
          <cell r="U523" t="str">
            <v>INFO</v>
          </cell>
          <cell r="W523" t="str">
            <v>2A</v>
          </cell>
          <cell r="X523" t="str">
            <v>PHY</v>
          </cell>
          <cell r="Y523" t="str">
            <v>ISM</v>
          </cell>
          <cell r="AA523" t="str">
            <v>A</v>
          </cell>
          <cell r="AB523" t="str">
            <v>P</v>
          </cell>
          <cell r="AC523" t="str">
            <v>P</v>
          </cell>
          <cell r="AE523" t="str">
            <v>P</v>
          </cell>
          <cell r="AF523" t="str">
            <v>P</v>
          </cell>
          <cell r="AG523" t="str">
            <v>X</v>
          </cell>
          <cell r="AH523" t="str">
            <v>G6</v>
          </cell>
          <cell r="AJ523">
            <v>35.92</v>
          </cell>
          <cell r="AK523" t="str">
            <v>5B</v>
          </cell>
          <cell r="AL523" t="str">
            <v>IA4</v>
          </cell>
        </row>
        <row r="524">
          <cell r="C524" t="str">
            <v>IDYOUSSEF</v>
          </cell>
          <cell r="D524" t="str">
            <v>Mariam</v>
          </cell>
          <cell r="E524">
            <v>11502279</v>
          </cell>
          <cell r="F524">
            <v>35339</v>
          </cell>
          <cell r="G524" t="str">
            <v>19 ans</v>
          </cell>
          <cell r="H524" t="str">
            <v>F</v>
          </cell>
          <cell r="I524" t="str">
            <v>APB</v>
          </cell>
          <cell r="J524" t="str">
            <v>S</v>
          </cell>
          <cell r="K524">
            <v>93</v>
          </cell>
          <cell r="L524" t="str">
            <v>P</v>
          </cell>
          <cell r="M524">
            <v>2014</v>
          </cell>
          <cell r="N524" t="str">
            <v>ANNULATION D'INSCRIPTION</v>
          </cell>
          <cell r="P524">
            <v>42195</v>
          </cell>
          <cell r="Q524" t="str">
            <v>OUI</v>
          </cell>
          <cell r="R524" t="str">
            <v>B</v>
          </cell>
          <cell r="T524" t="str">
            <v>X</v>
          </cell>
          <cell r="U524" t="str">
            <v>MATHS</v>
          </cell>
          <cell r="W524" t="str">
            <v>2A</v>
          </cell>
          <cell r="X524" t="str">
            <v>PHY</v>
          </cell>
          <cell r="Y524" t="str">
            <v>ISM</v>
          </cell>
        </row>
        <row r="525">
          <cell r="C525" t="str">
            <v>IRADUKUMDA</v>
          </cell>
          <cell r="D525" t="str">
            <v>Dario Hervé</v>
          </cell>
          <cell r="F525">
            <v>35073</v>
          </cell>
          <cell r="G525" t="str">
            <v>20 ans</v>
          </cell>
          <cell r="I525" t="str">
            <v>CEF</v>
          </cell>
          <cell r="J525" t="str">
            <v>ETR</v>
          </cell>
          <cell r="K525">
            <v>99</v>
          </cell>
          <cell r="U525" t="str">
            <v>INFO</v>
          </cell>
          <cell r="W525" t="str">
            <v>3A</v>
          </cell>
          <cell r="X525" t="str">
            <v>MR</v>
          </cell>
          <cell r="Y525" t="str">
            <v>ISM</v>
          </cell>
        </row>
        <row r="526">
          <cell r="C526" t="str">
            <v>ISSAADI</v>
          </cell>
          <cell r="D526" t="str">
            <v>Hicham</v>
          </cell>
          <cell r="G526" t="str">
            <v xml:space="preserve"> </v>
          </cell>
          <cell r="I526" t="str">
            <v>APB</v>
          </cell>
          <cell r="J526" t="str">
            <v>PRO</v>
          </cell>
          <cell r="U526" t="str">
            <v>PC</v>
          </cell>
        </row>
        <row r="527">
          <cell r="C527" t="str">
            <v>ISSILAME</v>
          </cell>
          <cell r="D527" t="str">
            <v>Mohamed</v>
          </cell>
          <cell r="E527">
            <v>11407176</v>
          </cell>
          <cell r="G527" t="str">
            <v xml:space="preserve"> </v>
          </cell>
          <cell r="I527" t="str">
            <v>RDT</v>
          </cell>
          <cell r="J527" t="str">
            <v>PRO</v>
          </cell>
          <cell r="U527" t="str">
            <v>SPI</v>
          </cell>
        </row>
        <row r="528">
          <cell r="C528" t="str">
            <v>ISSOA SAME</v>
          </cell>
          <cell r="D528" t="str">
            <v>Daniel</v>
          </cell>
          <cell r="E528">
            <v>11407329</v>
          </cell>
          <cell r="F528">
            <v>35245</v>
          </cell>
          <cell r="G528" t="str">
            <v>20 ans</v>
          </cell>
          <cell r="H528" t="str">
            <v>M</v>
          </cell>
          <cell r="I528" t="str">
            <v>RDT</v>
          </cell>
          <cell r="J528" t="str">
            <v>STI2D</v>
          </cell>
          <cell r="K528">
            <v>75</v>
          </cell>
          <cell r="L528" t="str">
            <v>P</v>
          </cell>
          <cell r="M528">
            <v>2014</v>
          </cell>
          <cell r="P528">
            <v>42284</v>
          </cell>
          <cell r="Q528" t="str">
            <v>OUI</v>
          </cell>
          <cell r="U528" t="str">
            <v>INFO</v>
          </cell>
          <cell r="W528" t="str">
            <v>2A</v>
          </cell>
          <cell r="X528" t="str">
            <v>PHY</v>
          </cell>
          <cell r="Y528" t="str">
            <v>ISM</v>
          </cell>
          <cell r="AA528" t="str">
            <v>B</v>
          </cell>
          <cell r="AB528" t="str">
            <v>P</v>
          </cell>
          <cell r="AC528" t="str">
            <v>N</v>
          </cell>
          <cell r="AE528" t="str">
            <v>P</v>
          </cell>
          <cell r="AG528" t="str">
            <v>X</v>
          </cell>
          <cell r="AH528" t="str">
            <v>G6</v>
          </cell>
          <cell r="AK528" t="str">
            <v>6B</v>
          </cell>
          <cell r="AL528" t="str">
            <v>IA4</v>
          </cell>
          <cell r="AX528" t="str">
            <v>VAL</v>
          </cell>
        </row>
        <row r="529">
          <cell r="C529" t="str">
            <v>IZEBATENE</v>
          </cell>
          <cell r="D529" t="str">
            <v>Bilel</v>
          </cell>
          <cell r="E529">
            <v>11502451</v>
          </cell>
          <cell r="F529">
            <v>35496</v>
          </cell>
          <cell r="G529" t="str">
            <v>19 ans</v>
          </cell>
          <cell r="H529" t="str">
            <v>M</v>
          </cell>
          <cell r="I529" t="str">
            <v>APB</v>
          </cell>
          <cell r="J529" t="str">
            <v>STL</v>
          </cell>
          <cell r="K529">
            <v>93</v>
          </cell>
          <cell r="L529" t="str">
            <v>AB</v>
          </cell>
          <cell r="M529">
            <v>2015</v>
          </cell>
          <cell r="P529">
            <v>42196</v>
          </cell>
          <cell r="Q529" t="str">
            <v>OUI</v>
          </cell>
          <cell r="S529" t="str">
            <v>X</v>
          </cell>
          <cell r="T529" t="str">
            <v>X</v>
          </cell>
          <cell r="U529" t="str">
            <v>MATHS</v>
          </cell>
          <cell r="W529" t="str">
            <v>2A</v>
          </cell>
          <cell r="X529" t="str">
            <v>PHY</v>
          </cell>
          <cell r="Y529" t="str">
            <v>ISM</v>
          </cell>
          <cell r="AA529" t="str">
            <v>A</v>
          </cell>
          <cell r="AB529" t="str">
            <v>N</v>
          </cell>
          <cell r="AC529" t="str">
            <v>N</v>
          </cell>
          <cell r="AJ529">
            <v>57.98</v>
          </cell>
        </row>
        <row r="530">
          <cell r="C530" t="str">
            <v>JAHJAH OUEIS</v>
          </cell>
          <cell r="D530" t="str">
            <v>Thibault</v>
          </cell>
          <cell r="E530">
            <v>11508716</v>
          </cell>
          <cell r="F530">
            <v>33779</v>
          </cell>
          <cell r="G530" t="str">
            <v>24 ans</v>
          </cell>
          <cell r="H530" t="str">
            <v>M</v>
          </cell>
          <cell r="I530" t="str">
            <v>APB-R</v>
          </cell>
          <cell r="J530" t="str">
            <v>S</v>
          </cell>
          <cell r="K530">
            <v>27</v>
          </cell>
          <cell r="L530" t="str">
            <v>P</v>
          </cell>
          <cell r="M530">
            <v>2012</v>
          </cell>
          <cell r="N530">
            <v>42264</v>
          </cell>
          <cell r="P530">
            <v>42264</v>
          </cell>
          <cell r="Q530" t="str">
            <v>OUI</v>
          </cell>
          <cell r="R530" t="str">
            <v>B</v>
          </cell>
          <cell r="U530" t="str">
            <v>INFO</v>
          </cell>
          <cell r="W530" t="str">
            <v>2A</v>
          </cell>
          <cell r="X530" t="str">
            <v>PHY</v>
          </cell>
          <cell r="Y530" t="str">
            <v>ISM</v>
          </cell>
          <cell r="AA530" t="str">
            <v>A</v>
          </cell>
          <cell r="AB530" t="str">
            <v>P</v>
          </cell>
          <cell r="AC530" t="str">
            <v>P</v>
          </cell>
          <cell r="AE530" t="str">
            <v>P</v>
          </cell>
          <cell r="AF530" t="str">
            <v>P</v>
          </cell>
          <cell r="AG530" t="str">
            <v>X</v>
          </cell>
          <cell r="AH530" t="str">
            <v>G14</v>
          </cell>
          <cell r="AJ530">
            <v>44.75</v>
          </cell>
          <cell r="AK530" t="str">
            <v>4B</v>
          </cell>
          <cell r="AL530" t="str">
            <v>IA1</v>
          </cell>
        </row>
        <row r="531">
          <cell r="C531" t="str">
            <v>JALLOH</v>
          </cell>
          <cell r="D531" t="str">
            <v>Fatmata</v>
          </cell>
          <cell r="G531" t="str">
            <v xml:space="preserve"> </v>
          </cell>
          <cell r="I531" t="str">
            <v>APB</v>
          </cell>
          <cell r="J531" t="str">
            <v>DAEU</v>
          </cell>
          <cell r="U531" t="str">
            <v>PC</v>
          </cell>
        </row>
        <row r="532">
          <cell r="C532" t="str">
            <v>JAMAL UDDIN</v>
          </cell>
          <cell r="D532" t="str">
            <v>Fahima</v>
          </cell>
          <cell r="E532">
            <v>11509737</v>
          </cell>
          <cell r="F532">
            <v>35595</v>
          </cell>
          <cell r="G532" t="str">
            <v>19 ans</v>
          </cell>
          <cell r="H532" t="str">
            <v>F</v>
          </cell>
          <cell r="I532" t="str">
            <v>CIEL</v>
          </cell>
          <cell r="J532" t="str">
            <v>S</v>
          </cell>
          <cell r="K532">
            <v>93</v>
          </cell>
          <cell r="M532">
            <v>2015</v>
          </cell>
          <cell r="P532">
            <v>42265</v>
          </cell>
          <cell r="Q532" t="str">
            <v>OUI</v>
          </cell>
          <cell r="U532" t="str">
            <v>MATHS</v>
          </cell>
          <cell r="W532" t="str">
            <v>2A</v>
          </cell>
          <cell r="X532" t="str">
            <v>PHY</v>
          </cell>
          <cell r="Y532" t="str">
            <v>ISM</v>
          </cell>
          <cell r="AA532" t="str">
            <v>A</v>
          </cell>
          <cell r="AB532" t="str">
            <v>P</v>
          </cell>
          <cell r="AC532" t="str">
            <v>P</v>
          </cell>
          <cell r="AE532" t="str">
            <v>P</v>
          </cell>
          <cell r="AF532" t="str">
            <v>P</v>
          </cell>
          <cell r="AG532" t="str">
            <v>X</v>
          </cell>
          <cell r="AH532" t="str">
            <v>G14</v>
          </cell>
          <cell r="AJ532">
            <v>50.03</v>
          </cell>
          <cell r="AK532" t="str">
            <v>3B</v>
          </cell>
          <cell r="AL532" t="str">
            <v>IA1</v>
          </cell>
        </row>
        <row r="533">
          <cell r="C533" t="str">
            <v>JARDINIER</v>
          </cell>
          <cell r="D533" t="str">
            <v>Florian</v>
          </cell>
          <cell r="E533">
            <v>11406383</v>
          </cell>
          <cell r="G533" t="str">
            <v xml:space="preserve"> </v>
          </cell>
          <cell r="I533" t="str">
            <v>RDT</v>
          </cell>
          <cell r="J533" t="str">
            <v>STL</v>
          </cell>
          <cell r="U533" t="str">
            <v>PC</v>
          </cell>
          <cell r="Z533" t="str">
            <v>VAL</v>
          </cell>
          <cell r="AI533" t="str">
            <v>VAL</v>
          </cell>
          <cell r="AK533" t="str">
            <v>VAL</v>
          </cell>
          <cell r="AO533" t="str">
            <v>VAL</v>
          </cell>
          <cell r="AP533" t="str">
            <v>VAL</v>
          </cell>
          <cell r="AQ533" t="str">
            <v>VAL</v>
          </cell>
          <cell r="AR533" t="str">
            <v>VAL</v>
          </cell>
          <cell r="AV533" t="str">
            <v>VAL</v>
          </cell>
          <cell r="AW533" t="str">
            <v>VAL</v>
          </cell>
          <cell r="AX533" t="str">
            <v>VAL</v>
          </cell>
        </row>
        <row r="534">
          <cell r="C534" t="str">
            <v>JAVAID</v>
          </cell>
          <cell r="D534" t="str">
            <v>Aasia</v>
          </cell>
          <cell r="E534">
            <v>11504322</v>
          </cell>
          <cell r="F534">
            <v>35141</v>
          </cell>
          <cell r="G534" t="str">
            <v>20 ans</v>
          </cell>
          <cell r="H534" t="str">
            <v>F</v>
          </cell>
          <cell r="I534" t="str">
            <v>APB</v>
          </cell>
          <cell r="J534" t="str">
            <v>STI2D</v>
          </cell>
          <cell r="K534">
            <v>95</v>
          </cell>
          <cell r="L534" t="str">
            <v>P</v>
          </cell>
          <cell r="M534">
            <v>2015</v>
          </cell>
          <cell r="N534" t="str">
            <v>ANNULATION D'INSCRIPTION</v>
          </cell>
          <cell r="P534">
            <v>42202</v>
          </cell>
          <cell r="Q534" t="str">
            <v>OUI</v>
          </cell>
          <cell r="R534" t="str">
            <v>B</v>
          </cell>
          <cell r="S534" t="str">
            <v>X</v>
          </cell>
          <cell r="T534" t="str">
            <v>X</v>
          </cell>
          <cell r="U534" t="str">
            <v>PC</v>
          </cell>
          <cell r="W534" t="str">
            <v>1B</v>
          </cell>
          <cell r="X534" t="str">
            <v>PHY</v>
          </cell>
          <cell r="Y534" t="str">
            <v>CHI</v>
          </cell>
          <cell r="AA534" t="str">
            <v>A</v>
          </cell>
          <cell r="AB534" t="str">
            <v>N</v>
          </cell>
          <cell r="AD534" t="str">
            <v>N</v>
          </cell>
          <cell r="AJ534">
            <v>59.35</v>
          </cell>
        </row>
        <row r="535">
          <cell r="C535" t="str">
            <v>JAYAKUMAR</v>
          </cell>
          <cell r="D535" t="str">
            <v>Vinot Koumar</v>
          </cell>
          <cell r="E535">
            <v>11401944</v>
          </cell>
          <cell r="F535">
            <v>34915</v>
          </cell>
          <cell r="G535" t="str">
            <v>20 ans</v>
          </cell>
          <cell r="H535" t="str">
            <v>M</v>
          </cell>
          <cell r="I535" t="str">
            <v>RDT</v>
          </cell>
          <cell r="J535" t="str">
            <v>S</v>
          </cell>
          <cell r="K535">
            <v>93</v>
          </cell>
          <cell r="M535">
            <v>2014</v>
          </cell>
          <cell r="P535">
            <v>42276</v>
          </cell>
          <cell r="Q535" t="str">
            <v>OUI</v>
          </cell>
          <cell r="R535" t="str">
            <v>B</v>
          </cell>
          <cell r="S535" t="str">
            <v>X</v>
          </cell>
          <cell r="T535" t="str">
            <v>X</v>
          </cell>
          <cell r="U535" t="str">
            <v>PC</v>
          </cell>
          <cell r="W535" t="str">
            <v>1B</v>
          </cell>
          <cell r="X535" t="str">
            <v>PHY</v>
          </cell>
          <cell r="Y535" t="str">
            <v>CHI</v>
          </cell>
          <cell r="AA535" t="str">
            <v>A</v>
          </cell>
          <cell r="AB535" t="str">
            <v>P</v>
          </cell>
          <cell r="AD535" t="str">
            <v>P</v>
          </cell>
          <cell r="AE535" t="str">
            <v>P</v>
          </cell>
          <cell r="AF535" t="str">
            <v>P</v>
          </cell>
          <cell r="AG535" t="str">
            <v>X</v>
          </cell>
          <cell r="AH535" t="str">
            <v>G12</v>
          </cell>
          <cell r="AI535" t="str">
            <v>VAL</v>
          </cell>
          <cell r="AK535" t="str">
            <v>VAL</v>
          </cell>
          <cell r="AL535" t="str">
            <v>IB1</v>
          </cell>
          <cell r="AR535" t="str">
            <v>REP</v>
          </cell>
          <cell r="AV535" t="str">
            <v>VAL</v>
          </cell>
          <cell r="AW535" t="str">
            <v>VAL</v>
          </cell>
        </row>
        <row r="536">
          <cell r="C536" t="str">
            <v>JEAN PIERRE</v>
          </cell>
          <cell r="D536" t="str">
            <v>Marc</v>
          </cell>
          <cell r="E536">
            <v>11505699</v>
          </cell>
          <cell r="F536">
            <v>35245</v>
          </cell>
          <cell r="G536" t="str">
            <v>20 ans</v>
          </cell>
          <cell r="H536" t="str">
            <v>M</v>
          </cell>
          <cell r="I536" t="str">
            <v>APB</v>
          </cell>
          <cell r="J536" t="str">
            <v>STMG</v>
          </cell>
          <cell r="K536">
            <v>93</v>
          </cell>
          <cell r="L536" t="str">
            <v>AB</v>
          </cell>
          <cell r="M536">
            <v>2015</v>
          </cell>
          <cell r="P536">
            <v>42240</v>
          </cell>
          <cell r="Q536" t="str">
            <v>OUI</v>
          </cell>
          <cell r="R536" t="str">
            <v>B</v>
          </cell>
          <cell r="S536" t="str">
            <v>X</v>
          </cell>
          <cell r="T536" t="str">
            <v>X</v>
          </cell>
          <cell r="U536" t="str">
            <v>INFO</v>
          </cell>
          <cell r="W536" t="str">
            <v>2A</v>
          </cell>
          <cell r="X536" t="str">
            <v>PHY</v>
          </cell>
          <cell r="Y536" t="str">
            <v>ISM</v>
          </cell>
          <cell r="AA536" t="str">
            <v>A</v>
          </cell>
          <cell r="AB536" t="str">
            <v>P</v>
          </cell>
          <cell r="AC536" t="str">
            <v>P</v>
          </cell>
          <cell r="AE536" t="str">
            <v>P</v>
          </cell>
          <cell r="AF536" t="str">
            <v>P</v>
          </cell>
          <cell r="AG536" t="str">
            <v>X</v>
          </cell>
          <cell r="AH536" t="str">
            <v>G14</v>
          </cell>
          <cell r="AJ536">
            <v>28.82</v>
          </cell>
          <cell r="AK536" t="str">
            <v>6B</v>
          </cell>
          <cell r="AL536" t="str">
            <v>IA1</v>
          </cell>
        </row>
        <row r="537">
          <cell r="C537" t="str">
            <v>JEANNE</v>
          </cell>
          <cell r="D537" t="str">
            <v>Jeremy</v>
          </cell>
          <cell r="E537">
            <v>11003991</v>
          </cell>
          <cell r="F537">
            <v>33839</v>
          </cell>
          <cell r="G537" t="str">
            <v>23 ans</v>
          </cell>
          <cell r="H537" t="str">
            <v>M</v>
          </cell>
          <cell r="I537" t="str">
            <v>RDT</v>
          </cell>
          <cell r="J537" t="str">
            <v>S</v>
          </cell>
          <cell r="K537">
            <v>93</v>
          </cell>
          <cell r="M537">
            <v>2010</v>
          </cell>
          <cell r="P537">
            <v>42212</v>
          </cell>
          <cell r="Q537" t="str">
            <v>OUI</v>
          </cell>
          <cell r="T537" t="str">
            <v>X</v>
          </cell>
          <cell r="U537" t="str">
            <v>PC</v>
          </cell>
          <cell r="W537" t="str">
            <v>1B</v>
          </cell>
          <cell r="X537" t="str">
            <v>PHY</v>
          </cell>
          <cell r="Y537" t="str">
            <v>CHI</v>
          </cell>
          <cell r="AA537" t="str">
            <v>A</v>
          </cell>
          <cell r="AB537" t="str">
            <v>P</v>
          </cell>
          <cell r="AE537" t="str">
            <v>P</v>
          </cell>
          <cell r="AF537" t="str">
            <v>P</v>
          </cell>
          <cell r="AG537" t="str">
            <v>X</v>
          </cell>
          <cell r="AH537" t="str">
            <v>G10</v>
          </cell>
          <cell r="AJ537">
            <v>46.63</v>
          </cell>
          <cell r="AK537" t="str">
            <v>VAL</v>
          </cell>
          <cell r="AL537" t="str">
            <v>IB2</v>
          </cell>
          <cell r="AR537" t="str">
            <v>VAL</v>
          </cell>
          <cell r="AW537" t="str">
            <v>VAL</v>
          </cell>
        </row>
        <row r="538">
          <cell r="C538" t="str">
            <v>JELLAD</v>
          </cell>
          <cell r="D538" t="str">
            <v>Amin</v>
          </cell>
          <cell r="E538">
            <v>11502478</v>
          </cell>
          <cell r="F538">
            <v>35315</v>
          </cell>
          <cell r="G538" t="str">
            <v>19 ans</v>
          </cell>
          <cell r="H538" t="str">
            <v>M</v>
          </cell>
          <cell r="I538" t="str">
            <v>APB</v>
          </cell>
          <cell r="J538" t="str">
            <v>S</v>
          </cell>
          <cell r="K538">
            <v>93</v>
          </cell>
          <cell r="M538">
            <v>2015</v>
          </cell>
          <cell r="P538">
            <v>42197</v>
          </cell>
          <cell r="Q538" t="str">
            <v>OUI</v>
          </cell>
          <cell r="S538" t="str">
            <v>X</v>
          </cell>
          <cell r="T538" t="str">
            <v>X</v>
          </cell>
          <cell r="U538" t="str">
            <v>INFO</v>
          </cell>
          <cell r="W538" t="str">
            <v>3A</v>
          </cell>
          <cell r="X538" t="str">
            <v>MR</v>
          </cell>
          <cell r="Y538" t="str">
            <v>ISM</v>
          </cell>
          <cell r="AA538" t="str">
            <v>A</v>
          </cell>
          <cell r="AB538" t="str">
            <v>P</v>
          </cell>
          <cell r="AC538" t="str">
            <v>P</v>
          </cell>
          <cell r="AE538" t="str">
            <v>P</v>
          </cell>
          <cell r="AG538" t="str">
            <v>X</v>
          </cell>
          <cell r="AH538" t="str">
            <v>G5</v>
          </cell>
          <cell r="AJ538">
            <v>29.96</v>
          </cell>
          <cell r="AK538" t="str">
            <v>6B</v>
          </cell>
          <cell r="AL538" t="str">
            <v>IA2</v>
          </cell>
          <cell r="AY538" t="str">
            <v>X</v>
          </cell>
        </row>
        <row r="539">
          <cell r="C539" t="str">
            <v>JEMALI</v>
          </cell>
          <cell r="D539" t="str">
            <v>Inès</v>
          </cell>
          <cell r="E539">
            <v>11409697</v>
          </cell>
          <cell r="G539" t="str">
            <v xml:space="preserve"> </v>
          </cell>
          <cell r="I539" t="str">
            <v>RDT</v>
          </cell>
          <cell r="J539" t="str">
            <v>S</v>
          </cell>
          <cell r="U539" t="str">
            <v>PC</v>
          </cell>
        </row>
        <row r="540">
          <cell r="C540" t="str">
            <v>JEYANATHAN</v>
          </cell>
          <cell r="D540" t="str">
            <v>Shivaani</v>
          </cell>
          <cell r="E540">
            <v>11501243</v>
          </cell>
          <cell r="F540">
            <v>35573</v>
          </cell>
          <cell r="G540" t="str">
            <v>19 ans</v>
          </cell>
          <cell r="H540" t="str">
            <v>F</v>
          </cell>
          <cell r="I540" t="str">
            <v>APB</v>
          </cell>
          <cell r="J540" t="str">
            <v>ES</v>
          </cell>
          <cell r="K540">
            <v>93</v>
          </cell>
          <cell r="M540">
            <v>2015</v>
          </cell>
          <cell r="P540">
            <v>42193</v>
          </cell>
          <cell r="Q540" t="str">
            <v>OUI</v>
          </cell>
          <cell r="R540" t="str">
            <v>B</v>
          </cell>
          <cell r="S540" t="str">
            <v>X</v>
          </cell>
          <cell r="T540" t="str">
            <v>X</v>
          </cell>
          <cell r="U540" t="str">
            <v>INFO</v>
          </cell>
          <cell r="W540" t="str">
            <v>1A</v>
          </cell>
          <cell r="X540" t="str">
            <v>ECO</v>
          </cell>
          <cell r="Y540" t="str">
            <v>ISM</v>
          </cell>
          <cell r="AA540" t="str">
            <v>A</v>
          </cell>
          <cell r="AB540" t="str">
            <v>P</v>
          </cell>
          <cell r="AC540" t="str">
            <v>P</v>
          </cell>
          <cell r="AE540" t="str">
            <v>P</v>
          </cell>
          <cell r="AG540" t="str">
            <v>X</v>
          </cell>
          <cell r="AH540" t="str">
            <v>G1</v>
          </cell>
          <cell r="AJ540">
            <v>53.69</v>
          </cell>
          <cell r="AK540" t="str">
            <v>3B</v>
          </cell>
          <cell r="AL540" t="str">
            <v>IA1</v>
          </cell>
        </row>
        <row r="541">
          <cell r="C541" t="str">
            <v>JEYARAJAH</v>
          </cell>
          <cell r="D541" t="str">
            <v>Sujeeban</v>
          </cell>
          <cell r="E541">
            <v>11406923</v>
          </cell>
          <cell r="G541" t="str">
            <v xml:space="preserve"> </v>
          </cell>
          <cell r="I541" t="str">
            <v>RDT</v>
          </cell>
          <cell r="J541" t="str">
            <v>PRO</v>
          </cell>
          <cell r="U541" t="str">
            <v>INFO</v>
          </cell>
        </row>
        <row r="542">
          <cell r="C542" t="str">
            <v>JEYARANJAN</v>
          </cell>
          <cell r="D542" t="str">
            <v>Kavipriya</v>
          </cell>
          <cell r="G542" t="str">
            <v xml:space="preserve"> </v>
          </cell>
          <cell r="I542" t="str">
            <v>APB</v>
          </cell>
          <cell r="J542" t="str">
            <v>S</v>
          </cell>
          <cell r="L542" t="str">
            <v>P</v>
          </cell>
          <cell r="N542" t="str">
            <v>dem</v>
          </cell>
          <cell r="U542" t="str">
            <v>SPI</v>
          </cell>
        </row>
        <row r="543">
          <cell r="C543" t="str">
            <v>JIANG</v>
          </cell>
          <cell r="D543" t="str">
            <v>Alexis Wen Hao</v>
          </cell>
          <cell r="E543">
            <v>11408329</v>
          </cell>
          <cell r="F543">
            <v>35254</v>
          </cell>
          <cell r="G543" t="str">
            <v>20 ans</v>
          </cell>
          <cell r="H543" t="str">
            <v>M</v>
          </cell>
          <cell r="I543" t="str">
            <v>RDT</v>
          </cell>
          <cell r="J543" t="str">
            <v>S</v>
          </cell>
          <cell r="K543">
            <v>93</v>
          </cell>
          <cell r="M543">
            <v>2014</v>
          </cell>
          <cell r="P543">
            <v>42214</v>
          </cell>
          <cell r="Q543" t="str">
            <v>OUI</v>
          </cell>
          <cell r="R543" t="str">
            <v>X</v>
          </cell>
          <cell r="T543" t="str">
            <v>X</v>
          </cell>
          <cell r="U543" t="str">
            <v>INFO</v>
          </cell>
          <cell r="W543" t="str">
            <v>2A</v>
          </cell>
          <cell r="X543" t="str">
            <v>PHY</v>
          </cell>
          <cell r="Y543" t="str">
            <v>ISM</v>
          </cell>
          <cell r="AA543" t="str">
            <v>A</v>
          </cell>
          <cell r="AB543" t="str">
            <v>P</v>
          </cell>
          <cell r="AC543" t="str">
            <v>P</v>
          </cell>
          <cell r="AE543" t="str">
            <v>P</v>
          </cell>
          <cell r="AF543" t="str">
            <v>P</v>
          </cell>
          <cell r="AG543" t="str">
            <v>X</v>
          </cell>
          <cell r="AH543" t="str">
            <v>G14</v>
          </cell>
          <cell r="AI543" t="str">
            <v>VAL</v>
          </cell>
          <cell r="AK543" t="str">
            <v>VAL</v>
          </cell>
          <cell r="AL543" t="str">
            <v>IA1</v>
          </cell>
          <cell r="AV543" t="str">
            <v>VAL</v>
          </cell>
          <cell r="AW543" t="str">
            <v>VAL</v>
          </cell>
          <cell r="AX543" t="str">
            <v>VAL</v>
          </cell>
          <cell r="AY543" t="str">
            <v>X</v>
          </cell>
        </row>
        <row r="544">
          <cell r="C544" t="str">
            <v>JILLALI BEN LAROUSSI</v>
          </cell>
          <cell r="D544" t="str">
            <v>Laetitia</v>
          </cell>
          <cell r="E544">
            <v>11507877</v>
          </cell>
          <cell r="F544">
            <v>35262</v>
          </cell>
          <cell r="G544" t="str">
            <v>20 ans</v>
          </cell>
          <cell r="H544" t="str">
            <v>F</v>
          </cell>
          <cell r="I544" t="str">
            <v>APB</v>
          </cell>
          <cell r="J544" t="str">
            <v>STL</v>
          </cell>
          <cell r="K544">
            <v>93</v>
          </cell>
          <cell r="L544" t="str">
            <v>P</v>
          </cell>
          <cell r="M544">
            <v>2014</v>
          </cell>
          <cell r="N544">
            <v>42255</v>
          </cell>
          <cell r="P544">
            <v>42246</v>
          </cell>
          <cell r="Q544" t="str">
            <v>OUI</v>
          </cell>
          <cell r="R544" t="str">
            <v>B</v>
          </cell>
          <cell r="S544" t="str">
            <v>X</v>
          </cell>
          <cell r="T544" t="str">
            <v>X</v>
          </cell>
          <cell r="U544" t="str">
            <v>PC</v>
          </cell>
          <cell r="W544" t="str">
            <v>1B</v>
          </cell>
          <cell r="X544" t="str">
            <v>PHY</v>
          </cell>
          <cell r="Y544" t="str">
            <v>CHI</v>
          </cell>
          <cell r="AA544" t="str">
            <v>A</v>
          </cell>
          <cell r="AB544" t="str">
            <v>P</v>
          </cell>
          <cell r="AD544" t="str">
            <v>P</v>
          </cell>
          <cell r="AE544" t="str">
            <v>P</v>
          </cell>
          <cell r="AF544" t="str">
            <v>P</v>
          </cell>
          <cell r="AG544" t="str">
            <v>X</v>
          </cell>
          <cell r="AH544" t="str">
            <v>G10</v>
          </cell>
          <cell r="AJ544">
            <v>33.409999999999997</v>
          </cell>
          <cell r="AK544" t="str">
            <v>5A</v>
          </cell>
          <cell r="AL544" t="str">
            <v>IB2</v>
          </cell>
        </row>
        <row r="545">
          <cell r="C545" t="str">
            <v>JN PIERRE</v>
          </cell>
          <cell r="D545" t="str">
            <v>Claudel Mitchee</v>
          </cell>
          <cell r="F545">
            <v>35340</v>
          </cell>
          <cell r="G545" t="str">
            <v>19 ans</v>
          </cell>
          <cell r="I545" t="str">
            <v>CEF</v>
          </cell>
          <cell r="J545" t="str">
            <v>ETR</v>
          </cell>
          <cell r="K545">
            <v>99</v>
          </cell>
          <cell r="U545" t="str">
            <v>INFO</v>
          </cell>
        </row>
        <row r="546">
          <cell r="C546" t="str">
            <v>JUNIET</v>
          </cell>
          <cell r="D546" t="str">
            <v>Lucie</v>
          </cell>
          <cell r="E546">
            <v>11500741</v>
          </cell>
          <cell r="F546">
            <v>35915</v>
          </cell>
          <cell r="G546" t="str">
            <v>18 ans</v>
          </cell>
          <cell r="H546" t="str">
            <v>F</v>
          </cell>
          <cell r="I546" t="str">
            <v>APB</v>
          </cell>
          <cell r="J546" t="str">
            <v>S</v>
          </cell>
          <cell r="K546">
            <v>93</v>
          </cell>
          <cell r="L546" t="str">
            <v>P</v>
          </cell>
          <cell r="M546">
            <v>2015</v>
          </cell>
          <cell r="P546">
            <v>42192</v>
          </cell>
          <cell r="Q546" t="str">
            <v>OUI</v>
          </cell>
          <cell r="S546" t="str">
            <v>X</v>
          </cell>
          <cell r="T546" t="str">
            <v>X</v>
          </cell>
          <cell r="U546" t="str">
            <v>INFO</v>
          </cell>
          <cell r="W546" t="str">
            <v>3A</v>
          </cell>
          <cell r="X546" t="str">
            <v>MR</v>
          </cell>
          <cell r="Y546" t="str">
            <v>ISM</v>
          </cell>
          <cell r="AA546" t="str">
            <v>A</v>
          </cell>
          <cell r="AB546" t="str">
            <v>P</v>
          </cell>
          <cell r="AC546" t="str">
            <v>P</v>
          </cell>
          <cell r="AE546" t="str">
            <v>P</v>
          </cell>
          <cell r="AG546" t="str">
            <v>X</v>
          </cell>
          <cell r="AH546" t="str">
            <v>G4</v>
          </cell>
          <cell r="AJ546">
            <v>63.41</v>
          </cell>
          <cell r="AK546" t="str">
            <v>2B</v>
          </cell>
          <cell r="AL546" t="str">
            <v>IA1</v>
          </cell>
          <cell r="AY546" t="str">
            <v>X</v>
          </cell>
        </row>
        <row r="547">
          <cell r="C547" t="str">
            <v>JUVENCE</v>
          </cell>
          <cell r="D547" t="str">
            <v>Lucas</v>
          </cell>
          <cell r="E547">
            <v>11406732</v>
          </cell>
          <cell r="G547" t="str">
            <v xml:space="preserve"> </v>
          </cell>
          <cell r="I547" t="str">
            <v>RDT</v>
          </cell>
          <cell r="J547" t="str">
            <v>S</v>
          </cell>
          <cell r="U547" t="str">
            <v>INFO</v>
          </cell>
          <cell r="Z547" t="str">
            <v>VAL</v>
          </cell>
          <cell r="AI547" t="str">
            <v>VAL</v>
          </cell>
          <cell r="AK547" t="str">
            <v>VAL</v>
          </cell>
          <cell r="AL547" t="str">
            <v>VAL</v>
          </cell>
          <cell r="AN547" t="str">
            <v>VAL</v>
          </cell>
          <cell r="AP547" t="str">
            <v>VAL</v>
          </cell>
          <cell r="AU547" t="str">
            <v>VAL</v>
          </cell>
          <cell r="AV547" t="str">
            <v>VAL</v>
          </cell>
          <cell r="AW547" t="str">
            <v>VAL</v>
          </cell>
          <cell r="AX547" t="str">
            <v>VAL</v>
          </cell>
        </row>
        <row r="548">
          <cell r="C548" t="str">
            <v>KABUYA</v>
          </cell>
          <cell r="D548" t="str">
            <v>Andreas</v>
          </cell>
          <cell r="E548">
            <v>11509402</v>
          </cell>
          <cell r="F548">
            <v>35332</v>
          </cell>
          <cell r="G548" t="str">
            <v>19 ans</v>
          </cell>
          <cell r="H548" t="str">
            <v>M</v>
          </cell>
          <cell r="I548" t="str">
            <v>APB</v>
          </cell>
          <cell r="J548" t="str">
            <v>STI2D</v>
          </cell>
          <cell r="K548">
            <v>95</v>
          </cell>
          <cell r="M548">
            <v>2015</v>
          </cell>
          <cell r="P548">
            <v>42262</v>
          </cell>
          <cell r="Q548" t="str">
            <v>OUI</v>
          </cell>
          <cell r="R548" t="str">
            <v>B</v>
          </cell>
          <cell r="U548" t="str">
            <v>MATHS</v>
          </cell>
          <cell r="W548" t="str">
            <v>1A</v>
          </cell>
          <cell r="X548" t="str">
            <v>ECO</v>
          </cell>
          <cell r="Y548" t="str">
            <v>ISM</v>
          </cell>
          <cell r="AA548" t="str">
            <v>A-</v>
          </cell>
          <cell r="AB548" t="str">
            <v>N</v>
          </cell>
          <cell r="AE548" t="str">
            <v>P</v>
          </cell>
          <cell r="AH548" t="str">
            <v>G3</v>
          </cell>
          <cell r="AK548" t="str">
            <v>4B</v>
          </cell>
          <cell r="AL548" t="str">
            <v>IA3</v>
          </cell>
        </row>
        <row r="549">
          <cell r="C549" t="str">
            <v>KACUMI</v>
          </cell>
          <cell r="D549" t="str">
            <v>Imad-Dine</v>
          </cell>
          <cell r="E549">
            <v>11408410</v>
          </cell>
          <cell r="G549" t="str">
            <v xml:space="preserve"> </v>
          </cell>
          <cell r="I549" t="str">
            <v>RDT</v>
          </cell>
          <cell r="J549" t="str">
            <v>STMG</v>
          </cell>
          <cell r="U549" t="str">
            <v>SPI</v>
          </cell>
        </row>
        <row r="550">
          <cell r="C550" t="str">
            <v>KADDOUH</v>
          </cell>
          <cell r="D550" t="str">
            <v>Heba</v>
          </cell>
          <cell r="E550">
            <v>11405014</v>
          </cell>
          <cell r="F550">
            <v>35085</v>
          </cell>
          <cell r="G550" t="str">
            <v>20 ans</v>
          </cell>
          <cell r="H550" t="str">
            <v>F</v>
          </cell>
          <cell r="I550" t="str">
            <v>CIEL</v>
          </cell>
          <cell r="J550" t="str">
            <v>S</v>
          </cell>
          <cell r="K550">
            <v>93</v>
          </cell>
          <cell r="L550" t="str">
            <v>AB</v>
          </cell>
          <cell r="M550">
            <v>2014</v>
          </cell>
          <cell r="N550">
            <v>42265</v>
          </cell>
          <cell r="P550">
            <v>42244</v>
          </cell>
          <cell r="Q550" t="str">
            <v>OUI</v>
          </cell>
          <cell r="R550" t="str">
            <v>B</v>
          </cell>
          <cell r="S550" t="str">
            <v>X</v>
          </cell>
          <cell r="T550" t="str">
            <v>X</v>
          </cell>
          <cell r="U550" t="str">
            <v>INFO</v>
          </cell>
          <cell r="W550" t="str">
            <v>3A</v>
          </cell>
          <cell r="X550" t="str">
            <v>MR</v>
          </cell>
          <cell r="Y550" t="str">
            <v>ISM</v>
          </cell>
          <cell r="AA550" t="str">
            <v>A</v>
          </cell>
          <cell r="AB550" t="str">
            <v>P</v>
          </cell>
          <cell r="AC550" t="str">
            <v>P</v>
          </cell>
          <cell r="AE550" t="str">
            <v>P</v>
          </cell>
          <cell r="AG550" t="str">
            <v>X</v>
          </cell>
          <cell r="AH550" t="str">
            <v>G13</v>
          </cell>
          <cell r="AJ550">
            <v>38.85</v>
          </cell>
          <cell r="AK550" t="str">
            <v>4A</v>
          </cell>
          <cell r="AL550" t="str">
            <v>IA3</v>
          </cell>
          <cell r="AY550" t="str">
            <v>X</v>
          </cell>
        </row>
        <row r="551">
          <cell r="C551" t="str">
            <v>KADDOURI</v>
          </cell>
          <cell r="D551" t="str">
            <v>Anas</v>
          </cell>
          <cell r="F551">
            <v>35657</v>
          </cell>
          <cell r="G551" t="str">
            <v>18 ans</v>
          </cell>
          <cell r="I551" t="str">
            <v>CEF</v>
          </cell>
          <cell r="J551" t="str">
            <v>ETR</v>
          </cell>
          <cell r="K551">
            <v>99</v>
          </cell>
          <cell r="U551" t="str">
            <v>SPI</v>
          </cell>
        </row>
        <row r="552">
          <cell r="C552" t="str">
            <v>KADEM</v>
          </cell>
          <cell r="D552" t="str">
            <v>Iman</v>
          </cell>
          <cell r="E552">
            <v>11403135</v>
          </cell>
          <cell r="G552" t="str">
            <v xml:space="preserve"> </v>
          </cell>
          <cell r="I552" t="str">
            <v>RDT</v>
          </cell>
          <cell r="J552" t="str">
            <v>ST2S</v>
          </cell>
          <cell r="U552" t="str">
            <v>PC</v>
          </cell>
          <cell r="AK552" t="str">
            <v>VAL</v>
          </cell>
          <cell r="AW552" t="str">
            <v>VAL</v>
          </cell>
        </row>
        <row r="553">
          <cell r="C553" t="str">
            <v>KADEM</v>
          </cell>
          <cell r="D553" t="str">
            <v>Soufiane</v>
          </cell>
          <cell r="E553">
            <v>11500747</v>
          </cell>
          <cell r="F553">
            <v>35565</v>
          </cell>
          <cell r="G553" t="str">
            <v>19 ans</v>
          </cell>
          <cell r="H553" t="str">
            <v>M</v>
          </cell>
          <cell r="I553" t="str">
            <v>APB</v>
          </cell>
          <cell r="J553" t="str">
            <v>S</v>
          </cell>
          <cell r="K553">
            <v>93</v>
          </cell>
          <cell r="L553" t="str">
            <v>AB</v>
          </cell>
          <cell r="M553">
            <v>2015</v>
          </cell>
          <cell r="P553">
            <v>42192</v>
          </cell>
          <cell r="Q553" t="str">
            <v>OUI</v>
          </cell>
          <cell r="R553" t="str">
            <v>B</v>
          </cell>
          <cell r="S553" t="str">
            <v>X</v>
          </cell>
          <cell r="T553" t="str">
            <v>X</v>
          </cell>
          <cell r="U553" t="str">
            <v>MATHS</v>
          </cell>
          <cell r="W553" t="str">
            <v>1A</v>
          </cell>
          <cell r="X553" t="str">
            <v>ECO</v>
          </cell>
          <cell r="Y553" t="str">
            <v>ISM</v>
          </cell>
          <cell r="AA553" t="str">
            <v>A</v>
          </cell>
          <cell r="AB553" t="str">
            <v>P</v>
          </cell>
          <cell r="AC553" t="str">
            <v>P</v>
          </cell>
          <cell r="AE553" t="str">
            <v>P</v>
          </cell>
          <cell r="AG553" t="str">
            <v>X</v>
          </cell>
          <cell r="AH553" t="str">
            <v>G3</v>
          </cell>
          <cell r="AJ553">
            <v>64.680000000000007</v>
          </cell>
          <cell r="AK553" t="str">
            <v>2B</v>
          </cell>
          <cell r="AL553" t="str">
            <v>IA4</v>
          </cell>
        </row>
        <row r="554">
          <cell r="C554" t="str">
            <v>KADIATA N'ZEMBO NTEKE</v>
          </cell>
          <cell r="D554" t="str">
            <v>Triven</v>
          </cell>
          <cell r="E554">
            <v>11507146</v>
          </cell>
          <cell r="F554">
            <v>35531</v>
          </cell>
          <cell r="G554" t="str">
            <v>19 ans</v>
          </cell>
          <cell r="H554" t="str">
            <v>M</v>
          </cell>
          <cell r="I554" t="str">
            <v>APB</v>
          </cell>
          <cell r="J554" t="str">
            <v>PRO</v>
          </cell>
          <cell r="K554">
            <v>93</v>
          </cell>
          <cell r="M554">
            <v>2015</v>
          </cell>
          <cell r="P554">
            <v>42226</v>
          </cell>
          <cell r="Q554" t="str">
            <v>OUI</v>
          </cell>
          <cell r="S554" t="str">
            <v>X</v>
          </cell>
          <cell r="T554" t="str">
            <v>X</v>
          </cell>
          <cell r="U554" t="str">
            <v>INFO</v>
          </cell>
          <cell r="W554" t="str">
            <v>1A</v>
          </cell>
          <cell r="X554" t="str">
            <v>ECO</v>
          </cell>
          <cell r="Y554" t="str">
            <v>ISM</v>
          </cell>
          <cell r="AA554" t="str">
            <v>A</v>
          </cell>
          <cell r="AB554" t="str">
            <v>N</v>
          </cell>
          <cell r="AC554" t="str">
            <v>P</v>
          </cell>
          <cell r="AE554" t="str">
            <v>P</v>
          </cell>
          <cell r="AG554" t="str">
            <v>X</v>
          </cell>
          <cell r="AH554" t="str">
            <v>G3</v>
          </cell>
          <cell r="AJ554">
            <v>16.59</v>
          </cell>
          <cell r="AK554" t="str">
            <v>7B</v>
          </cell>
          <cell r="AL554" t="str">
            <v>IA4</v>
          </cell>
          <cell r="AY554" t="str">
            <v>X</v>
          </cell>
        </row>
        <row r="555">
          <cell r="C555" t="str">
            <v>KADIRI</v>
          </cell>
          <cell r="D555" t="str">
            <v>Al-Hassan</v>
          </cell>
          <cell r="E555">
            <v>10802957</v>
          </cell>
          <cell r="G555" t="str">
            <v xml:space="preserve"> </v>
          </cell>
          <cell r="I555" t="str">
            <v>RDT</v>
          </cell>
          <cell r="J555" t="str">
            <v>S</v>
          </cell>
          <cell r="U555" t="str">
            <v>INFO</v>
          </cell>
          <cell r="Z555" t="str">
            <v>VAL</v>
          </cell>
          <cell r="AI555" t="str">
            <v>VAL</v>
          </cell>
          <cell r="AK555" t="str">
            <v>VAL</v>
          </cell>
          <cell r="AL555" t="str">
            <v>VAL</v>
          </cell>
          <cell r="AN555" t="str">
            <v>VAL</v>
          </cell>
          <cell r="AP555" t="str">
            <v>VAL</v>
          </cell>
          <cell r="AQ555" t="str">
            <v>VAL</v>
          </cell>
          <cell r="AU555" t="str">
            <v>VAL</v>
          </cell>
          <cell r="AV555" t="str">
            <v>VAL</v>
          </cell>
          <cell r="AW555" t="str">
            <v>VAL</v>
          </cell>
          <cell r="AX555" t="str">
            <v>VAL</v>
          </cell>
        </row>
        <row r="556">
          <cell r="C556" t="str">
            <v>KADRI</v>
          </cell>
          <cell r="D556" t="str">
            <v>Sofiane</v>
          </cell>
          <cell r="E556">
            <v>11500751</v>
          </cell>
          <cell r="F556">
            <v>34989</v>
          </cell>
          <cell r="G556" t="str">
            <v>20 ans</v>
          </cell>
          <cell r="H556" t="str">
            <v>M</v>
          </cell>
          <cell r="I556" t="str">
            <v>APB</v>
          </cell>
          <cell r="J556" t="str">
            <v>ES</v>
          </cell>
          <cell r="K556">
            <v>78</v>
          </cell>
          <cell r="L556" t="str">
            <v>AB</v>
          </cell>
          <cell r="M556">
            <v>2013</v>
          </cell>
          <cell r="P556">
            <v>42192</v>
          </cell>
          <cell r="Q556" t="str">
            <v>OUI</v>
          </cell>
          <cell r="S556" t="str">
            <v>X</v>
          </cell>
          <cell r="T556" t="str">
            <v>X</v>
          </cell>
          <cell r="U556" t="str">
            <v>MATHS</v>
          </cell>
          <cell r="W556" t="str">
            <v>1A</v>
          </cell>
          <cell r="X556" t="str">
            <v>ECO</v>
          </cell>
          <cell r="Y556" t="str">
            <v>ISM</v>
          </cell>
          <cell r="AA556" t="str">
            <v>A</v>
          </cell>
          <cell r="AB556" t="str">
            <v>P</v>
          </cell>
          <cell r="AC556" t="str">
            <v>P</v>
          </cell>
          <cell r="AE556" t="str">
            <v>P</v>
          </cell>
          <cell r="AG556" t="str">
            <v>X</v>
          </cell>
          <cell r="AH556" t="str">
            <v>G1</v>
          </cell>
          <cell r="AJ556">
            <v>57.41</v>
          </cell>
          <cell r="AK556" t="str">
            <v>2B</v>
          </cell>
          <cell r="AL556" t="str">
            <v>IA1</v>
          </cell>
          <cell r="AY556" t="str">
            <v>X</v>
          </cell>
        </row>
        <row r="557">
          <cell r="C557" t="str">
            <v>KADRI</v>
          </cell>
          <cell r="D557" t="str">
            <v>Tinhinane</v>
          </cell>
          <cell r="E557">
            <v>11509803</v>
          </cell>
          <cell r="F557">
            <v>35001</v>
          </cell>
          <cell r="G557" t="str">
            <v>20 ans</v>
          </cell>
          <cell r="H557" t="str">
            <v>F</v>
          </cell>
          <cell r="I557" t="str">
            <v>UNEF</v>
          </cell>
          <cell r="J557" t="str">
            <v>ETR</v>
          </cell>
          <cell r="K557">
            <v>99</v>
          </cell>
          <cell r="M557">
            <v>2014</v>
          </cell>
          <cell r="P557">
            <v>42265</v>
          </cell>
          <cell r="Q557" t="str">
            <v>OUI</v>
          </cell>
          <cell r="U557" t="str">
            <v>INFO</v>
          </cell>
          <cell r="W557" t="str">
            <v>2A</v>
          </cell>
          <cell r="X557" t="str">
            <v>PHY</v>
          </cell>
          <cell r="Y557" t="str">
            <v>ISM</v>
          </cell>
          <cell r="AA557" t="str">
            <v>A</v>
          </cell>
          <cell r="AB557" t="str">
            <v>P</v>
          </cell>
          <cell r="AC557" t="str">
            <v>P</v>
          </cell>
          <cell r="AE557" t="str">
            <v>P</v>
          </cell>
          <cell r="AF557" t="str">
            <v>P</v>
          </cell>
          <cell r="AG557" t="str">
            <v>X</v>
          </cell>
          <cell r="AH557" t="str">
            <v>G14</v>
          </cell>
          <cell r="AJ557">
            <v>26.82</v>
          </cell>
          <cell r="AK557" t="str">
            <v>6B</v>
          </cell>
          <cell r="AL557" t="str">
            <v>IA1</v>
          </cell>
        </row>
        <row r="558">
          <cell r="C558" t="str">
            <v>KAHLOUL</v>
          </cell>
          <cell r="D558" t="str">
            <v>Tarek</v>
          </cell>
          <cell r="E558">
            <v>11406592</v>
          </cell>
          <cell r="G558" t="str">
            <v xml:space="preserve"> </v>
          </cell>
          <cell r="I558" t="str">
            <v>RDT</v>
          </cell>
          <cell r="J558" t="str">
            <v>PRO</v>
          </cell>
          <cell r="U558" t="str">
            <v>MATHS</v>
          </cell>
        </row>
        <row r="559">
          <cell r="C559" t="str">
            <v>KAKPEYEN NGAZANA</v>
          </cell>
          <cell r="D559" t="str">
            <v>Peutilui-Jefferson</v>
          </cell>
          <cell r="E559">
            <v>11502029</v>
          </cell>
          <cell r="F559">
            <v>35195</v>
          </cell>
          <cell r="G559" t="str">
            <v>20 ans</v>
          </cell>
          <cell r="H559" t="str">
            <v>M</v>
          </cell>
          <cell r="I559" t="str">
            <v>APB</v>
          </cell>
          <cell r="J559" t="str">
            <v>STI2D</v>
          </cell>
          <cell r="K559">
            <v>77</v>
          </cell>
          <cell r="L559" t="str">
            <v>AB</v>
          </cell>
          <cell r="M559">
            <v>2015</v>
          </cell>
          <cell r="N559" t="str">
            <v>ANNULATION D'INSCRIPTION</v>
          </cell>
          <cell r="P559">
            <v>42195</v>
          </cell>
          <cell r="Q559" t="str">
            <v>OUI</v>
          </cell>
          <cell r="S559" t="str">
            <v>X</v>
          </cell>
          <cell r="T559" t="str">
            <v>X</v>
          </cell>
          <cell r="U559" t="str">
            <v>MATHS</v>
          </cell>
          <cell r="W559" t="str">
            <v>2A</v>
          </cell>
          <cell r="X559" t="str">
            <v>PHY</v>
          </cell>
          <cell r="Y559" t="str">
            <v>ISM</v>
          </cell>
          <cell r="AJ559">
            <v>18.13</v>
          </cell>
        </row>
        <row r="560">
          <cell r="C560" t="str">
            <v>KAMMOUN</v>
          </cell>
          <cell r="D560" t="str">
            <v>Lina</v>
          </cell>
          <cell r="G560" t="str">
            <v xml:space="preserve"> </v>
          </cell>
          <cell r="I560" t="str">
            <v>APB-R</v>
          </cell>
          <cell r="J560" t="str">
            <v>S</v>
          </cell>
          <cell r="L560" t="str">
            <v>AB</v>
          </cell>
          <cell r="N560" t="str">
            <v>dem</v>
          </cell>
          <cell r="U560" t="str">
            <v>PC</v>
          </cell>
        </row>
        <row r="561">
          <cell r="C561" t="str">
            <v>KAMPSEU</v>
          </cell>
          <cell r="D561" t="str">
            <v>Samuel-Henri</v>
          </cell>
          <cell r="G561" t="str">
            <v xml:space="preserve"> </v>
          </cell>
          <cell r="I561" t="str">
            <v>APB</v>
          </cell>
          <cell r="J561" t="str">
            <v>STMG</v>
          </cell>
          <cell r="N561" t="str">
            <v>dem</v>
          </cell>
          <cell r="U561" t="str">
            <v>INFO</v>
          </cell>
        </row>
        <row r="562">
          <cell r="C562" t="str">
            <v>KANDASAMY</v>
          </cell>
          <cell r="D562" t="str">
            <v>Anusan</v>
          </cell>
          <cell r="E562">
            <v>11501722</v>
          </cell>
          <cell r="F562">
            <v>35427</v>
          </cell>
          <cell r="G562" t="str">
            <v>19 ans</v>
          </cell>
          <cell r="H562" t="str">
            <v>M</v>
          </cell>
          <cell r="I562" t="str">
            <v>APB</v>
          </cell>
          <cell r="J562" t="str">
            <v>S</v>
          </cell>
          <cell r="K562">
            <v>95</v>
          </cell>
          <cell r="L562" t="str">
            <v>P</v>
          </cell>
          <cell r="M562">
            <v>2015</v>
          </cell>
          <cell r="P562">
            <v>42195</v>
          </cell>
          <cell r="Q562" t="str">
            <v>OUI</v>
          </cell>
          <cell r="R562" t="str">
            <v>B</v>
          </cell>
          <cell r="S562" t="str">
            <v>X</v>
          </cell>
          <cell r="T562" t="str">
            <v>X</v>
          </cell>
          <cell r="U562" t="str">
            <v>PC</v>
          </cell>
          <cell r="W562" t="str">
            <v>1B</v>
          </cell>
          <cell r="X562" t="str">
            <v>PHY</v>
          </cell>
          <cell r="Y562" t="str">
            <v>CHI</v>
          </cell>
          <cell r="AA562" t="str">
            <v>A</v>
          </cell>
          <cell r="AB562" t="str">
            <v>P</v>
          </cell>
          <cell r="AD562" t="str">
            <v>P</v>
          </cell>
          <cell r="AE562" t="str">
            <v>P</v>
          </cell>
          <cell r="AF562" t="str">
            <v>P</v>
          </cell>
          <cell r="AG562" t="str">
            <v>X</v>
          </cell>
          <cell r="AH562" t="str">
            <v>G10</v>
          </cell>
          <cell r="AJ562">
            <v>51.53</v>
          </cell>
          <cell r="AK562" t="str">
            <v>3A</v>
          </cell>
          <cell r="AL562" t="str">
            <v>IB2</v>
          </cell>
          <cell r="AY562" t="str">
            <v>X</v>
          </cell>
        </row>
        <row r="563">
          <cell r="C563" t="str">
            <v>KANDOLO</v>
          </cell>
          <cell r="D563" t="str">
            <v>Terrence Kanku</v>
          </cell>
          <cell r="E563">
            <v>11501727</v>
          </cell>
          <cell r="F563">
            <v>35731</v>
          </cell>
          <cell r="G563" t="str">
            <v>18 ans</v>
          </cell>
          <cell r="H563" t="str">
            <v>M</v>
          </cell>
          <cell r="I563" t="str">
            <v>APB</v>
          </cell>
          <cell r="J563" t="str">
            <v>ES</v>
          </cell>
          <cell r="K563">
            <v>95</v>
          </cell>
          <cell r="M563">
            <v>2015</v>
          </cell>
          <cell r="P563">
            <v>42198</v>
          </cell>
          <cell r="Q563" t="str">
            <v>OUI</v>
          </cell>
          <cell r="R563" t="str">
            <v>B</v>
          </cell>
          <cell r="S563" t="str">
            <v>X</v>
          </cell>
          <cell r="T563" t="str">
            <v>X</v>
          </cell>
          <cell r="U563" t="str">
            <v>MATHS</v>
          </cell>
          <cell r="W563" t="str">
            <v>1A</v>
          </cell>
          <cell r="X563" t="str">
            <v>ECO</v>
          </cell>
          <cell r="Y563" t="str">
            <v>ISM</v>
          </cell>
          <cell r="AA563" t="str">
            <v>A</v>
          </cell>
          <cell r="AB563" t="str">
            <v>P</v>
          </cell>
          <cell r="AC563" t="str">
            <v>P</v>
          </cell>
          <cell r="AE563" t="str">
            <v>P</v>
          </cell>
          <cell r="AG563" t="str">
            <v>X</v>
          </cell>
          <cell r="AH563" t="str">
            <v>G1</v>
          </cell>
          <cell r="AJ563">
            <v>32.71</v>
          </cell>
          <cell r="AK563" t="str">
            <v>5B</v>
          </cell>
          <cell r="AL563" t="str">
            <v>IA2</v>
          </cell>
          <cell r="AY563" t="str">
            <v>X</v>
          </cell>
        </row>
        <row r="564">
          <cell r="C564" t="str">
            <v>KANTE</v>
          </cell>
          <cell r="D564" t="str">
            <v>Idrissa</v>
          </cell>
          <cell r="E564">
            <v>11401321</v>
          </cell>
          <cell r="F564">
            <v>35255</v>
          </cell>
          <cell r="G564" t="str">
            <v>20 ans</v>
          </cell>
          <cell r="H564" t="str">
            <v>M</v>
          </cell>
          <cell r="I564" t="str">
            <v>CIEL</v>
          </cell>
          <cell r="J564" t="str">
            <v>S</v>
          </cell>
          <cell r="K564">
            <v>93</v>
          </cell>
          <cell r="M564">
            <v>2014</v>
          </cell>
          <cell r="P564">
            <v>42264</v>
          </cell>
          <cell r="Q564" t="str">
            <v>OUI</v>
          </cell>
          <cell r="U564" t="str">
            <v>MATHS</v>
          </cell>
          <cell r="W564" t="str">
            <v>1A</v>
          </cell>
          <cell r="X564" t="str">
            <v>ECO</v>
          </cell>
          <cell r="Y564" t="str">
            <v>ISM</v>
          </cell>
          <cell r="AA564" t="str">
            <v>A</v>
          </cell>
          <cell r="AB564" t="str">
            <v>N</v>
          </cell>
          <cell r="AC564" t="str">
            <v>N</v>
          </cell>
          <cell r="AJ564">
            <v>0</v>
          </cell>
        </row>
        <row r="565">
          <cell r="C565" t="str">
            <v>KANTE</v>
          </cell>
          <cell r="D565" t="str">
            <v>Tijane</v>
          </cell>
          <cell r="E565">
            <v>11413056</v>
          </cell>
          <cell r="F565">
            <v>30372</v>
          </cell>
          <cell r="G565" t="str">
            <v>33 ans</v>
          </cell>
          <cell r="H565" t="str">
            <v>M</v>
          </cell>
          <cell r="I565" t="str">
            <v>APB</v>
          </cell>
          <cell r="J565" t="str">
            <v>DAEU</v>
          </cell>
          <cell r="K565">
            <v>93</v>
          </cell>
          <cell r="L565" t="str">
            <v>AB</v>
          </cell>
          <cell r="M565">
            <v>2015</v>
          </cell>
          <cell r="P565">
            <v>42195</v>
          </cell>
          <cell r="Q565" t="str">
            <v>OUI</v>
          </cell>
          <cell r="S565" t="str">
            <v>X</v>
          </cell>
          <cell r="T565" t="str">
            <v>X</v>
          </cell>
          <cell r="U565" t="str">
            <v>MATHS</v>
          </cell>
          <cell r="W565" t="str">
            <v>2A</v>
          </cell>
          <cell r="X565" t="str">
            <v>PHY</v>
          </cell>
          <cell r="Y565" t="str">
            <v>ISM</v>
          </cell>
          <cell r="AA565" t="str">
            <v>A</v>
          </cell>
          <cell r="AB565" t="str">
            <v>P</v>
          </cell>
          <cell r="AC565" t="str">
            <v>N</v>
          </cell>
          <cell r="AE565" t="str">
            <v>P</v>
          </cell>
          <cell r="AF565" t="str">
            <v>P</v>
          </cell>
          <cell r="AG565" t="str">
            <v>X</v>
          </cell>
          <cell r="AH565" t="str">
            <v>G14</v>
          </cell>
          <cell r="AJ565">
            <v>14.44</v>
          </cell>
          <cell r="AK565" t="str">
            <v>7B</v>
          </cell>
          <cell r="AL565" t="str">
            <v>IA2</v>
          </cell>
          <cell r="AY565" t="str">
            <v>X</v>
          </cell>
        </row>
        <row r="566">
          <cell r="C566" t="str">
            <v>KANTHIAH</v>
          </cell>
          <cell r="D566" t="str">
            <v>Majooran</v>
          </cell>
          <cell r="E566">
            <v>11507154</v>
          </cell>
          <cell r="F566">
            <v>35000</v>
          </cell>
          <cell r="G566" t="str">
            <v>20 ans</v>
          </cell>
          <cell r="H566" t="str">
            <v>M</v>
          </cell>
          <cell r="I566" t="str">
            <v>APB</v>
          </cell>
          <cell r="J566" t="str">
            <v>S</v>
          </cell>
          <cell r="K566">
            <v>94</v>
          </cell>
          <cell r="L566" t="str">
            <v>AB</v>
          </cell>
          <cell r="M566">
            <v>2013</v>
          </cell>
          <cell r="P566">
            <v>42227</v>
          </cell>
          <cell r="Q566" t="str">
            <v>OUI</v>
          </cell>
          <cell r="S566" t="str">
            <v>X</v>
          </cell>
          <cell r="T566" t="str">
            <v>X</v>
          </cell>
          <cell r="U566" t="str">
            <v>PC</v>
          </cell>
          <cell r="W566" t="str">
            <v>1B</v>
          </cell>
          <cell r="X566" t="str">
            <v>PHY</v>
          </cell>
          <cell r="Y566" t="str">
            <v>CHI</v>
          </cell>
          <cell r="AA566" t="str">
            <v>A</v>
          </cell>
          <cell r="AB566" t="str">
            <v>P</v>
          </cell>
          <cell r="AD566" t="str">
            <v>P</v>
          </cell>
          <cell r="AE566" t="str">
            <v>N</v>
          </cell>
          <cell r="AF566" t="str">
            <v>P</v>
          </cell>
          <cell r="AG566" t="str">
            <v>X</v>
          </cell>
          <cell r="AH566" t="str">
            <v>G11</v>
          </cell>
          <cell r="AJ566">
            <v>72.86</v>
          </cell>
          <cell r="AK566" t="str">
            <v>1A</v>
          </cell>
          <cell r="AL566" t="str">
            <v>IB2</v>
          </cell>
        </row>
        <row r="567">
          <cell r="C567" t="str">
            <v>KARAKAC</v>
          </cell>
          <cell r="D567" t="str">
            <v>Jacques</v>
          </cell>
          <cell r="E567">
            <v>11307314</v>
          </cell>
          <cell r="G567" t="str">
            <v xml:space="preserve"> </v>
          </cell>
          <cell r="I567" t="str">
            <v>RDT</v>
          </cell>
          <cell r="J567" t="str">
            <v>S</v>
          </cell>
          <cell r="U567" t="str">
            <v>SPI</v>
          </cell>
        </row>
        <row r="568">
          <cell r="C568" t="str">
            <v>KARAOUD</v>
          </cell>
          <cell r="D568" t="str">
            <v>Imane</v>
          </cell>
          <cell r="E568">
            <v>11502435</v>
          </cell>
          <cell r="F568">
            <v>35700</v>
          </cell>
          <cell r="G568" t="str">
            <v>18 ans</v>
          </cell>
          <cell r="H568" t="str">
            <v>F</v>
          </cell>
          <cell r="I568" t="str">
            <v>APB</v>
          </cell>
          <cell r="J568" t="str">
            <v>S</v>
          </cell>
          <cell r="K568">
            <v>93</v>
          </cell>
          <cell r="L568" t="str">
            <v>P</v>
          </cell>
          <cell r="M568">
            <v>2015</v>
          </cell>
          <cell r="P568">
            <v>42200</v>
          </cell>
          <cell r="Q568" t="str">
            <v>OUI</v>
          </cell>
          <cell r="S568" t="str">
            <v>X</v>
          </cell>
          <cell r="T568" t="str">
            <v>X</v>
          </cell>
          <cell r="U568" t="str">
            <v>MATHS</v>
          </cell>
          <cell r="W568" t="str">
            <v>2A</v>
          </cell>
          <cell r="X568" t="str">
            <v>PHY</v>
          </cell>
          <cell r="Y568" t="str">
            <v>ISM</v>
          </cell>
          <cell r="AA568" t="str">
            <v>A</v>
          </cell>
          <cell r="AB568" t="str">
            <v>P</v>
          </cell>
          <cell r="AC568" t="str">
            <v>P</v>
          </cell>
          <cell r="AE568" t="str">
            <v>P</v>
          </cell>
          <cell r="AF568" t="str">
            <v>P</v>
          </cell>
          <cell r="AG568" t="str">
            <v>X</v>
          </cell>
          <cell r="AH568" t="str">
            <v>G7</v>
          </cell>
          <cell r="AJ568">
            <v>36.57</v>
          </cell>
          <cell r="AK568" t="str">
            <v>5A</v>
          </cell>
          <cell r="AL568" t="str">
            <v>IA4</v>
          </cell>
          <cell r="AY568" t="str">
            <v>X</v>
          </cell>
        </row>
        <row r="569">
          <cell r="C569" t="str">
            <v>KARAS</v>
          </cell>
          <cell r="D569" t="str">
            <v>Yohann</v>
          </cell>
          <cell r="E569">
            <v>11506322</v>
          </cell>
          <cell r="F569">
            <v>33535</v>
          </cell>
          <cell r="G569" t="str">
            <v>24 ans</v>
          </cell>
          <cell r="H569" t="str">
            <v>M</v>
          </cell>
          <cell r="I569" t="str">
            <v>APB</v>
          </cell>
          <cell r="J569" t="str">
            <v>S</v>
          </cell>
          <cell r="K569">
            <v>33</v>
          </cell>
          <cell r="L569" t="str">
            <v>P</v>
          </cell>
          <cell r="M569">
            <v>2014</v>
          </cell>
          <cell r="P569">
            <v>42211</v>
          </cell>
          <cell r="Q569" t="str">
            <v>OUI</v>
          </cell>
          <cell r="S569" t="str">
            <v>X</v>
          </cell>
          <cell r="T569" t="str">
            <v>X</v>
          </cell>
          <cell r="U569" t="str">
            <v>SPI</v>
          </cell>
          <cell r="W569" t="str">
            <v>2B</v>
          </cell>
          <cell r="X569" t="str">
            <v>PHY</v>
          </cell>
          <cell r="Y569" t="str">
            <v>ISM</v>
          </cell>
          <cell r="AA569" t="str">
            <v>A</v>
          </cell>
          <cell r="AB569" t="str">
            <v>P</v>
          </cell>
          <cell r="AE569" t="str">
            <v>P</v>
          </cell>
          <cell r="AF569" t="str">
            <v>P</v>
          </cell>
          <cell r="AG569" t="str">
            <v>X</v>
          </cell>
          <cell r="AH569" t="str">
            <v>G8</v>
          </cell>
          <cell r="AJ569">
            <v>22.29</v>
          </cell>
          <cell r="AK569" t="str">
            <v>7A</v>
          </cell>
          <cell r="AL569" t="str">
            <v>IB2</v>
          </cell>
          <cell r="AU569" t="str">
            <v>VAL</v>
          </cell>
        </row>
        <row r="570">
          <cell r="C570" t="str">
            <v>KAREMAN</v>
          </cell>
          <cell r="D570" t="str">
            <v>Philippe</v>
          </cell>
          <cell r="G570" t="str">
            <v xml:space="preserve"> </v>
          </cell>
          <cell r="I570" t="str">
            <v>APB</v>
          </cell>
          <cell r="J570" t="str">
            <v>STMG</v>
          </cell>
          <cell r="U570" t="str">
            <v>MATHS</v>
          </cell>
          <cell r="W570" t="str">
            <v>1A</v>
          </cell>
          <cell r="X570" t="str">
            <v>ECO</v>
          </cell>
          <cell r="Y570" t="str">
            <v>ISM</v>
          </cell>
          <cell r="AA570" t="str">
            <v>C-</v>
          </cell>
        </row>
        <row r="571">
          <cell r="C571" t="str">
            <v>KARIMOVA</v>
          </cell>
          <cell r="D571" t="str">
            <v>Venus</v>
          </cell>
          <cell r="E571">
            <v>11500926</v>
          </cell>
          <cell r="F571">
            <v>35096</v>
          </cell>
          <cell r="G571" t="str">
            <v>20 ans</v>
          </cell>
          <cell r="H571" t="str">
            <v>F</v>
          </cell>
          <cell r="I571" t="str">
            <v>APB</v>
          </cell>
          <cell r="J571" t="str">
            <v>ETR</v>
          </cell>
          <cell r="K571">
            <v>99</v>
          </cell>
          <cell r="L571" t="str">
            <v>AB</v>
          </cell>
          <cell r="M571">
            <v>2014</v>
          </cell>
          <cell r="N571" t="str">
            <v>admise en lea</v>
          </cell>
          <cell r="P571">
            <v>42193</v>
          </cell>
          <cell r="S571" t="str">
            <v>X</v>
          </cell>
          <cell r="T571" t="str">
            <v>X</v>
          </cell>
          <cell r="U571" t="str">
            <v>MATHS</v>
          </cell>
          <cell r="W571" t="str">
            <v>1A</v>
          </cell>
          <cell r="X571" t="str">
            <v>ECO</v>
          </cell>
          <cell r="Y571" t="str">
            <v>ISM</v>
          </cell>
        </row>
        <row r="572">
          <cell r="C572" t="str">
            <v>KARTOUT</v>
          </cell>
          <cell r="D572" t="str">
            <v>Yoann</v>
          </cell>
          <cell r="E572">
            <v>11507014</v>
          </cell>
          <cell r="F572">
            <v>35186</v>
          </cell>
          <cell r="G572" t="str">
            <v>20 ans</v>
          </cell>
          <cell r="H572" t="str">
            <v>M</v>
          </cell>
          <cell r="I572" t="str">
            <v>APB</v>
          </cell>
          <cell r="J572" t="str">
            <v>S</v>
          </cell>
          <cell r="K572">
            <v>75</v>
          </cell>
          <cell r="L572" t="str">
            <v>P</v>
          </cell>
          <cell r="M572">
            <v>2015</v>
          </cell>
          <cell r="P572">
            <v>42221</v>
          </cell>
          <cell r="Q572" t="str">
            <v>OUI</v>
          </cell>
          <cell r="S572" t="str">
            <v>X</v>
          </cell>
          <cell r="T572" t="str">
            <v>X</v>
          </cell>
          <cell r="U572" t="str">
            <v>MATHS</v>
          </cell>
          <cell r="W572" t="str">
            <v>2A</v>
          </cell>
          <cell r="X572" t="str">
            <v>PHY</v>
          </cell>
          <cell r="Y572" t="str">
            <v>ISM</v>
          </cell>
          <cell r="AA572" t="str">
            <v>A</v>
          </cell>
          <cell r="AB572" t="str">
            <v>P</v>
          </cell>
          <cell r="AC572" t="str">
            <v>P</v>
          </cell>
          <cell r="AE572" t="str">
            <v>P</v>
          </cell>
          <cell r="AF572" t="str">
            <v>P</v>
          </cell>
          <cell r="AG572" t="str">
            <v>X</v>
          </cell>
          <cell r="AH572" t="str">
            <v>G7</v>
          </cell>
          <cell r="AJ572">
            <v>54.66</v>
          </cell>
          <cell r="AK572" t="str">
            <v>3A</v>
          </cell>
          <cell r="AL572" t="str">
            <v>IA4</v>
          </cell>
        </row>
        <row r="573">
          <cell r="C573" t="str">
            <v>KASHI</v>
          </cell>
          <cell r="D573" t="str">
            <v>Malek</v>
          </cell>
          <cell r="E573">
            <v>11412175</v>
          </cell>
          <cell r="G573" t="str">
            <v xml:space="preserve"> </v>
          </cell>
          <cell r="I573" t="str">
            <v>RDT</v>
          </cell>
          <cell r="J573" t="str">
            <v>S</v>
          </cell>
          <cell r="U573" t="str">
            <v>MATHS</v>
          </cell>
        </row>
        <row r="574">
          <cell r="C574" t="str">
            <v>KEHILI</v>
          </cell>
          <cell r="D574" t="str">
            <v>Nawel</v>
          </cell>
          <cell r="E574">
            <v>11508315</v>
          </cell>
          <cell r="F574">
            <v>35473</v>
          </cell>
          <cell r="G574" t="str">
            <v>19 ans</v>
          </cell>
          <cell r="H574" t="str">
            <v>F</v>
          </cell>
          <cell r="I574" t="str">
            <v>APB</v>
          </cell>
          <cell r="J574" t="str">
            <v>PRO</v>
          </cell>
          <cell r="K574">
            <v>93</v>
          </cell>
          <cell r="L574" t="str">
            <v>AB</v>
          </cell>
          <cell r="M574">
            <v>2015</v>
          </cell>
          <cell r="N574">
            <v>42261</v>
          </cell>
          <cell r="P574">
            <v>42250</v>
          </cell>
          <cell r="Q574" t="str">
            <v>NON</v>
          </cell>
          <cell r="R574" t="str">
            <v>B</v>
          </cell>
          <cell r="U574" t="str">
            <v>MATHS</v>
          </cell>
          <cell r="W574" t="str">
            <v>1A</v>
          </cell>
          <cell r="X574" t="str">
            <v>ECO</v>
          </cell>
          <cell r="Y574" t="str">
            <v xml:space="preserve"> ISM</v>
          </cell>
          <cell r="AA574" t="str">
            <v>B-</v>
          </cell>
        </row>
        <row r="575">
          <cell r="C575" t="str">
            <v>KENBA</v>
          </cell>
          <cell r="D575" t="str">
            <v>Ayoub</v>
          </cell>
          <cell r="E575">
            <v>11507272</v>
          </cell>
          <cell r="F575">
            <v>35011</v>
          </cell>
          <cell r="G575" t="str">
            <v>20 ans</v>
          </cell>
          <cell r="H575" t="str">
            <v>M</v>
          </cell>
          <cell r="I575" t="str">
            <v>APB-R</v>
          </cell>
          <cell r="J575" t="str">
            <v>S</v>
          </cell>
          <cell r="K575">
            <v>78</v>
          </cell>
          <cell r="L575" t="str">
            <v>P</v>
          </cell>
          <cell r="M575">
            <v>2014</v>
          </cell>
          <cell r="P575">
            <v>42233</v>
          </cell>
          <cell r="Q575" t="str">
            <v>OUI</v>
          </cell>
          <cell r="R575" t="str">
            <v>B</v>
          </cell>
          <cell r="S575" t="str">
            <v>X</v>
          </cell>
          <cell r="T575" t="str">
            <v>X</v>
          </cell>
          <cell r="U575" t="str">
            <v>MATHS</v>
          </cell>
          <cell r="W575" t="str">
            <v>1A</v>
          </cell>
          <cell r="X575" t="str">
            <v>ECO</v>
          </cell>
          <cell r="Y575" t="str">
            <v>ISM</v>
          </cell>
          <cell r="AA575" t="str">
            <v>A</v>
          </cell>
          <cell r="AB575" t="str">
            <v>P</v>
          </cell>
          <cell r="AC575" t="str">
            <v>P</v>
          </cell>
          <cell r="AE575" t="str">
            <v>P</v>
          </cell>
          <cell r="AG575" t="str">
            <v>X</v>
          </cell>
          <cell r="AH575" t="str">
            <v>G2</v>
          </cell>
          <cell r="AJ575">
            <v>58.57</v>
          </cell>
          <cell r="AK575" t="str">
            <v>2B</v>
          </cell>
          <cell r="AL575" t="str">
            <v>IA3</v>
          </cell>
        </row>
        <row r="576">
          <cell r="C576" t="str">
            <v>KEOXAY</v>
          </cell>
          <cell r="D576" t="str">
            <v>Jeremy</v>
          </cell>
          <cell r="E576">
            <v>11503934</v>
          </cell>
          <cell r="F576">
            <v>35527</v>
          </cell>
          <cell r="G576" t="str">
            <v>19 ans</v>
          </cell>
          <cell r="H576" t="str">
            <v>M</v>
          </cell>
          <cell r="I576" t="str">
            <v>APB</v>
          </cell>
          <cell r="J576" t="str">
            <v>STI2D</v>
          </cell>
          <cell r="K576">
            <v>77</v>
          </cell>
          <cell r="L576" t="str">
            <v>P</v>
          </cell>
          <cell r="M576">
            <v>2015</v>
          </cell>
          <cell r="P576">
            <v>42201</v>
          </cell>
          <cell r="Q576" t="str">
            <v>OUI</v>
          </cell>
          <cell r="U576" t="str">
            <v>MATHS</v>
          </cell>
          <cell r="W576" t="str">
            <v xml:space="preserve">1A </v>
          </cell>
          <cell r="X576" t="str">
            <v>ECO</v>
          </cell>
          <cell r="Y576" t="str">
            <v>ISM</v>
          </cell>
          <cell r="AA576" t="str">
            <v>A</v>
          </cell>
          <cell r="AB576" t="str">
            <v>N</v>
          </cell>
          <cell r="AC576" t="str">
            <v>P</v>
          </cell>
          <cell r="AE576" t="str">
            <v>P</v>
          </cell>
          <cell r="AG576" t="str">
            <v>X</v>
          </cell>
          <cell r="AH576" t="str">
            <v>G2</v>
          </cell>
          <cell r="AJ576">
            <v>70.180000000000007</v>
          </cell>
          <cell r="AK576" t="str">
            <v>1B</v>
          </cell>
          <cell r="AL576" t="str">
            <v>IA3</v>
          </cell>
        </row>
        <row r="577">
          <cell r="C577" t="str">
            <v>KERMAD</v>
          </cell>
          <cell r="D577" t="str">
            <v>Ramzy</v>
          </cell>
          <cell r="F577">
            <v>35846</v>
          </cell>
          <cell r="G577" t="str">
            <v>18 ans</v>
          </cell>
          <cell r="I577" t="str">
            <v>CEF</v>
          </cell>
          <cell r="J577" t="str">
            <v>ETR</v>
          </cell>
          <cell r="K577">
            <v>99</v>
          </cell>
          <cell r="U577" t="str">
            <v>INFO</v>
          </cell>
        </row>
        <row r="578">
          <cell r="C578" t="str">
            <v>KERNISSI</v>
          </cell>
          <cell r="D578" t="str">
            <v>Zakaria</v>
          </cell>
          <cell r="E578">
            <v>11302822</v>
          </cell>
          <cell r="G578" t="str">
            <v xml:space="preserve"> </v>
          </cell>
          <cell r="I578" t="str">
            <v>RDT</v>
          </cell>
          <cell r="J578" t="str">
            <v>PRO</v>
          </cell>
          <cell r="U578" t="str">
            <v>INFO</v>
          </cell>
        </row>
        <row r="579">
          <cell r="C579" t="str">
            <v>KERROUM</v>
          </cell>
          <cell r="D579" t="str">
            <v>Yassir</v>
          </cell>
          <cell r="E579">
            <v>11506946</v>
          </cell>
          <cell r="F579">
            <v>35149</v>
          </cell>
          <cell r="G579" t="str">
            <v>20 ans</v>
          </cell>
          <cell r="H579" t="str">
            <v>M</v>
          </cell>
          <cell r="I579" t="str">
            <v>APB-R</v>
          </cell>
          <cell r="J579" t="str">
            <v>S</v>
          </cell>
          <cell r="K579">
            <v>94</v>
          </cell>
          <cell r="L579" t="str">
            <v>P</v>
          </cell>
          <cell r="M579">
            <v>2014</v>
          </cell>
          <cell r="P579">
            <v>42219</v>
          </cell>
          <cell r="Q579" t="str">
            <v>OUI</v>
          </cell>
          <cell r="R579" t="str">
            <v>B</v>
          </cell>
          <cell r="S579" t="str">
            <v>X</v>
          </cell>
          <cell r="T579" t="str">
            <v>X</v>
          </cell>
          <cell r="U579" t="str">
            <v>INFO</v>
          </cell>
          <cell r="W579" t="str">
            <v>2A</v>
          </cell>
          <cell r="X579" t="str">
            <v>PHY</v>
          </cell>
          <cell r="Y579" t="str">
            <v>ISM</v>
          </cell>
          <cell r="AA579" t="str">
            <v>B</v>
          </cell>
          <cell r="AB579" t="str">
            <v>P</v>
          </cell>
          <cell r="AC579" t="str">
            <v>N</v>
          </cell>
          <cell r="AE579" t="str">
            <v>N</v>
          </cell>
          <cell r="AF579" t="str">
            <v>P</v>
          </cell>
          <cell r="AG579" t="str">
            <v>X</v>
          </cell>
          <cell r="AH579" t="str">
            <v>G6</v>
          </cell>
          <cell r="AJ579">
            <v>19.79</v>
          </cell>
          <cell r="AK579" t="str">
            <v>7B</v>
          </cell>
          <cell r="AL579" t="str">
            <v>IA4</v>
          </cell>
        </row>
        <row r="580">
          <cell r="C580" t="str">
            <v>KESKIN</v>
          </cell>
          <cell r="D580" t="str">
            <v>Fatih</v>
          </cell>
          <cell r="E580">
            <v>11503172</v>
          </cell>
          <cell r="F580">
            <v>35506</v>
          </cell>
          <cell r="G580" t="str">
            <v>19 ans</v>
          </cell>
          <cell r="H580" t="str">
            <v>M</v>
          </cell>
          <cell r="I580" t="str">
            <v>APB</v>
          </cell>
          <cell r="J580" t="str">
            <v>S</v>
          </cell>
          <cell r="K580">
            <v>93</v>
          </cell>
          <cell r="L580" t="str">
            <v>P</v>
          </cell>
          <cell r="M580">
            <v>2015</v>
          </cell>
          <cell r="P580">
            <v>42208</v>
          </cell>
          <cell r="Q580" t="str">
            <v>OUI</v>
          </cell>
          <cell r="R580" t="str">
            <v>B</v>
          </cell>
          <cell r="S580" t="str">
            <v>X</v>
          </cell>
          <cell r="T580" t="str">
            <v>X</v>
          </cell>
          <cell r="U580" t="str">
            <v>INFO</v>
          </cell>
          <cell r="W580" t="str">
            <v>2A</v>
          </cell>
          <cell r="X580" t="str">
            <v>PHY</v>
          </cell>
          <cell r="Y580" t="str">
            <v>ISM</v>
          </cell>
          <cell r="AA580" t="str">
            <v>A</v>
          </cell>
          <cell r="AB580" t="str">
            <v>P</v>
          </cell>
          <cell r="AC580" t="str">
            <v>P</v>
          </cell>
          <cell r="AE580" t="str">
            <v>P</v>
          </cell>
          <cell r="AF580" t="str">
            <v>P</v>
          </cell>
          <cell r="AG580" t="str">
            <v>X</v>
          </cell>
          <cell r="AH580" t="str">
            <v>G14</v>
          </cell>
          <cell r="AJ580">
            <v>38.83</v>
          </cell>
          <cell r="AK580" t="str">
            <v>4B</v>
          </cell>
          <cell r="AL580" t="str">
            <v>IA2</v>
          </cell>
        </row>
        <row r="581">
          <cell r="C581" t="str">
            <v>KETHEESWARAN</v>
          </cell>
          <cell r="D581" t="str">
            <v>Amran Syed</v>
          </cell>
          <cell r="E581">
            <v>11507251</v>
          </cell>
          <cell r="F581">
            <v>35347</v>
          </cell>
          <cell r="G581" t="str">
            <v>19 ans</v>
          </cell>
          <cell r="H581" t="str">
            <v>M</v>
          </cell>
          <cell r="I581" t="str">
            <v>APB</v>
          </cell>
          <cell r="J581" t="str">
            <v>STI2D</v>
          </cell>
          <cell r="K581">
            <v>95</v>
          </cell>
          <cell r="M581">
            <v>2015</v>
          </cell>
          <cell r="P581">
            <v>42233</v>
          </cell>
          <cell r="Q581" t="str">
            <v>OUI</v>
          </cell>
          <cell r="S581" t="str">
            <v>X</v>
          </cell>
          <cell r="T581" t="str">
            <v>X</v>
          </cell>
          <cell r="U581" t="str">
            <v>MATHS</v>
          </cell>
          <cell r="W581" t="str">
            <v>2A</v>
          </cell>
          <cell r="X581" t="str">
            <v>PHY</v>
          </cell>
          <cell r="Y581" t="str">
            <v>ISM</v>
          </cell>
          <cell r="AA581" t="str">
            <v>A</v>
          </cell>
          <cell r="AB581" t="str">
            <v>N</v>
          </cell>
          <cell r="AC581" t="str">
            <v>N</v>
          </cell>
          <cell r="AJ581">
            <v>60.52</v>
          </cell>
        </row>
        <row r="582">
          <cell r="C582" t="str">
            <v>KETHEESWARAN</v>
          </cell>
          <cell r="D582" t="str">
            <v>Vithuran</v>
          </cell>
          <cell r="E582">
            <v>11501858</v>
          </cell>
          <cell r="F582">
            <v>35668</v>
          </cell>
          <cell r="G582" t="str">
            <v>18 ans</v>
          </cell>
          <cell r="H582" t="str">
            <v>M</v>
          </cell>
          <cell r="I582" t="str">
            <v>APB</v>
          </cell>
          <cell r="J582" t="str">
            <v>S</v>
          </cell>
          <cell r="K582">
            <v>93</v>
          </cell>
          <cell r="M582">
            <v>2015</v>
          </cell>
          <cell r="P582">
            <v>42194</v>
          </cell>
          <cell r="Q582" t="str">
            <v>OUI</v>
          </cell>
          <cell r="R582" t="str">
            <v>B</v>
          </cell>
          <cell r="S582" t="str">
            <v>X</v>
          </cell>
          <cell r="T582" t="str">
            <v>X</v>
          </cell>
          <cell r="U582" t="str">
            <v>SPI</v>
          </cell>
          <cell r="W582" t="str">
            <v>1B</v>
          </cell>
          <cell r="X582" t="str">
            <v>PHY</v>
          </cell>
          <cell r="Y582" t="str">
            <v>CHI</v>
          </cell>
          <cell r="AA582" t="str">
            <v>A</v>
          </cell>
          <cell r="AB582" t="str">
            <v>P</v>
          </cell>
          <cell r="AD582" t="str">
            <v>P</v>
          </cell>
          <cell r="AE582" t="str">
            <v>P</v>
          </cell>
          <cell r="AF582" t="str">
            <v>P</v>
          </cell>
          <cell r="AG582" t="str">
            <v>X</v>
          </cell>
          <cell r="AH582" t="str">
            <v>G10</v>
          </cell>
          <cell r="AK582" t="str">
            <v>2A</v>
          </cell>
          <cell r="AL582" t="str">
            <v>IB2</v>
          </cell>
          <cell r="AY582" t="str">
            <v>X</v>
          </cell>
        </row>
        <row r="583">
          <cell r="C583" t="str">
            <v>KETONU</v>
          </cell>
          <cell r="D583" t="str">
            <v>Silete</v>
          </cell>
          <cell r="E583">
            <v>11409840</v>
          </cell>
          <cell r="G583" t="str">
            <v xml:space="preserve"> </v>
          </cell>
          <cell r="I583" t="str">
            <v>RDT</v>
          </cell>
          <cell r="J583" t="str">
            <v>PRO</v>
          </cell>
          <cell r="U583" t="str">
            <v>SPI</v>
          </cell>
        </row>
        <row r="584">
          <cell r="C584" t="str">
            <v>KETTANI</v>
          </cell>
          <cell r="D584" t="str">
            <v>Mohamed</v>
          </cell>
          <cell r="E584">
            <v>11407470</v>
          </cell>
          <cell r="G584" t="str">
            <v xml:space="preserve"> </v>
          </cell>
          <cell r="I584" t="str">
            <v>RDT</v>
          </cell>
          <cell r="J584" t="str">
            <v>S</v>
          </cell>
          <cell r="U584" t="str">
            <v>INFO</v>
          </cell>
          <cell r="AX584" t="str">
            <v>VAL</v>
          </cell>
        </row>
        <row r="585">
          <cell r="C585" t="str">
            <v>KHALDI</v>
          </cell>
          <cell r="D585" t="str">
            <v>Douae</v>
          </cell>
          <cell r="E585">
            <v>11506739</v>
          </cell>
          <cell r="F585">
            <v>35745</v>
          </cell>
          <cell r="G585" t="str">
            <v>18 ans</v>
          </cell>
          <cell r="H585" t="str">
            <v>F</v>
          </cell>
          <cell r="I585" t="str">
            <v>APB</v>
          </cell>
          <cell r="J585" t="str">
            <v>ETR</v>
          </cell>
          <cell r="K585">
            <v>99</v>
          </cell>
          <cell r="M585">
            <v>2015</v>
          </cell>
          <cell r="P585">
            <v>42215</v>
          </cell>
          <cell r="Q585" t="str">
            <v>OUI</v>
          </cell>
          <cell r="S585" t="str">
            <v>X</v>
          </cell>
          <cell r="T585" t="str">
            <v>X</v>
          </cell>
          <cell r="U585" t="str">
            <v>MATHS</v>
          </cell>
          <cell r="W585" t="str">
            <v>1A</v>
          </cell>
          <cell r="X585" t="str">
            <v>ECO</v>
          </cell>
          <cell r="Y585" t="str">
            <v>ISM</v>
          </cell>
          <cell r="AA585" t="str">
            <v>A</v>
          </cell>
          <cell r="AB585" t="str">
            <v>P</v>
          </cell>
          <cell r="AC585" t="str">
            <v>P</v>
          </cell>
          <cell r="AE585" t="str">
            <v>P</v>
          </cell>
          <cell r="AG585" t="str">
            <v>X</v>
          </cell>
          <cell r="AH585" t="str">
            <v>G2</v>
          </cell>
          <cell r="AI585" t="str">
            <v>FLE</v>
          </cell>
          <cell r="AJ585">
            <v>43.75</v>
          </cell>
          <cell r="AK585" t="str">
            <v>4B</v>
          </cell>
          <cell r="AL585" t="str">
            <v>IA3</v>
          </cell>
          <cell r="AY585" t="str">
            <v>X</v>
          </cell>
        </row>
        <row r="586">
          <cell r="C586" t="str">
            <v>KHALFAOUI</v>
          </cell>
          <cell r="D586" t="str">
            <v>Maher</v>
          </cell>
          <cell r="E586">
            <v>10804391</v>
          </cell>
          <cell r="G586" t="str">
            <v xml:space="preserve"> </v>
          </cell>
          <cell r="I586" t="str">
            <v>RDT</v>
          </cell>
          <cell r="J586" t="str">
            <v>ETR</v>
          </cell>
          <cell r="U586" t="str">
            <v>INFO</v>
          </cell>
        </row>
        <row r="587">
          <cell r="C587" t="str">
            <v>KHALIL</v>
          </cell>
          <cell r="D587" t="str">
            <v>Mohamed</v>
          </cell>
          <cell r="F587">
            <v>35649</v>
          </cell>
          <cell r="G587" t="str">
            <v>18 ans</v>
          </cell>
          <cell r="I587" t="str">
            <v>CEF</v>
          </cell>
          <cell r="J587" t="str">
            <v>ETR</v>
          </cell>
          <cell r="K587">
            <v>99</v>
          </cell>
          <cell r="U587" t="str">
            <v>SPI</v>
          </cell>
        </row>
        <row r="588">
          <cell r="C588" t="str">
            <v>KHEDER</v>
          </cell>
          <cell r="D588" t="str">
            <v>Amine</v>
          </cell>
          <cell r="E588">
            <v>11501404</v>
          </cell>
          <cell r="F588">
            <v>35084</v>
          </cell>
          <cell r="G588" t="str">
            <v>20 ans</v>
          </cell>
          <cell r="H588" t="str">
            <v>M</v>
          </cell>
          <cell r="I588" t="str">
            <v>APB</v>
          </cell>
          <cell r="J588" t="str">
            <v>PRO</v>
          </cell>
          <cell r="K588">
            <v>93</v>
          </cell>
          <cell r="M588">
            <v>2015</v>
          </cell>
          <cell r="P588">
            <v>42195</v>
          </cell>
          <cell r="Q588" t="str">
            <v>OUI</v>
          </cell>
          <cell r="S588" t="str">
            <v>X</v>
          </cell>
          <cell r="T588" t="str">
            <v>X</v>
          </cell>
          <cell r="U588" t="str">
            <v>SPI</v>
          </cell>
          <cell r="W588" t="str">
            <v>2B</v>
          </cell>
          <cell r="X588" t="str">
            <v>PHY</v>
          </cell>
          <cell r="Y588" t="str">
            <v>ISM</v>
          </cell>
          <cell r="AA588" t="str">
            <v>A</v>
          </cell>
          <cell r="AB588" t="str">
            <v>N</v>
          </cell>
          <cell r="AC588" t="str">
            <v>N</v>
          </cell>
          <cell r="AE588" t="str">
            <v>N</v>
          </cell>
          <cell r="AF588" t="str">
            <v>P</v>
          </cell>
          <cell r="AJ588">
            <v>43.15</v>
          </cell>
        </row>
        <row r="589">
          <cell r="C589" t="str">
            <v>KHELFOUNE</v>
          </cell>
          <cell r="D589" t="str">
            <v>Amayas</v>
          </cell>
          <cell r="E589">
            <v>11507634</v>
          </cell>
          <cell r="F589">
            <v>35423</v>
          </cell>
          <cell r="G589" t="str">
            <v>19 ans</v>
          </cell>
          <cell r="H589" t="str">
            <v>M</v>
          </cell>
          <cell r="I589" t="str">
            <v>CEF</v>
          </cell>
          <cell r="J589" t="str">
            <v>ETR</v>
          </cell>
          <cell r="K589">
            <v>99</v>
          </cell>
          <cell r="M589">
            <v>2015</v>
          </cell>
          <cell r="P589">
            <v>42243</v>
          </cell>
          <cell r="Q589" t="str">
            <v>OUI</v>
          </cell>
          <cell r="S589" t="str">
            <v>X</v>
          </cell>
          <cell r="T589" t="str">
            <v>X</v>
          </cell>
          <cell r="U589" t="str">
            <v>INFO</v>
          </cell>
          <cell r="W589" t="str">
            <v>3A</v>
          </cell>
          <cell r="X589" t="str">
            <v>MR</v>
          </cell>
          <cell r="Y589" t="str">
            <v>ISM</v>
          </cell>
          <cell r="AA589" t="str">
            <v>A</v>
          </cell>
          <cell r="AB589" t="str">
            <v>P</v>
          </cell>
          <cell r="AC589" t="str">
            <v>P</v>
          </cell>
          <cell r="AE589" t="str">
            <v>P</v>
          </cell>
          <cell r="AG589" t="str">
            <v>X</v>
          </cell>
          <cell r="AH589" t="str">
            <v>G4</v>
          </cell>
          <cell r="AI589" t="str">
            <v>FLE</v>
          </cell>
          <cell r="AJ589">
            <v>42.77</v>
          </cell>
          <cell r="AK589" t="str">
            <v>4B</v>
          </cell>
          <cell r="AL589" t="str">
            <v>IA1</v>
          </cell>
          <cell r="AY589" t="str">
            <v>X</v>
          </cell>
        </row>
        <row r="590">
          <cell r="C590" t="str">
            <v>KHELIFI</v>
          </cell>
          <cell r="D590" t="str">
            <v>Mohamed</v>
          </cell>
          <cell r="E590">
            <v>11404565</v>
          </cell>
          <cell r="F590">
            <v>35337</v>
          </cell>
          <cell r="G590" t="str">
            <v>19 ans</v>
          </cell>
          <cell r="H590" t="str">
            <v>M</v>
          </cell>
          <cell r="I590" t="str">
            <v>RDT</v>
          </cell>
          <cell r="J590" t="str">
            <v>STI2D</v>
          </cell>
          <cell r="K590">
            <v>93</v>
          </cell>
          <cell r="L590" t="str">
            <v>P</v>
          </cell>
          <cell r="M590">
            <v>2014</v>
          </cell>
          <cell r="P590">
            <v>42269</v>
          </cell>
          <cell r="Q590" t="str">
            <v>OUI</v>
          </cell>
          <cell r="R590" t="str">
            <v>B</v>
          </cell>
          <cell r="U590" t="str">
            <v>INFO</v>
          </cell>
          <cell r="W590" t="str">
            <v>2A</v>
          </cell>
          <cell r="X590" t="str">
            <v>PHY</v>
          </cell>
          <cell r="Y590" t="str">
            <v>ISM</v>
          </cell>
          <cell r="AA590" t="str">
            <v>A</v>
          </cell>
          <cell r="AB590" t="str">
            <v>P</v>
          </cell>
          <cell r="AC590" t="str">
            <v>P</v>
          </cell>
          <cell r="AE590" t="str">
            <v>N</v>
          </cell>
          <cell r="AF590" t="str">
            <v>P</v>
          </cell>
          <cell r="AG590" t="str">
            <v>X</v>
          </cell>
          <cell r="AH590" t="str">
            <v>G14</v>
          </cell>
          <cell r="AL590" t="str">
            <v>IA2</v>
          </cell>
        </row>
        <row r="591">
          <cell r="C591" t="str">
            <v>KHUN</v>
          </cell>
          <cell r="D591" t="str">
            <v>Kevin</v>
          </cell>
          <cell r="E591">
            <v>11405920</v>
          </cell>
          <cell r="G591" t="str">
            <v xml:space="preserve"> </v>
          </cell>
          <cell r="I591" t="str">
            <v>RDT</v>
          </cell>
          <cell r="J591" t="str">
            <v>ES</v>
          </cell>
          <cell r="U591" t="str">
            <v>INFO</v>
          </cell>
        </row>
        <row r="592">
          <cell r="C592" t="str">
            <v>KILENSEL</v>
          </cell>
          <cell r="D592" t="str">
            <v>Jeff</v>
          </cell>
          <cell r="E592">
            <v>11406808</v>
          </cell>
          <cell r="F592">
            <v>34391</v>
          </cell>
          <cell r="G592" t="str">
            <v>22 ans</v>
          </cell>
          <cell r="H592" t="str">
            <v>M</v>
          </cell>
          <cell r="I592" t="str">
            <v>RDT</v>
          </cell>
          <cell r="J592" t="str">
            <v>ES</v>
          </cell>
          <cell r="K592">
            <v>95</v>
          </cell>
          <cell r="L592" t="str">
            <v>P</v>
          </cell>
          <cell r="M592">
            <v>2013</v>
          </cell>
          <cell r="O592" t="str">
            <v>ACCIDENT</v>
          </cell>
          <cell r="P592">
            <v>42241</v>
          </cell>
          <cell r="Q592" t="str">
            <v>OUI</v>
          </cell>
          <cell r="R592" t="str">
            <v>B</v>
          </cell>
          <cell r="S592" t="str">
            <v>X</v>
          </cell>
          <cell r="T592" t="str">
            <v>X</v>
          </cell>
          <cell r="U592" t="str">
            <v>INFO</v>
          </cell>
          <cell r="W592" t="str">
            <v>1A</v>
          </cell>
          <cell r="X592" t="str">
            <v>ECO</v>
          </cell>
          <cell r="Y592" t="str">
            <v>ISM</v>
          </cell>
          <cell r="AA592" t="str">
            <v>B</v>
          </cell>
          <cell r="AB592" t="str">
            <v>N</v>
          </cell>
          <cell r="AC592" t="str">
            <v>N</v>
          </cell>
          <cell r="AE592" t="str">
            <v>N</v>
          </cell>
          <cell r="AG592" t="str">
            <v>X</v>
          </cell>
          <cell r="AH592" t="str">
            <v>G1</v>
          </cell>
          <cell r="AI592" t="str">
            <v>VAL</v>
          </cell>
          <cell r="AK592" t="str">
            <v>VAL</v>
          </cell>
          <cell r="AL592" t="str">
            <v>IA1</v>
          </cell>
          <cell r="AU592" t="str">
            <v>REP</v>
          </cell>
          <cell r="AV592" t="str">
            <v>VAL</v>
          </cell>
          <cell r="AW592" t="str">
            <v>VAL</v>
          </cell>
        </row>
        <row r="593">
          <cell r="C593" t="str">
            <v>KINKELA</v>
          </cell>
          <cell r="D593" t="str">
            <v>Christopher</v>
          </cell>
          <cell r="E593">
            <v>11405671</v>
          </cell>
          <cell r="F593">
            <v>34646</v>
          </cell>
          <cell r="G593" t="str">
            <v>21 ans</v>
          </cell>
          <cell r="H593" t="str">
            <v>M</v>
          </cell>
          <cell r="I593" t="str">
            <v>RDT</v>
          </cell>
          <cell r="J593" t="str">
            <v>S</v>
          </cell>
          <cell r="K593">
            <v>91</v>
          </cell>
          <cell r="L593" t="str">
            <v>P</v>
          </cell>
          <cell r="M593">
            <v>2012</v>
          </cell>
          <cell r="P593">
            <v>42208</v>
          </cell>
          <cell r="Q593" t="str">
            <v>OUI</v>
          </cell>
          <cell r="S593" t="str">
            <v>X</v>
          </cell>
          <cell r="T593" t="str">
            <v>X</v>
          </cell>
          <cell r="U593" t="str">
            <v>PC</v>
          </cell>
          <cell r="W593" t="str">
            <v>1B</v>
          </cell>
          <cell r="X593" t="str">
            <v>PHY</v>
          </cell>
          <cell r="Y593" t="str">
            <v>CHI</v>
          </cell>
          <cell r="Z593" t="str">
            <v>VAL</v>
          </cell>
          <cell r="AA593" t="str">
            <v>A</v>
          </cell>
          <cell r="AB593" t="str">
            <v>P</v>
          </cell>
          <cell r="AE593" t="str">
            <v>P</v>
          </cell>
          <cell r="AG593" t="str">
            <v>X</v>
          </cell>
          <cell r="AH593" t="str">
            <v>G11</v>
          </cell>
          <cell r="AI593" t="str">
            <v>VAL</v>
          </cell>
          <cell r="AK593" t="str">
            <v>VAL</v>
          </cell>
          <cell r="AL593" t="str">
            <v>IB2</v>
          </cell>
          <cell r="AO593" t="str">
            <v>REP</v>
          </cell>
          <cell r="AP593" t="str">
            <v>REP</v>
          </cell>
          <cell r="AQ593" t="str">
            <v>VAL</v>
          </cell>
          <cell r="AR593" t="str">
            <v>VAL</v>
          </cell>
          <cell r="AV593" t="str">
            <v>VAL</v>
          </cell>
          <cell r="AW593" t="str">
            <v>VAL</v>
          </cell>
          <cell r="AX593" t="str">
            <v>VAL</v>
          </cell>
        </row>
        <row r="594">
          <cell r="C594" t="str">
            <v>KISSAMI</v>
          </cell>
          <cell r="D594" t="str">
            <v>Youssef</v>
          </cell>
          <cell r="E594">
            <v>11507422</v>
          </cell>
          <cell r="F594">
            <v>35778</v>
          </cell>
          <cell r="G594" t="str">
            <v>18 ans</v>
          </cell>
          <cell r="H594" t="str">
            <v>M</v>
          </cell>
          <cell r="I594" t="str">
            <v>APB</v>
          </cell>
          <cell r="J594" t="str">
            <v>PRO</v>
          </cell>
          <cell r="K594">
            <v>93</v>
          </cell>
          <cell r="M594">
            <v>2015</v>
          </cell>
          <cell r="N594">
            <v>42251</v>
          </cell>
          <cell r="P594">
            <v>42239</v>
          </cell>
          <cell r="Q594" t="str">
            <v>OUI</v>
          </cell>
          <cell r="R594" t="str">
            <v>B</v>
          </cell>
          <cell r="S594" t="str">
            <v>X</v>
          </cell>
          <cell r="T594" t="str">
            <v>X</v>
          </cell>
          <cell r="U594" t="str">
            <v>MATHS</v>
          </cell>
          <cell r="W594" t="str">
            <v>2A</v>
          </cell>
          <cell r="X594" t="str">
            <v>PHY</v>
          </cell>
          <cell r="Y594" t="str">
            <v>ISM</v>
          </cell>
          <cell r="AA594" t="str">
            <v>A</v>
          </cell>
          <cell r="AB594" t="str">
            <v>N</v>
          </cell>
          <cell r="AC594" t="str">
            <v>N</v>
          </cell>
        </row>
        <row r="595">
          <cell r="C595" t="str">
            <v>KISSI</v>
          </cell>
          <cell r="D595" t="str">
            <v>Mimoun</v>
          </cell>
          <cell r="E595">
            <v>11506462</v>
          </cell>
          <cell r="F595">
            <v>34038</v>
          </cell>
          <cell r="G595" t="str">
            <v>23 ans</v>
          </cell>
          <cell r="H595" t="str">
            <v>M</v>
          </cell>
          <cell r="I595" t="str">
            <v>APB</v>
          </cell>
          <cell r="J595" t="str">
            <v>PRO</v>
          </cell>
          <cell r="K595">
            <v>93</v>
          </cell>
          <cell r="L595" t="str">
            <v>P</v>
          </cell>
          <cell r="M595">
            <v>2014</v>
          </cell>
          <cell r="N595">
            <v>42248</v>
          </cell>
          <cell r="P595">
            <v>42212</v>
          </cell>
          <cell r="Q595" t="str">
            <v>OUI</v>
          </cell>
          <cell r="U595" t="str">
            <v>MATHS</v>
          </cell>
          <cell r="W595" t="str">
            <v>2A</v>
          </cell>
          <cell r="X595" t="str">
            <v>PHY</v>
          </cell>
          <cell r="Y595" t="str">
            <v>ISM</v>
          </cell>
          <cell r="AA595" t="str">
            <v>A</v>
          </cell>
          <cell r="AB595" t="str">
            <v>N</v>
          </cell>
          <cell r="AC595" t="str">
            <v>N</v>
          </cell>
          <cell r="AG595" t="str">
            <v>X</v>
          </cell>
          <cell r="AH595" t="str">
            <v>G14</v>
          </cell>
          <cell r="AK595" t="str">
            <v>5B</v>
          </cell>
          <cell r="AL595" t="str">
            <v>IA2</v>
          </cell>
        </row>
        <row r="596">
          <cell r="C596" t="str">
            <v>KLOUL</v>
          </cell>
          <cell r="D596" t="str">
            <v>Mahdi</v>
          </cell>
          <cell r="E596">
            <v>11510619</v>
          </cell>
          <cell r="F596">
            <v>35396</v>
          </cell>
          <cell r="G596" t="str">
            <v>19 ans</v>
          </cell>
          <cell r="H596" t="str">
            <v>M</v>
          </cell>
          <cell r="I596" t="str">
            <v>APB</v>
          </cell>
          <cell r="J596" t="str">
            <v>S</v>
          </cell>
          <cell r="K596">
            <v>93</v>
          </cell>
          <cell r="M596">
            <v>2015</v>
          </cell>
          <cell r="P596">
            <v>42277</v>
          </cell>
          <cell r="Q596" t="str">
            <v>OUI</v>
          </cell>
          <cell r="S596" t="str">
            <v>X</v>
          </cell>
          <cell r="T596" t="str">
            <v>X</v>
          </cell>
          <cell r="U596" t="str">
            <v>PC</v>
          </cell>
          <cell r="W596" t="str">
            <v>1B</v>
          </cell>
          <cell r="X596" t="str">
            <v>PHY</v>
          </cell>
          <cell r="Y596" t="str">
            <v>CHI</v>
          </cell>
          <cell r="AA596" t="str">
            <v>B</v>
          </cell>
          <cell r="AB596" t="str">
            <v>N</v>
          </cell>
          <cell r="AD596" t="str">
            <v>N</v>
          </cell>
          <cell r="AE596" t="str">
            <v>N</v>
          </cell>
        </row>
        <row r="597">
          <cell r="C597" t="str">
            <v>KOCASLAN</v>
          </cell>
          <cell r="D597" t="str">
            <v>Mazlum</v>
          </cell>
          <cell r="E597">
            <v>11404779</v>
          </cell>
          <cell r="G597" t="str">
            <v xml:space="preserve"> </v>
          </cell>
          <cell r="I597" t="str">
            <v>RDT</v>
          </cell>
          <cell r="J597" t="str">
            <v>S</v>
          </cell>
          <cell r="U597" t="str">
            <v>MATHS</v>
          </cell>
        </row>
        <row r="598">
          <cell r="C598" t="str">
            <v>KODIO</v>
          </cell>
          <cell r="D598" t="str">
            <v>Vincent</v>
          </cell>
          <cell r="E598">
            <v>11403072</v>
          </cell>
          <cell r="F598">
            <v>35200</v>
          </cell>
          <cell r="G598" t="str">
            <v>20 ans</v>
          </cell>
          <cell r="H598" t="str">
            <v>M</v>
          </cell>
          <cell r="I598" t="str">
            <v>RDT</v>
          </cell>
          <cell r="J598" t="str">
            <v>S</v>
          </cell>
          <cell r="K598">
            <v>93</v>
          </cell>
          <cell r="M598">
            <v>2014</v>
          </cell>
          <cell r="P598">
            <v>42203</v>
          </cell>
          <cell r="Q598" t="str">
            <v>OUI</v>
          </cell>
          <cell r="S598" t="str">
            <v>X</v>
          </cell>
          <cell r="T598" t="str">
            <v>X</v>
          </cell>
          <cell r="U598" t="str">
            <v>SPI</v>
          </cell>
          <cell r="W598" t="str">
            <v>2B</v>
          </cell>
          <cell r="X598" t="str">
            <v>PHY</v>
          </cell>
          <cell r="Y598" t="str">
            <v>ISM</v>
          </cell>
          <cell r="AA598" t="str">
            <v>B</v>
          </cell>
          <cell r="AB598" t="str">
            <v>P</v>
          </cell>
          <cell r="AC598" t="str">
            <v>P</v>
          </cell>
          <cell r="AE598" t="str">
            <v>P</v>
          </cell>
          <cell r="AF598" t="str">
            <v>P</v>
          </cell>
          <cell r="AG598" t="str">
            <v>X</v>
          </cell>
          <cell r="AH598" t="str">
            <v>G8</v>
          </cell>
          <cell r="AI598" t="str">
            <v>VAL</v>
          </cell>
          <cell r="AK598" t="str">
            <v>VAL</v>
          </cell>
          <cell r="AL598" t="str">
            <v>IB1</v>
          </cell>
          <cell r="AV598" t="str">
            <v>VAL</v>
          </cell>
          <cell r="AW598" t="str">
            <v>VAL</v>
          </cell>
          <cell r="AX598" t="str">
            <v>VAL</v>
          </cell>
        </row>
        <row r="599">
          <cell r="C599" t="str">
            <v>KOMENA</v>
          </cell>
          <cell r="D599" t="str">
            <v>Japhet</v>
          </cell>
          <cell r="E599">
            <v>11505418</v>
          </cell>
          <cell r="F599">
            <v>35819</v>
          </cell>
          <cell r="G599" t="str">
            <v>18 ans</v>
          </cell>
          <cell r="H599" t="str">
            <v>M</v>
          </cell>
          <cell r="I599" t="str">
            <v>APB</v>
          </cell>
          <cell r="J599" t="str">
            <v>ES</v>
          </cell>
          <cell r="K599">
            <v>93</v>
          </cell>
          <cell r="L599" t="str">
            <v>P</v>
          </cell>
          <cell r="M599">
            <v>2015</v>
          </cell>
          <cell r="P599">
            <v>42206</v>
          </cell>
          <cell r="Q599" t="str">
            <v>OUI</v>
          </cell>
          <cell r="R599" t="str">
            <v>B</v>
          </cell>
          <cell r="S599" t="str">
            <v>X</v>
          </cell>
          <cell r="T599" t="str">
            <v>X</v>
          </cell>
          <cell r="U599" t="str">
            <v>MATHS</v>
          </cell>
          <cell r="W599" t="str">
            <v>1A</v>
          </cell>
          <cell r="X599" t="str">
            <v>ECO</v>
          </cell>
          <cell r="Y599" t="str">
            <v>ISM</v>
          </cell>
          <cell r="AA599" t="str">
            <v>A</v>
          </cell>
          <cell r="AB599" t="str">
            <v>P</v>
          </cell>
          <cell r="AC599" t="str">
            <v>P</v>
          </cell>
          <cell r="AE599" t="str">
            <v>P</v>
          </cell>
          <cell r="AG599" t="str">
            <v>X</v>
          </cell>
          <cell r="AH599" t="str">
            <v>G1</v>
          </cell>
          <cell r="AJ599">
            <v>36.17</v>
          </cell>
          <cell r="AK599" t="str">
            <v>5B</v>
          </cell>
          <cell r="AL599" t="str">
            <v>IA2</v>
          </cell>
        </row>
        <row r="600">
          <cell r="C600" t="str">
            <v>KONATE</v>
          </cell>
          <cell r="D600" t="str">
            <v>Medoune Fall</v>
          </cell>
          <cell r="E600">
            <v>11504866</v>
          </cell>
          <cell r="F600">
            <v>35279</v>
          </cell>
          <cell r="G600" t="str">
            <v>19 ans</v>
          </cell>
          <cell r="H600" t="str">
            <v>M</v>
          </cell>
          <cell r="I600" t="str">
            <v>APB</v>
          </cell>
          <cell r="J600" t="str">
            <v>S</v>
          </cell>
          <cell r="K600">
            <v>93</v>
          </cell>
          <cell r="L600" t="str">
            <v>AB</v>
          </cell>
          <cell r="M600">
            <v>2015</v>
          </cell>
          <cell r="P600">
            <v>42204</v>
          </cell>
          <cell r="Q600" t="str">
            <v>OUI</v>
          </cell>
          <cell r="R600" t="str">
            <v>B</v>
          </cell>
          <cell r="S600" t="str">
            <v>X</v>
          </cell>
          <cell r="T600" t="str">
            <v>X</v>
          </cell>
          <cell r="U600" t="str">
            <v>INFO</v>
          </cell>
          <cell r="W600" t="str">
            <v>3A</v>
          </cell>
          <cell r="X600" t="str">
            <v>MR</v>
          </cell>
          <cell r="Y600" t="str">
            <v>ISM</v>
          </cell>
          <cell r="AA600" t="str">
            <v>A</v>
          </cell>
          <cell r="AB600" t="str">
            <v>P</v>
          </cell>
          <cell r="AC600" t="str">
            <v>P</v>
          </cell>
          <cell r="AE600" t="str">
            <v>P</v>
          </cell>
          <cell r="AG600" t="str">
            <v>X</v>
          </cell>
          <cell r="AH600" t="str">
            <v>G5</v>
          </cell>
          <cell r="AJ600">
            <v>39.44</v>
          </cell>
          <cell r="AK600" t="str">
            <v>4B</v>
          </cell>
          <cell r="AL600" t="str">
            <v>IA2</v>
          </cell>
        </row>
        <row r="601">
          <cell r="C601" t="str">
            <v>KONATE</v>
          </cell>
          <cell r="D601" t="str">
            <v>Moussa</v>
          </cell>
          <cell r="F601">
            <v>35063</v>
          </cell>
          <cell r="G601" t="str">
            <v>20 ans</v>
          </cell>
          <cell r="I601" t="str">
            <v>CEF</v>
          </cell>
          <cell r="J601" t="str">
            <v>ETR</v>
          </cell>
          <cell r="K601">
            <v>99</v>
          </cell>
          <cell r="U601" t="str">
            <v>SPI</v>
          </cell>
        </row>
        <row r="602">
          <cell r="C602" t="str">
            <v>KONATE</v>
          </cell>
          <cell r="D602" t="str">
            <v>Oumourou</v>
          </cell>
          <cell r="E602">
            <v>11508396</v>
          </cell>
          <cell r="F602">
            <v>35717</v>
          </cell>
          <cell r="G602" t="str">
            <v>18 ans</v>
          </cell>
          <cell r="H602" t="str">
            <v>M</v>
          </cell>
          <cell r="I602" t="str">
            <v>APB</v>
          </cell>
          <cell r="J602" t="str">
            <v>STMG</v>
          </cell>
          <cell r="K602">
            <v>93</v>
          </cell>
          <cell r="L602" t="str">
            <v>P</v>
          </cell>
          <cell r="M602">
            <v>2015</v>
          </cell>
          <cell r="N602">
            <v>42262</v>
          </cell>
          <cell r="P602">
            <v>42251</v>
          </cell>
          <cell r="Q602" t="str">
            <v>OUI</v>
          </cell>
          <cell r="R602" t="str">
            <v>B</v>
          </cell>
          <cell r="U602" t="str">
            <v>MATHS</v>
          </cell>
          <cell r="W602" t="str">
            <v>1A</v>
          </cell>
          <cell r="X602" t="str">
            <v>ECO</v>
          </cell>
          <cell r="Y602" t="str">
            <v>ISM</v>
          </cell>
          <cell r="AA602" t="str">
            <v>A</v>
          </cell>
          <cell r="AB602" t="str">
            <v>P</v>
          </cell>
          <cell r="AC602" t="str">
            <v>P</v>
          </cell>
          <cell r="AE602" t="str">
            <v>P</v>
          </cell>
          <cell r="AG602" t="str">
            <v>X</v>
          </cell>
          <cell r="AH602" t="str">
            <v>G3</v>
          </cell>
          <cell r="AK602" t="str">
            <v>6A</v>
          </cell>
          <cell r="AL602" t="str">
            <v>IA4</v>
          </cell>
        </row>
        <row r="603">
          <cell r="C603" t="str">
            <v>KONE</v>
          </cell>
          <cell r="D603" t="str">
            <v>Siddy</v>
          </cell>
          <cell r="E603">
            <v>11508338</v>
          </cell>
          <cell r="F603">
            <v>35501</v>
          </cell>
          <cell r="G603" t="str">
            <v>19 ans</v>
          </cell>
          <cell r="H603" t="str">
            <v>M</v>
          </cell>
          <cell r="I603" t="str">
            <v>APB</v>
          </cell>
          <cell r="J603" t="str">
            <v>PRO</v>
          </cell>
          <cell r="K603">
            <v>93</v>
          </cell>
          <cell r="M603">
            <v>2015</v>
          </cell>
          <cell r="N603">
            <v>42263</v>
          </cell>
          <cell r="P603">
            <v>42251</v>
          </cell>
          <cell r="Q603" t="str">
            <v>NON</v>
          </cell>
          <cell r="R603" t="str">
            <v>F</v>
          </cell>
          <cell r="U603" t="str">
            <v>SPI</v>
          </cell>
        </row>
        <row r="604">
          <cell r="C604" t="str">
            <v>KONTE</v>
          </cell>
          <cell r="D604" t="str">
            <v>Fousseny</v>
          </cell>
          <cell r="E604">
            <v>11501987</v>
          </cell>
          <cell r="F604">
            <v>35362</v>
          </cell>
          <cell r="G604" t="str">
            <v>19 ans</v>
          </cell>
          <cell r="H604" t="str">
            <v>M</v>
          </cell>
          <cell r="I604" t="str">
            <v>APB</v>
          </cell>
          <cell r="J604" t="str">
            <v>S</v>
          </cell>
          <cell r="K604">
            <v>93</v>
          </cell>
          <cell r="M604">
            <v>2015</v>
          </cell>
          <cell r="P604">
            <v>42194</v>
          </cell>
          <cell r="Q604" t="str">
            <v>OUI</v>
          </cell>
          <cell r="R604" t="str">
            <v>B</v>
          </cell>
          <cell r="S604" t="str">
            <v>X</v>
          </cell>
          <cell r="T604" t="str">
            <v>X</v>
          </cell>
          <cell r="U604" t="str">
            <v>MATHS</v>
          </cell>
          <cell r="W604" t="str">
            <v>2A</v>
          </cell>
          <cell r="X604" t="str">
            <v>PHY</v>
          </cell>
          <cell r="Y604" t="str">
            <v>ISM</v>
          </cell>
          <cell r="AA604" t="str">
            <v>A</v>
          </cell>
          <cell r="AB604" t="str">
            <v>P</v>
          </cell>
          <cell r="AC604" t="str">
            <v>P</v>
          </cell>
          <cell r="AE604" t="str">
            <v>P</v>
          </cell>
          <cell r="AF604" t="str">
            <v>P</v>
          </cell>
          <cell r="AG604" t="str">
            <v>X</v>
          </cell>
          <cell r="AH604" t="str">
            <v>G6</v>
          </cell>
          <cell r="AJ604">
            <v>27.92</v>
          </cell>
          <cell r="AK604" t="str">
            <v>6B</v>
          </cell>
          <cell r="AL604" t="str">
            <v>IA4</v>
          </cell>
        </row>
        <row r="605">
          <cell r="C605" t="str">
            <v>KOSI</v>
          </cell>
          <cell r="D605" t="str">
            <v>Camille</v>
          </cell>
          <cell r="F605">
            <v>35079</v>
          </cell>
          <cell r="G605" t="str">
            <v>20 ans</v>
          </cell>
          <cell r="I605" t="str">
            <v>CEF</v>
          </cell>
          <cell r="J605" t="str">
            <v>ETR</v>
          </cell>
          <cell r="K605">
            <v>99</v>
          </cell>
          <cell r="U605" t="str">
            <v>INFO</v>
          </cell>
        </row>
        <row r="606">
          <cell r="C606" t="str">
            <v>KOUAHO</v>
          </cell>
          <cell r="D606" t="str">
            <v>Francis</v>
          </cell>
          <cell r="E606">
            <v>11405978</v>
          </cell>
          <cell r="G606" t="str">
            <v xml:space="preserve"> </v>
          </cell>
          <cell r="I606" t="str">
            <v>RDT</v>
          </cell>
          <cell r="J606" t="str">
            <v>PRO</v>
          </cell>
          <cell r="U606" t="str">
            <v>INFO</v>
          </cell>
          <cell r="AX606" t="str">
            <v>VAL</v>
          </cell>
        </row>
        <row r="607">
          <cell r="C607" t="str">
            <v>KOUOTHO</v>
          </cell>
          <cell r="D607" t="str">
            <v>Florenne</v>
          </cell>
          <cell r="G607" t="str">
            <v xml:space="preserve"> </v>
          </cell>
          <cell r="I607" t="str">
            <v>APB</v>
          </cell>
          <cell r="J607" t="str">
            <v>ST2S</v>
          </cell>
          <cell r="L607" t="str">
            <v>P</v>
          </cell>
          <cell r="N607" t="str">
            <v>dem</v>
          </cell>
          <cell r="U607" t="str">
            <v>MATHS</v>
          </cell>
        </row>
        <row r="608">
          <cell r="C608" t="str">
            <v>KOURIEH-SAKR</v>
          </cell>
          <cell r="D608" t="str">
            <v>Myriam</v>
          </cell>
          <cell r="G608" t="str">
            <v xml:space="preserve"> </v>
          </cell>
          <cell r="I608" t="str">
            <v>APB</v>
          </cell>
          <cell r="J608" t="str">
            <v>S</v>
          </cell>
          <cell r="N608" t="str">
            <v>dem</v>
          </cell>
          <cell r="U608" t="str">
            <v>MATHS</v>
          </cell>
        </row>
        <row r="609">
          <cell r="C609" t="str">
            <v>KOUYATE</v>
          </cell>
          <cell r="D609" t="str">
            <v>Ibrahim Souaré</v>
          </cell>
          <cell r="E609">
            <v>11507047</v>
          </cell>
          <cell r="F609">
            <v>35216</v>
          </cell>
          <cell r="G609" t="str">
            <v>20 ans</v>
          </cell>
          <cell r="H609" t="str">
            <v>M</v>
          </cell>
          <cell r="I609" t="str">
            <v>APB</v>
          </cell>
          <cell r="J609" t="str">
            <v>S</v>
          </cell>
          <cell r="K609">
            <v>93</v>
          </cell>
          <cell r="L609" t="str">
            <v>P</v>
          </cell>
          <cell r="M609">
            <v>2015</v>
          </cell>
          <cell r="P609">
            <v>42222</v>
          </cell>
          <cell r="Q609" t="str">
            <v>OUI</v>
          </cell>
          <cell r="R609" t="str">
            <v>B</v>
          </cell>
          <cell r="S609" t="str">
            <v>X</v>
          </cell>
          <cell r="T609" t="str">
            <v>X</v>
          </cell>
          <cell r="U609" t="str">
            <v>INFO</v>
          </cell>
          <cell r="W609" t="str">
            <v>2A</v>
          </cell>
          <cell r="X609" t="str">
            <v>PHY</v>
          </cell>
          <cell r="Y609" t="str">
            <v>ISM</v>
          </cell>
          <cell r="AA609" t="str">
            <v>A</v>
          </cell>
          <cell r="AB609" t="str">
            <v>P</v>
          </cell>
          <cell r="AC609" t="str">
            <v>P</v>
          </cell>
          <cell r="AE609" t="str">
            <v>P</v>
          </cell>
          <cell r="AF609" t="str">
            <v>P</v>
          </cell>
          <cell r="AG609" t="str">
            <v>X</v>
          </cell>
          <cell r="AH609" t="str">
            <v>G7</v>
          </cell>
          <cell r="AJ609">
            <v>26.92</v>
          </cell>
          <cell r="AK609" t="str">
            <v>6A</v>
          </cell>
          <cell r="AL609" t="str">
            <v>IA4</v>
          </cell>
        </row>
        <row r="610">
          <cell r="C610" t="str">
            <v>KPODAR</v>
          </cell>
          <cell r="D610" t="str">
            <v>Ruddy</v>
          </cell>
          <cell r="E610">
            <v>11504835</v>
          </cell>
          <cell r="F610">
            <v>35156</v>
          </cell>
          <cell r="G610" t="str">
            <v>20 ans</v>
          </cell>
          <cell r="H610" t="str">
            <v>M</v>
          </cell>
          <cell r="I610" t="str">
            <v>APB</v>
          </cell>
          <cell r="J610" t="str">
            <v>ES</v>
          </cell>
          <cell r="K610">
            <v>92</v>
          </cell>
          <cell r="L610" t="str">
            <v>P</v>
          </cell>
          <cell r="M610">
            <v>2015</v>
          </cell>
          <cell r="P610">
            <v>42204</v>
          </cell>
          <cell r="Q610" t="str">
            <v>OUI</v>
          </cell>
          <cell r="R610" t="str">
            <v>B</v>
          </cell>
          <cell r="S610" t="str">
            <v>X</v>
          </cell>
          <cell r="T610" t="str">
            <v>X</v>
          </cell>
          <cell r="U610" t="str">
            <v>INFO</v>
          </cell>
          <cell r="W610" t="str">
            <v>1A</v>
          </cell>
          <cell r="X610" t="str">
            <v>ECO</v>
          </cell>
          <cell r="Y610" t="str">
            <v>ISM</v>
          </cell>
          <cell r="AA610" t="str">
            <v>A</v>
          </cell>
          <cell r="AB610" t="str">
            <v>P</v>
          </cell>
          <cell r="AC610" t="str">
            <v>P</v>
          </cell>
          <cell r="AE610" t="str">
            <v>P</v>
          </cell>
          <cell r="AG610" t="str">
            <v>X</v>
          </cell>
          <cell r="AH610" t="str">
            <v>G1</v>
          </cell>
          <cell r="AJ610">
            <v>18.13</v>
          </cell>
          <cell r="AK610" t="str">
            <v>7B</v>
          </cell>
          <cell r="AL610" t="str">
            <v>IA2</v>
          </cell>
        </row>
        <row r="611">
          <cell r="C611" t="str">
            <v>KROUROU</v>
          </cell>
          <cell r="D611" t="str">
            <v>Imad</v>
          </cell>
          <cell r="E611">
            <v>11407994</v>
          </cell>
          <cell r="G611" t="str">
            <v xml:space="preserve"> </v>
          </cell>
          <cell r="I611" t="str">
            <v>RDT</v>
          </cell>
          <cell r="J611" t="str">
            <v>PRO</v>
          </cell>
          <cell r="U611" t="str">
            <v>PC</v>
          </cell>
        </row>
        <row r="612">
          <cell r="C612" t="str">
            <v>KUBICA</v>
          </cell>
          <cell r="D612" t="str">
            <v>Briac</v>
          </cell>
          <cell r="E612">
            <v>11503072</v>
          </cell>
          <cell r="F612">
            <v>35366</v>
          </cell>
          <cell r="G612" t="str">
            <v>19 ans</v>
          </cell>
          <cell r="H612" t="str">
            <v>M</v>
          </cell>
          <cell r="I612" t="str">
            <v>APB</v>
          </cell>
          <cell r="J612" t="str">
            <v>S</v>
          </cell>
          <cell r="K612" t="str">
            <v>95</v>
          </cell>
          <cell r="L612" t="str">
            <v>AB</v>
          </cell>
          <cell r="M612">
            <v>2015</v>
          </cell>
          <cell r="P612">
            <v>42199</v>
          </cell>
          <cell r="Q612" t="str">
            <v>OUI</v>
          </cell>
          <cell r="S612" t="str">
            <v>X</v>
          </cell>
          <cell r="T612" t="str">
            <v>X</v>
          </cell>
          <cell r="U612" t="str">
            <v>MATHS</v>
          </cell>
          <cell r="W612" t="str">
            <v>1A</v>
          </cell>
          <cell r="X612" t="str">
            <v>ECO</v>
          </cell>
          <cell r="Y612" t="str">
            <v>ISM</v>
          </cell>
          <cell r="AA612" t="str">
            <v>A</v>
          </cell>
          <cell r="AB612" t="str">
            <v>P</v>
          </cell>
          <cell r="AC612" t="str">
            <v>P</v>
          </cell>
          <cell r="AE612" t="str">
            <v>P</v>
          </cell>
          <cell r="AG612" t="str">
            <v>X</v>
          </cell>
          <cell r="AH612" t="str">
            <v>G3</v>
          </cell>
          <cell r="AJ612">
            <v>65.02</v>
          </cell>
          <cell r="AK612" t="str">
            <v>2B</v>
          </cell>
          <cell r="AL612" t="str">
            <v>IA4</v>
          </cell>
        </row>
        <row r="613">
          <cell r="C613" t="str">
            <v>KUGANESAN</v>
          </cell>
          <cell r="D613" t="str">
            <v>Kulakoddan</v>
          </cell>
          <cell r="E613">
            <v>11506620</v>
          </cell>
          <cell r="F613">
            <v>34703</v>
          </cell>
          <cell r="G613" t="str">
            <v>21 ans</v>
          </cell>
          <cell r="H613" t="str">
            <v>M</v>
          </cell>
          <cell r="I613" t="str">
            <v>APB</v>
          </cell>
          <cell r="J613" t="str">
            <v>STI2D</v>
          </cell>
          <cell r="K613">
            <v>93</v>
          </cell>
          <cell r="M613">
            <v>2015</v>
          </cell>
          <cell r="P613">
            <v>42214</v>
          </cell>
          <cell r="Q613" t="str">
            <v>OUI</v>
          </cell>
          <cell r="S613" t="str">
            <v>X</v>
          </cell>
          <cell r="T613" t="str">
            <v>X</v>
          </cell>
          <cell r="U613" t="str">
            <v>INFO</v>
          </cell>
          <cell r="W613" t="str">
            <v>3A</v>
          </cell>
          <cell r="X613" t="str">
            <v>MR</v>
          </cell>
          <cell r="Y613" t="str">
            <v>ISM</v>
          </cell>
          <cell r="AA613" t="str">
            <v>A</v>
          </cell>
          <cell r="AB613" t="str">
            <v>P</v>
          </cell>
          <cell r="AC613" t="str">
            <v>P</v>
          </cell>
          <cell r="AE613" t="str">
            <v>P</v>
          </cell>
          <cell r="AG613" t="str">
            <v>X</v>
          </cell>
          <cell r="AH613" t="str">
            <v>G13</v>
          </cell>
          <cell r="AK613" t="str">
            <v>3A</v>
          </cell>
          <cell r="AL613" t="str">
            <v>IA3</v>
          </cell>
        </row>
        <row r="614">
          <cell r="C614" t="str">
            <v>KUMAR</v>
          </cell>
          <cell r="D614" t="str">
            <v>Difhant</v>
          </cell>
          <cell r="E614">
            <v>11309480</v>
          </cell>
          <cell r="F614">
            <v>34789</v>
          </cell>
          <cell r="G614" t="str">
            <v>21 ans</v>
          </cell>
          <cell r="H614" t="str">
            <v>M</v>
          </cell>
          <cell r="I614" t="str">
            <v>RDT</v>
          </cell>
          <cell r="J614" t="str">
            <v>S</v>
          </cell>
          <cell r="K614">
            <v>95</v>
          </cell>
          <cell r="M614">
            <v>2013</v>
          </cell>
          <cell r="P614">
            <v>42270</v>
          </cell>
          <cell r="Q614" t="str">
            <v>OUI</v>
          </cell>
          <cell r="S614" t="str">
            <v>X</v>
          </cell>
          <cell r="T614" t="str">
            <v>X</v>
          </cell>
          <cell r="U614" t="str">
            <v>MATHS</v>
          </cell>
          <cell r="W614" t="str">
            <v>2A</v>
          </cell>
          <cell r="X614" t="str">
            <v>PHY</v>
          </cell>
          <cell r="Y614" t="str">
            <v>ISM</v>
          </cell>
          <cell r="Z614" t="str">
            <v>VAL</v>
          </cell>
          <cell r="AA614" t="str">
            <v>A</v>
          </cell>
          <cell r="AB614" t="str">
            <v>P</v>
          </cell>
          <cell r="AC614" t="str">
            <v>P</v>
          </cell>
          <cell r="AE614" t="str">
            <v>P</v>
          </cell>
          <cell r="AF614" t="str">
            <v>P</v>
          </cell>
          <cell r="AG614" t="str">
            <v>X</v>
          </cell>
          <cell r="AH614" t="str">
            <v>G7</v>
          </cell>
          <cell r="AI614" t="str">
            <v>VAL</v>
          </cell>
          <cell r="AK614" t="str">
            <v>VAL</v>
          </cell>
          <cell r="AL614" t="str">
            <v>VAL</v>
          </cell>
          <cell r="AN614" t="str">
            <v>REP</v>
          </cell>
          <cell r="AP614" t="str">
            <v>REP</v>
          </cell>
          <cell r="AQ614" t="str">
            <v>REP</v>
          </cell>
          <cell r="AU614" t="str">
            <v>REP</v>
          </cell>
          <cell r="AV614" t="str">
            <v>VAL</v>
          </cell>
          <cell r="AW614" t="str">
            <v>VAL</v>
          </cell>
          <cell r="AX614" t="str">
            <v>VAL</v>
          </cell>
          <cell r="AY614" t="str">
            <v>X</v>
          </cell>
        </row>
        <row r="615">
          <cell r="C615" t="str">
            <v>LAAROUSSI</v>
          </cell>
          <cell r="D615" t="str">
            <v>Maher</v>
          </cell>
          <cell r="E615">
            <v>11504011</v>
          </cell>
          <cell r="F615">
            <v>34786</v>
          </cell>
          <cell r="G615" t="str">
            <v>21 ans</v>
          </cell>
          <cell r="H615" t="str">
            <v>M</v>
          </cell>
          <cell r="I615" t="str">
            <v>APB</v>
          </cell>
          <cell r="J615" t="str">
            <v>ETR</v>
          </cell>
          <cell r="K615">
            <v>99</v>
          </cell>
          <cell r="L615" t="str">
            <v>P</v>
          </cell>
          <cell r="M615">
            <v>2013</v>
          </cell>
          <cell r="P615">
            <v>42201</v>
          </cell>
          <cell r="Q615" t="str">
            <v>OUI</v>
          </cell>
          <cell r="S615" t="str">
            <v>X</v>
          </cell>
          <cell r="T615" t="str">
            <v>X</v>
          </cell>
          <cell r="U615" t="str">
            <v>INFO</v>
          </cell>
          <cell r="W615" t="str">
            <v>3A</v>
          </cell>
          <cell r="X615" t="str">
            <v>MR</v>
          </cell>
          <cell r="Y615" t="str">
            <v>ISM</v>
          </cell>
          <cell r="AA615" t="str">
            <v>A</v>
          </cell>
          <cell r="AB615" t="str">
            <v>P</v>
          </cell>
          <cell r="AC615" t="str">
            <v>P</v>
          </cell>
          <cell r="AE615" t="str">
            <v>P</v>
          </cell>
          <cell r="AG615" t="str">
            <v>X</v>
          </cell>
          <cell r="AH615" t="str">
            <v>G5</v>
          </cell>
          <cell r="AI615" t="str">
            <v>REP</v>
          </cell>
          <cell r="AJ615">
            <v>63.13</v>
          </cell>
          <cell r="AK615" t="str">
            <v>2B</v>
          </cell>
          <cell r="AL615" t="str">
            <v>IA2</v>
          </cell>
          <cell r="AP615" t="str">
            <v>REP</v>
          </cell>
          <cell r="AV615" t="str">
            <v>REP</v>
          </cell>
          <cell r="AW615" t="str">
            <v>REP</v>
          </cell>
          <cell r="AY615" t="str">
            <v>X</v>
          </cell>
        </row>
        <row r="616">
          <cell r="C616" t="str">
            <v>LABIODH</v>
          </cell>
          <cell r="D616" t="str">
            <v>Maroi</v>
          </cell>
          <cell r="E616">
            <v>11506943</v>
          </cell>
          <cell r="F616">
            <v>34501</v>
          </cell>
          <cell r="G616" t="str">
            <v>22 ans</v>
          </cell>
          <cell r="H616" t="str">
            <v>F</v>
          </cell>
          <cell r="I616" t="str">
            <v>APB-R</v>
          </cell>
          <cell r="J616" t="str">
            <v>S</v>
          </cell>
          <cell r="K616">
            <v>93</v>
          </cell>
          <cell r="L616" t="str">
            <v>P</v>
          </cell>
          <cell r="M616">
            <v>2014</v>
          </cell>
          <cell r="P616">
            <v>42240</v>
          </cell>
          <cell r="Q616" t="str">
            <v>OUI</v>
          </cell>
          <cell r="R616" t="str">
            <v>B</v>
          </cell>
          <cell r="S616" t="str">
            <v>X</v>
          </cell>
          <cell r="T616" t="str">
            <v>X</v>
          </cell>
          <cell r="U616" t="str">
            <v>MATHS</v>
          </cell>
          <cell r="W616" t="str">
            <v>1A</v>
          </cell>
          <cell r="X616" t="str">
            <v>ECO</v>
          </cell>
          <cell r="Y616" t="str">
            <v>ISM</v>
          </cell>
          <cell r="AA616" t="str">
            <v>A</v>
          </cell>
          <cell r="AB616" t="str">
            <v>P</v>
          </cell>
          <cell r="AC616" t="str">
            <v>P</v>
          </cell>
          <cell r="AE616" t="str">
            <v>P</v>
          </cell>
          <cell r="AG616" t="str">
            <v>X</v>
          </cell>
          <cell r="AH616" t="str">
            <v>G3</v>
          </cell>
          <cell r="AJ616">
            <v>23.27</v>
          </cell>
          <cell r="AK616" t="str">
            <v>6B</v>
          </cell>
          <cell r="AL616" t="str">
            <v>IA4</v>
          </cell>
        </row>
        <row r="617">
          <cell r="C617" t="str">
            <v>LACROIX--DEQUECKER</v>
          </cell>
          <cell r="D617" t="str">
            <v>Henri</v>
          </cell>
          <cell r="G617" t="str">
            <v xml:space="preserve"> </v>
          </cell>
          <cell r="I617" t="str">
            <v>APB</v>
          </cell>
          <cell r="J617" t="str">
            <v>S</v>
          </cell>
          <cell r="U617" t="str">
            <v>PC</v>
          </cell>
        </row>
        <row r="618">
          <cell r="C618" t="str">
            <v>LAFONT</v>
          </cell>
          <cell r="D618" t="str">
            <v>Axel</v>
          </cell>
          <cell r="E618">
            <v>11402507</v>
          </cell>
          <cell r="G618" t="str">
            <v xml:space="preserve"> </v>
          </cell>
          <cell r="I618" t="str">
            <v>RDT</v>
          </cell>
          <cell r="J618" t="str">
            <v>S</v>
          </cell>
          <cell r="U618" t="str">
            <v>INFO</v>
          </cell>
        </row>
        <row r="619">
          <cell r="C619" t="str">
            <v>LAGASSIE</v>
          </cell>
          <cell r="D619" t="str">
            <v>Lucas</v>
          </cell>
          <cell r="E619">
            <v>11406345</v>
          </cell>
          <cell r="G619" t="str">
            <v xml:space="preserve"> </v>
          </cell>
          <cell r="I619" t="str">
            <v>RDT</v>
          </cell>
          <cell r="J619" t="str">
            <v>S</v>
          </cell>
          <cell r="U619" t="str">
            <v>PC</v>
          </cell>
          <cell r="Z619" t="str">
            <v>VAL</v>
          </cell>
          <cell r="AI619" t="str">
            <v>VAL</v>
          </cell>
          <cell r="AK619" t="str">
            <v>VAL</v>
          </cell>
          <cell r="AO619" t="str">
            <v>VAL</v>
          </cell>
          <cell r="AP619" t="str">
            <v>VAL</v>
          </cell>
          <cell r="AQ619" t="str">
            <v>VAL</v>
          </cell>
          <cell r="AR619" t="str">
            <v>VAL</v>
          </cell>
          <cell r="AV619" t="str">
            <v>VAL</v>
          </cell>
          <cell r="AW619" t="str">
            <v>VAL</v>
          </cell>
          <cell r="AX619" t="str">
            <v>VAL</v>
          </cell>
        </row>
        <row r="620">
          <cell r="C620" t="str">
            <v>LAGE DA ASSUNCAO</v>
          </cell>
          <cell r="D620" t="str">
            <v>Igor</v>
          </cell>
          <cell r="E620">
            <v>11506513</v>
          </cell>
          <cell r="F620">
            <v>35699</v>
          </cell>
          <cell r="G620" t="str">
            <v>18 ans</v>
          </cell>
          <cell r="H620" t="str">
            <v>M</v>
          </cell>
          <cell r="I620" t="str">
            <v>APB</v>
          </cell>
          <cell r="J620" t="str">
            <v>S</v>
          </cell>
          <cell r="K620">
            <v>92</v>
          </cell>
          <cell r="L620" t="str">
            <v>B</v>
          </cell>
          <cell r="M620">
            <v>2014</v>
          </cell>
          <cell r="P620">
            <v>42212</v>
          </cell>
          <cell r="Q620" t="str">
            <v>OUI</v>
          </cell>
          <cell r="S620" t="str">
            <v>X</v>
          </cell>
          <cell r="T620" t="str">
            <v>X</v>
          </cell>
          <cell r="U620" t="str">
            <v>INFO</v>
          </cell>
          <cell r="W620" t="str">
            <v>2A</v>
          </cell>
          <cell r="X620" t="str">
            <v>PHY</v>
          </cell>
          <cell r="Y620" t="str">
            <v>ISM</v>
          </cell>
          <cell r="AA620" t="str">
            <v>A</v>
          </cell>
          <cell r="AB620" t="str">
            <v>P</v>
          </cell>
          <cell r="AC620" t="str">
            <v>P</v>
          </cell>
          <cell r="AE620" t="str">
            <v>P</v>
          </cell>
          <cell r="AF620" t="str">
            <v>P</v>
          </cell>
          <cell r="AG620" t="str">
            <v>X</v>
          </cell>
          <cell r="AH620" t="str">
            <v>G14</v>
          </cell>
          <cell r="AJ620">
            <v>91.67</v>
          </cell>
          <cell r="AK620" t="str">
            <v>1B</v>
          </cell>
          <cell r="AL620" t="str">
            <v>IA2</v>
          </cell>
        </row>
        <row r="621">
          <cell r="C621" t="str">
            <v>LAGHA</v>
          </cell>
          <cell r="D621" t="str">
            <v>Othmane</v>
          </cell>
          <cell r="E621">
            <v>11110014</v>
          </cell>
          <cell r="F621">
            <v>33818</v>
          </cell>
          <cell r="G621" t="str">
            <v>23 ans</v>
          </cell>
          <cell r="H621" t="str">
            <v>M</v>
          </cell>
          <cell r="I621" t="str">
            <v>RDT</v>
          </cell>
          <cell r="J621" t="str">
            <v>S</v>
          </cell>
          <cell r="K621">
            <v>99</v>
          </cell>
          <cell r="M621">
            <v>2011</v>
          </cell>
          <cell r="P621">
            <v>42298</v>
          </cell>
          <cell r="Q621" t="str">
            <v>OUI</v>
          </cell>
          <cell r="U621" t="str">
            <v>INFO</v>
          </cell>
          <cell r="AB621" t="str">
            <v>N</v>
          </cell>
          <cell r="AX621" t="str">
            <v>VAL</v>
          </cell>
        </row>
        <row r="622">
          <cell r="C622" t="str">
            <v>LAIFAOUI</v>
          </cell>
          <cell r="D622" t="str">
            <v>Katia</v>
          </cell>
          <cell r="E622">
            <v>11403033</v>
          </cell>
          <cell r="F622">
            <v>34966</v>
          </cell>
          <cell r="G622" t="str">
            <v>20 ans</v>
          </cell>
          <cell r="H622" t="str">
            <v>F</v>
          </cell>
          <cell r="I622" t="str">
            <v>RDT</v>
          </cell>
          <cell r="J622" t="str">
            <v>S</v>
          </cell>
          <cell r="K622">
            <v>93</v>
          </cell>
          <cell r="L622" t="str">
            <v>P</v>
          </cell>
          <cell r="M622">
            <v>2014</v>
          </cell>
          <cell r="P622">
            <v>42215</v>
          </cell>
          <cell r="Q622" t="str">
            <v>OUI</v>
          </cell>
          <cell r="R622" t="str">
            <v>X</v>
          </cell>
          <cell r="S622" t="str">
            <v>X</v>
          </cell>
          <cell r="T622" t="str">
            <v>X</v>
          </cell>
          <cell r="U622" t="str">
            <v>PC</v>
          </cell>
          <cell r="W622" t="str">
            <v>1B</v>
          </cell>
          <cell r="X622" t="str">
            <v>PHY</v>
          </cell>
          <cell r="Y622" t="str">
            <v>CHI</v>
          </cell>
          <cell r="AA622" t="str">
            <v>A</v>
          </cell>
          <cell r="AB622" t="str">
            <v>P</v>
          </cell>
          <cell r="AD622" t="str">
            <v>P</v>
          </cell>
          <cell r="AE622" t="str">
            <v>P</v>
          </cell>
          <cell r="AF622" t="str">
            <v>P</v>
          </cell>
          <cell r="AG622" t="str">
            <v>X</v>
          </cell>
          <cell r="AH622" t="str">
            <v>G12</v>
          </cell>
          <cell r="AI622" t="str">
            <v>VAL</v>
          </cell>
          <cell r="AK622" t="str">
            <v>VAL</v>
          </cell>
          <cell r="AL622" t="str">
            <v>IB1</v>
          </cell>
          <cell r="AQ622" t="str">
            <v>REP</v>
          </cell>
          <cell r="AR622" t="str">
            <v>REP</v>
          </cell>
          <cell r="AV622" t="str">
            <v>VAL</v>
          </cell>
          <cell r="AW622" t="str">
            <v>VAL</v>
          </cell>
          <cell r="AX622" t="str">
            <v>VAL</v>
          </cell>
          <cell r="AY622" t="str">
            <v>X</v>
          </cell>
        </row>
        <row r="623">
          <cell r="C623" t="str">
            <v>LAINE</v>
          </cell>
          <cell r="D623" t="str">
            <v>Mehdi</v>
          </cell>
          <cell r="G623" t="str">
            <v xml:space="preserve"> </v>
          </cell>
          <cell r="I623" t="str">
            <v>APB</v>
          </cell>
          <cell r="J623" t="str">
            <v>ES</v>
          </cell>
          <cell r="U623" t="str">
            <v>MATHS</v>
          </cell>
        </row>
        <row r="624">
          <cell r="C624" t="str">
            <v>LAINÉ</v>
          </cell>
          <cell r="D624" t="str">
            <v>Romain</v>
          </cell>
          <cell r="G624" t="str">
            <v xml:space="preserve"> </v>
          </cell>
          <cell r="I624" t="str">
            <v>APB</v>
          </cell>
          <cell r="J624" t="str">
            <v>S</v>
          </cell>
          <cell r="U624" t="str">
            <v>PC</v>
          </cell>
        </row>
        <row r="625">
          <cell r="C625" t="str">
            <v>LAKEHAL</v>
          </cell>
          <cell r="D625" t="str">
            <v>Mehdy</v>
          </cell>
          <cell r="E625">
            <v>11302671</v>
          </cell>
          <cell r="F625">
            <v>34865</v>
          </cell>
          <cell r="G625" t="str">
            <v>21 ans</v>
          </cell>
          <cell r="H625" t="str">
            <v>M</v>
          </cell>
          <cell r="I625" t="str">
            <v>RDT</v>
          </cell>
          <cell r="J625" t="str">
            <v>STI2D</v>
          </cell>
          <cell r="K625">
            <v>77</v>
          </cell>
          <cell r="L625" t="str">
            <v>P</v>
          </cell>
          <cell r="M625">
            <v>2013</v>
          </cell>
          <cell r="P625">
            <v>42209</v>
          </cell>
          <cell r="Q625" t="str">
            <v>OUI</v>
          </cell>
          <cell r="S625" t="str">
            <v>X</v>
          </cell>
          <cell r="U625" t="str">
            <v>MATHS</v>
          </cell>
          <cell r="W625" t="str">
            <v>1A</v>
          </cell>
          <cell r="X625" t="str">
            <v>ECO</v>
          </cell>
          <cell r="Y625" t="str">
            <v>ISM</v>
          </cell>
          <cell r="AA625" t="str">
            <v>B</v>
          </cell>
          <cell r="AB625" t="str">
            <v>P</v>
          </cell>
          <cell r="AC625" t="str">
            <v>P</v>
          </cell>
          <cell r="AE625" t="str">
            <v>P</v>
          </cell>
          <cell r="AG625" t="str">
            <v>X</v>
          </cell>
          <cell r="AH625" t="str">
            <v>G2</v>
          </cell>
          <cell r="AI625" t="str">
            <v>VAL</v>
          </cell>
          <cell r="AK625" t="str">
            <v>VAL</v>
          </cell>
          <cell r="AL625" t="str">
            <v>IA2</v>
          </cell>
          <cell r="AS625" t="str">
            <v>REP</v>
          </cell>
          <cell r="AU625" t="str">
            <v>REP</v>
          </cell>
          <cell r="AV625" t="str">
            <v>VAL</v>
          </cell>
          <cell r="AW625" t="str">
            <v>VAL</v>
          </cell>
          <cell r="AX625" t="str">
            <v>VAL</v>
          </cell>
          <cell r="AY625" t="str">
            <v>X</v>
          </cell>
        </row>
        <row r="626">
          <cell r="C626" t="str">
            <v>LAKHAL</v>
          </cell>
          <cell r="D626" t="str">
            <v>Sirine</v>
          </cell>
          <cell r="G626" t="str">
            <v xml:space="preserve"> </v>
          </cell>
          <cell r="I626" t="str">
            <v>APB</v>
          </cell>
          <cell r="J626" t="str">
            <v>ST2S</v>
          </cell>
          <cell r="N626" t="str">
            <v>dem</v>
          </cell>
          <cell r="U626" t="str">
            <v>MATHS</v>
          </cell>
        </row>
        <row r="627">
          <cell r="C627" t="str">
            <v>LAM</v>
          </cell>
          <cell r="D627" t="str">
            <v>Jean-Paul</v>
          </cell>
          <cell r="E627">
            <v>11507333</v>
          </cell>
          <cell r="F627">
            <v>34705</v>
          </cell>
          <cell r="G627" t="str">
            <v>21 ans</v>
          </cell>
          <cell r="H627" t="str">
            <v>M</v>
          </cell>
          <cell r="I627" t="str">
            <v>APB-R</v>
          </cell>
          <cell r="J627" t="str">
            <v>S</v>
          </cell>
          <cell r="K627">
            <v>95</v>
          </cell>
          <cell r="L627" t="str">
            <v>B</v>
          </cell>
          <cell r="M627">
            <v>2012</v>
          </cell>
          <cell r="P627">
            <v>42236</v>
          </cell>
          <cell r="Q627" t="str">
            <v>OUI</v>
          </cell>
          <cell r="R627" t="str">
            <v>B</v>
          </cell>
          <cell r="S627" t="str">
            <v>X</v>
          </cell>
          <cell r="T627" t="str">
            <v>X</v>
          </cell>
          <cell r="U627" t="str">
            <v>MATHS</v>
          </cell>
          <cell r="W627" t="str">
            <v>1A</v>
          </cell>
          <cell r="X627" t="str">
            <v>ECO</v>
          </cell>
          <cell r="Y627" t="str">
            <v>ISM</v>
          </cell>
          <cell r="AA627" t="str">
            <v>A</v>
          </cell>
          <cell r="AB627" t="str">
            <v>P</v>
          </cell>
          <cell r="AC627" t="str">
            <v>P</v>
          </cell>
          <cell r="AE627" t="str">
            <v>P</v>
          </cell>
          <cell r="AG627" t="str">
            <v>X</v>
          </cell>
          <cell r="AH627" t="str">
            <v>G3</v>
          </cell>
          <cell r="AI627" t="str">
            <v>VAL</v>
          </cell>
          <cell r="AJ627">
            <v>68.75</v>
          </cell>
          <cell r="AK627" t="str">
            <v>VAL</v>
          </cell>
          <cell r="AL627" t="str">
            <v>IA4</v>
          </cell>
          <cell r="AV627" t="str">
            <v>VAL</v>
          </cell>
          <cell r="AW627" t="str">
            <v>VAL</v>
          </cell>
        </row>
        <row r="628">
          <cell r="C628" t="str">
            <v>LAMARQUETTE</v>
          </cell>
          <cell r="D628" t="str">
            <v>Félix</v>
          </cell>
          <cell r="E628">
            <v>11503238</v>
          </cell>
          <cell r="F628">
            <v>35226</v>
          </cell>
          <cell r="G628" t="str">
            <v>20 ans</v>
          </cell>
          <cell r="H628" t="str">
            <v>M</v>
          </cell>
          <cell r="I628" t="str">
            <v>APB</v>
          </cell>
          <cell r="J628" t="str">
            <v>S</v>
          </cell>
          <cell r="K628">
            <v>93</v>
          </cell>
          <cell r="L628" t="str">
            <v>AB</v>
          </cell>
          <cell r="M628">
            <v>2014</v>
          </cell>
          <cell r="P628">
            <v>42200</v>
          </cell>
          <cell r="Q628" t="str">
            <v>OUI</v>
          </cell>
          <cell r="S628" t="str">
            <v>X</v>
          </cell>
          <cell r="T628" t="str">
            <v>X</v>
          </cell>
          <cell r="U628" t="str">
            <v>INFO</v>
          </cell>
          <cell r="W628" t="str">
            <v>3A</v>
          </cell>
          <cell r="X628" t="str">
            <v>MR</v>
          </cell>
          <cell r="Y628" t="str">
            <v>ISM</v>
          </cell>
          <cell r="AA628" t="str">
            <v>A</v>
          </cell>
          <cell r="AB628" t="str">
            <v>P</v>
          </cell>
          <cell r="AC628" t="str">
            <v>P</v>
          </cell>
          <cell r="AE628" t="str">
            <v>P</v>
          </cell>
          <cell r="AG628" t="str">
            <v>X</v>
          </cell>
          <cell r="AH628" t="str">
            <v>G4</v>
          </cell>
          <cell r="AJ628">
            <v>49.68</v>
          </cell>
          <cell r="AK628" t="str">
            <v>3B</v>
          </cell>
          <cell r="AL628" t="str">
            <v>IA1</v>
          </cell>
        </row>
        <row r="629">
          <cell r="C629" t="str">
            <v>LAMARRE</v>
          </cell>
          <cell r="D629" t="str">
            <v>Audrey</v>
          </cell>
          <cell r="E629">
            <v>11507457</v>
          </cell>
          <cell r="F629">
            <v>34864</v>
          </cell>
          <cell r="G629" t="str">
            <v>21 ans</v>
          </cell>
          <cell r="H629" t="str">
            <v>F</v>
          </cell>
          <cell r="I629" t="str">
            <v>APB-R</v>
          </cell>
          <cell r="J629" t="str">
            <v>S</v>
          </cell>
          <cell r="K629">
            <v>91</v>
          </cell>
          <cell r="L629" t="str">
            <v>AB</v>
          </cell>
          <cell r="M629">
            <v>2013</v>
          </cell>
          <cell r="N629" t="str">
            <v>ANNULATION D'INSCRIPTION</v>
          </cell>
          <cell r="P629">
            <v>42240</v>
          </cell>
          <cell r="Q629" t="str">
            <v>OUI</v>
          </cell>
          <cell r="T629" t="str">
            <v>X</v>
          </cell>
          <cell r="U629" t="str">
            <v>PC</v>
          </cell>
          <cell r="W629" t="str">
            <v>1B</v>
          </cell>
          <cell r="X629" t="str">
            <v>PHY</v>
          </cell>
          <cell r="Y629" t="str">
            <v>CHI</v>
          </cell>
        </row>
        <row r="630">
          <cell r="C630" t="str">
            <v>LAMOUDI</v>
          </cell>
          <cell r="D630" t="str">
            <v>Brahim</v>
          </cell>
          <cell r="E630">
            <v>11405945</v>
          </cell>
          <cell r="G630" t="str">
            <v xml:space="preserve"> </v>
          </cell>
          <cell r="I630" t="str">
            <v>RDT</v>
          </cell>
          <cell r="J630" t="str">
            <v>S</v>
          </cell>
          <cell r="U630" t="str">
            <v>INFO</v>
          </cell>
          <cell r="AI630" t="str">
            <v>VAL</v>
          </cell>
          <cell r="AK630" t="str">
            <v>VAL</v>
          </cell>
          <cell r="AV630" t="str">
            <v>VAL</v>
          </cell>
          <cell r="AW630" t="str">
            <v>VAL</v>
          </cell>
        </row>
        <row r="631">
          <cell r="C631" t="str">
            <v>LAPISARDI</v>
          </cell>
          <cell r="D631" t="str">
            <v>Jules</v>
          </cell>
          <cell r="E631">
            <v>11509652</v>
          </cell>
          <cell r="F631">
            <v>35608</v>
          </cell>
          <cell r="G631" t="str">
            <v>19 ans</v>
          </cell>
          <cell r="H631" t="str">
            <v>M</v>
          </cell>
          <cell r="I631" t="str">
            <v>CIEL</v>
          </cell>
          <cell r="J631" t="str">
            <v>S</v>
          </cell>
          <cell r="K631">
            <v>28</v>
          </cell>
          <cell r="L631" t="str">
            <v>AB</v>
          </cell>
          <cell r="M631">
            <v>2015</v>
          </cell>
          <cell r="P631">
            <v>42264</v>
          </cell>
          <cell r="Q631" t="str">
            <v>OUI</v>
          </cell>
          <cell r="U631" t="str">
            <v>MATHS</v>
          </cell>
          <cell r="W631" t="str">
            <v>1A</v>
          </cell>
          <cell r="X631" t="str">
            <v>ECO</v>
          </cell>
          <cell r="Y631" t="str">
            <v>ISM</v>
          </cell>
          <cell r="AA631" t="str">
            <v>A</v>
          </cell>
          <cell r="AB631" t="str">
            <v>P</v>
          </cell>
          <cell r="AC631" t="str">
            <v>P</v>
          </cell>
          <cell r="AE631" t="str">
            <v>P</v>
          </cell>
          <cell r="AG631" t="str">
            <v>X</v>
          </cell>
          <cell r="AH631" t="str">
            <v>G3</v>
          </cell>
          <cell r="AK631" t="str">
            <v>6B</v>
          </cell>
          <cell r="AL631" t="str">
            <v>IA4</v>
          </cell>
          <cell r="AY631" t="str">
            <v>X</v>
          </cell>
        </row>
        <row r="632">
          <cell r="C632" t="str">
            <v>LARFI</v>
          </cell>
          <cell r="D632" t="str">
            <v>Fatah</v>
          </cell>
          <cell r="E632">
            <v>11508908</v>
          </cell>
          <cell r="F632">
            <v>33554</v>
          </cell>
          <cell r="G632" t="str">
            <v>24 ans</v>
          </cell>
          <cell r="H632" t="str">
            <v>M</v>
          </cell>
          <cell r="I632" t="str">
            <v>CIEL</v>
          </cell>
          <cell r="J632" t="str">
            <v>ETR</v>
          </cell>
          <cell r="K632">
            <v>99</v>
          </cell>
          <cell r="L632" t="str">
            <v>AB</v>
          </cell>
          <cell r="M632">
            <v>2011</v>
          </cell>
          <cell r="P632">
            <v>42257</v>
          </cell>
          <cell r="Q632" t="str">
            <v>OUI</v>
          </cell>
          <cell r="U632" t="str">
            <v>INFO</v>
          </cell>
          <cell r="W632" t="str">
            <v>2A</v>
          </cell>
          <cell r="X632" t="str">
            <v>PHY</v>
          </cell>
          <cell r="Y632" t="str">
            <v>ISM</v>
          </cell>
          <cell r="AA632" t="str">
            <v>A</v>
          </cell>
          <cell r="AB632" t="str">
            <v>P</v>
          </cell>
          <cell r="AC632" t="str">
            <v>P</v>
          </cell>
          <cell r="AE632" t="str">
            <v>P</v>
          </cell>
          <cell r="AF632" t="str">
            <v>P</v>
          </cell>
          <cell r="AG632" t="str">
            <v>X</v>
          </cell>
          <cell r="AH632" t="str">
            <v>G14</v>
          </cell>
          <cell r="AJ632">
            <v>31</v>
          </cell>
          <cell r="AK632" t="str">
            <v>6B</v>
          </cell>
          <cell r="AL632" t="str">
            <v>IA2</v>
          </cell>
          <cell r="AY632" t="str">
            <v>X</v>
          </cell>
        </row>
        <row r="633">
          <cell r="C633" t="str">
            <v>LAROUSSI</v>
          </cell>
          <cell r="D633" t="str">
            <v>Zoheir</v>
          </cell>
          <cell r="E633">
            <v>11405394</v>
          </cell>
          <cell r="G633" t="str">
            <v xml:space="preserve"> </v>
          </cell>
          <cell r="I633" t="str">
            <v>RDT</v>
          </cell>
          <cell r="J633" t="str">
            <v>S</v>
          </cell>
          <cell r="U633" t="str">
            <v>INFO</v>
          </cell>
        </row>
        <row r="634">
          <cell r="C634" t="str">
            <v>LASLEDJ</v>
          </cell>
          <cell r="D634" t="str">
            <v>Mehdy</v>
          </cell>
          <cell r="E634">
            <v>11507226</v>
          </cell>
          <cell r="F634">
            <v>35005</v>
          </cell>
          <cell r="G634" t="str">
            <v>20 ans</v>
          </cell>
          <cell r="H634" t="str">
            <v>M</v>
          </cell>
          <cell r="I634" t="str">
            <v>APB</v>
          </cell>
          <cell r="J634" t="str">
            <v>STMG</v>
          </cell>
          <cell r="K634">
            <v>93</v>
          </cell>
          <cell r="L634" t="str">
            <v>AB</v>
          </cell>
          <cell r="M634">
            <v>2014</v>
          </cell>
          <cell r="P634">
            <v>42231</v>
          </cell>
          <cell r="Q634" t="str">
            <v>OUI</v>
          </cell>
          <cell r="R634" t="str">
            <v>B</v>
          </cell>
          <cell r="S634" t="str">
            <v>X</v>
          </cell>
          <cell r="T634" t="str">
            <v>X</v>
          </cell>
          <cell r="U634" t="str">
            <v>INFO</v>
          </cell>
          <cell r="W634" t="str">
            <v>1A</v>
          </cell>
          <cell r="X634" t="str">
            <v>ECO</v>
          </cell>
          <cell r="Y634" t="str">
            <v>ISM</v>
          </cell>
          <cell r="AA634" t="str">
            <v>A</v>
          </cell>
          <cell r="AB634" t="str">
            <v>N</v>
          </cell>
          <cell r="AC634" t="str">
            <v>N</v>
          </cell>
          <cell r="AJ634">
            <v>59.84</v>
          </cell>
        </row>
        <row r="635">
          <cell r="C635" t="str">
            <v>LAWSON</v>
          </cell>
          <cell r="D635" t="str">
            <v>Aurélie</v>
          </cell>
          <cell r="E635">
            <v>11502395</v>
          </cell>
          <cell r="F635">
            <v>35713</v>
          </cell>
          <cell r="G635" t="str">
            <v>18 ans</v>
          </cell>
          <cell r="H635" t="str">
            <v>F</v>
          </cell>
          <cell r="I635" t="str">
            <v>APB</v>
          </cell>
          <cell r="J635" t="str">
            <v>S</v>
          </cell>
          <cell r="K635">
            <v>75</v>
          </cell>
          <cell r="L635" t="str">
            <v>B</v>
          </cell>
          <cell r="M635">
            <v>2015</v>
          </cell>
          <cell r="P635">
            <v>42196</v>
          </cell>
          <cell r="Q635" t="str">
            <v>OUI</v>
          </cell>
          <cell r="R635" t="str">
            <v>B</v>
          </cell>
          <cell r="S635" t="str">
            <v>X</v>
          </cell>
          <cell r="T635" t="str">
            <v>X</v>
          </cell>
          <cell r="U635" t="str">
            <v>MATHS</v>
          </cell>
          <cell r="W635" t="str">
            <v>1A</v>
          </cell>
          <cell r="X635" t="str">
            <v>ECO</v>
          </cell>
          <cell r="Y635" t="str">
            <v>ISM</v>
          </cell>
          <cell r="AA635" t="str">
            <v>A</v>
          </cell>
          <cell r="AB635" t="str">
            <v>P</v>
          </cell>
          <cell r="AC635" t="str">
            <v>P</v>
          </cell>
          <cell r="AE635" t="str">
            <v>P</v>
          </cell>
          <cell r="AG635" t="str">
            <v>X</v>
          </cell>
          <cell r="AH635" t="str">
            <v>G2</v>
          </cell>
          <cell r="AJ635">
            <v>58.15</v>
          </cell>
          <cell r="AK635" t="str">
            <v>2B</v>
          </cell>
          <cell r="AL635" t="str">
            <v>IA3</v>
          </cell>
        </row>
        <row r="636">
          <cell r="C636" t="str">
            <v>LE</v>
          </cell>
          <cell r="D636" t="str">
            <v>Alain</v>
          </cell>
          <cell r="E636">
            <v>11510060</v>
          </cell>
          <cell r="F636">
            <v>34610</v>
          </cell>
          <cell r="G636" t="str">
            <v>21 ans</v>
          </cell>
          <cell r="H636" t="str">
            <v>M</v>
          </cell>
          <cell r="I636" t="str">
            <v>APB-R</v>
          </cell>
          <cell r="J636" t="str">
            <v>S</v>
          </cell>
          <cell r="K636">
            <v>75</v>
          </cell>
          <cell r="L636" t="str">
            <v>AB</v>
          </cell>
          <cell r="M636">
            <v>2013</v>
          </cell>
          <cell r="P636">
            <v>42269</v>
          </cell>
          <cell r="Q636" t="str">
            <v>OUI</v>
          </cell>
          <cell r="R636" t="str">
            <v>B</v>
          </cell>
          <cell r="U636" t="str">
            <v>INFO</v>
          </cell>
          <cell r="W636" t="str">
            <v>2A</v>
          </cell>
          <cell r="X636" t="str">
            <v>PHY</v>
          </cell>
          <cell r="Y636" t="str">
            <v>ISM</v>
          </cell>
          <cell r="AA636" t="str">
            <v>A</v>
          </cell>
          <cell r="AB636" t="str">
            <v>P</v>
          </cell>
          <cell r="AC636" t="str">
            <v>P</v>
          </cell>
          <cell r="AE636" t="str">
            <v>P</v>
          </cell>
          <cell r="AF636" t="str">
            <v>P</v>
          </cell>
          <cell r="AG636" t="str">
            <v>X</v>
          </cell>
          <cell r="AH636" t="str">
            <v>G14</v>
          </cell>
          <cell r="AJ636">
            <v>70.12</v>
          </cell>
          <cell r="AK636" t="str">
            <v>1B</v>
          </cell>
          <cell r="AL636" t="str">
            <v>IA2</v>
          </cell>
        </row>
        <row r="637">
          <cell r="C637" t="str">
            <v>LE</v>
          </cell>
          <cell r="D637" t="str">
            <v>Tchanchrisna</v>
          </cell>
          <cell r="E637">
            <v>11507208</v>
          </cell>
          <cell r="F637">
            <v>35607</v>
          </cell>
          <cell r="G637" t="str">
            <v>19 ans</v>
          </cell>
          <cell r="H637" t="str">
            <v>M</v>
          </cell>
          <cell r="I637" t="str">
            <v>APB</v>
          </cell>
          <cell r="J637" t="str">
            <v>S</v>
          </cell>
          <cell r="K637">
            <v>95</v>
          </cell>
          <cell r="L637" t="str">
            <v>P</v>
          </cell>
          <cell r="M637">
            <v>2015</v>
          </cell>
          <cell r="P637">
            <v>42230</v>
          </cell>
          <cell r="Q637" t="str">
            <v>OUI</v>
          </cell>
          <cell r="S637" t="str">
            <v>X</v>
          </cell>
          <cell r="T637" t="str">
            <v>X</v>
          </cell>
          <cell r="U637" t="str">
            <v>INFO</v>
          </cell>
          <cell r="W637" t="str">
            <v>3A</v>
          </cell>
          <cell r="X637" t="str">
            <v>MR</v>
          </cell>
          <cell r="Y637" t="str">
            <v>ISM</v>
          </cell>
          <cell r="AA637" t="str">
            <v>A</v>
          </cell>
          <cell r="AB637" t="str">
            <v>P</v>
          </cell>
          <cell r="AC637" t="str">
            <v>P</v>
          </cell>
          <cell r="AE637" t="str">
            <v>P</v>
          </cell>
          <cell r="AG637" t="str">
            <v>X</v>
          </cell>
          <cell r="AH637" t="str">
            <v>G5</v>
          </cell>
          <cell r="AJ637">
            <v>81.790000000000006</v>
          </cell>
          <cell r="AK637" t="str">
            <v>1B</v>
          </cell>
          <cell r="AL637" t="str">
            <v>IA2</v>
          </cell>
        </row>
        <row r="638">
          <cell r="C638" t="str">
            <v>LE CERF</v>
          </cell>
          <cell r="D638" t="str">
            <v>Alexandre</v>
          </cell>
          <cell r="E638">
            <v>11401950</v>
          </cell>
          <cell r="G638" t="str">
            <v xml:space="preserve"> </v>
          </cell>
          <cell r="I638" t="str">
            <v>RDT</v>
          </cell>
          <cell r="J638" t="str">
            <v>S</v>
          </cell>
          <cell r="U638" t="str">
            <v>MATHS</v>
          </cell>
        </row>
        <row r="639">
          <cell r="C639" t="str">
            <v>LE DU</v>
          </cell>
          <cell r="D639" t="str">
            <v>Ashkan</v>
          </cell>
          <cell r="E639">
            <v>11508064</v>
          </cell>
          <cell r="F639">
            <v>35213</v>
          </cell>
          <cell r="G639" t="str">
            <v>20 ans</v>
          </cell>
          <cell r="H639" t="str">
            <v>M</v>
          </cell>
          <cell r="I639" t="str">
            <v>APB-R</v>
          </cell>
          <cell r="J639" t="str">
            <v>S</v>
          </cell>
          <cell r="K639">
            <v>75</v>
          </cell>
          <cell r="L639" t="str">
            <v>AB</v>
          </cell>
          <cell r="M639">
            <v>2014</v>
          </cell>
          <cell r="N639">
            <v>42257</v>
          </cell>
          <cell r="P639">
            <v>42248</v>
          </cell>
          <cell r="Q639" t="str">
            <v>OUI</v>
          </cell>
          <cell r="R639" t="str">
            <v>B</v>
          </cell>
          <cell r="S639" t="str">
            <v>X</v>
          </cell>
          <cell r="T639" t="str">
            <v>X</v>
          </cell>
          <cell r="U639" t="str">
            <v>MATHS</v>
          </cell>
          <cell r="W639" t="str">
            <v>2A</v>
          </cell>
          <cell r="X639" t="str">
            <v>PHY</v>
          </cell>
          <cell r="Y639" t="str">
            <v>ISM</v>
          </cell>
          <cell r="AA639" t="str">
            <v>A</v>
          </cell>
          <cell r="AB639" t="str">
            <v>P</v>
          </cell>
          <cell r="AC639" t="str">
            <v>P</v>
          </cell>
          <cell r="AE639" t="str">
            <v>P</v>
          </cell>
          <cell r="AF639" t="str">
            <v>P</v>
          </cell>
          <cell r="AG639" t="str">
            <v>X</v>
          </cell>
          <cell r="AH639" t="str">
            <v>G14</v>
          </cell>
          <cell r="AL639" t="str">
            <v>IA2</v>
          </cell>
        </row>
        <row r="640">
          <cell r="C640" t="str">
            <v>LE FOLLIC</v>
          </cell>
          <cell r="D640" t="str">
            <v>Guillaume</v>
          </cell>
          <cell r="E640">
            <v>11501497</v>
          </cell>
          <cell r="F640">
            <v>34870</v>
          </cell>
          <cell r="G640" t="str">
            <v>21 ans</v>
          </cell>
          <cell r="H640" t="str">
            <v>M</v>
          </cell>
          <cell r="I640" t="str">
            <v>APB</v>
          </cell>
          <cell r="J640" t="str">
            <v>ES</v>
          </cell>
          <cell r="K640">
            <v>80</v>
          </cell>
          <cell r="L640" t="str">
            <v>AB</v>
          </cell>
          <cell r="M640">
            <v>2015</v>
          </cell>
          <cell r="P640">
            <v>42194</v>
          </cell>
          <cell r="Q640" t="str">
            <v>OUI</v>
          </cell>
          <cell r="T640" t="str">
            <v>X</v>
          </cell>
          <cell r="U640" t="str">
            <v>MATHS</v>
          </cell>
          <cell r="W640" t="str">
            <v>1A</v>
          </cell>
          <cell r="X640" t="str">
            <v>ECO</v>
          </cell>
          <cell r="Y640" t="str">
            <v>ISM</v>
          </cell>
          <cell r="AA640" t="str">
            <v>B</v>
          </cell>
          <cell r="AB640" t="str">
            <v>N</v>
          </cell>
          <cell r="AC640" t="str">
            <v>N</v>
          </cell>
          <cell r="AJ640">
            <v>61.9</v>
          </cell>
        </row>
        <row r="641">
          <cell r="C641" t="str">
            <v>LE MOAL</v>
          </cell>
          <cell r="D641" t="str">
            <v>Noémie</v>
          </cell>
          <cell r="G641" t="str">
            <v xml:space="preserve"> </v>
          </cell>
          <cell r="I641" t="str">
            <v>APB</v>
          </cell>
          <cell r="J641" t="str">
            <v>S</v>
          </cell>
          <cell r="N641" t="str">
            <v>dem</v>
          </cell>
          <cell r="U641" t="str">
            <v>MATHS</v>
          </cell>
        </row>
        <row r="642">
          <cell r="C642" t="str">
            <v>LEAL</v>
          </cell>
          <cell r="D642" t="str">
            <v>Jérémy</v>
          </cell>
          <cell r="E642">
            <v>11506327</v>
          </cell>
          <cell r="F642">
            <v>35428</v>
          </cell>
          <cell r="G642" t="str">
            <v>19 ans</v>
          </cell>
          <cell r="H642" t="str">
            <v>M</v>
          </cell>
          <cell r="I642" t="str">
            <v>APB</v>
          </cell>
          <cell r="J642" t="str">
            <v>PRO</v>
          </cell>
          <cell r="K642">
            <v>93</v>
          </cell>
          <cell r="L642" t="str">
            <v>AB</v>
          </cell>
          <cell r="M642">
            <v>2015</v>
          </cell>
          <cell r="N642">
            <v>42262</v>
          </cell>
          <cell r="P642">
            <v>42211</v>
          </cell>
          <cell r="Q642" t="str">
            <v>OUI</v>
          </cell>
          <cell r="U642" t="str">
            <v>SPI</v>
          </cell>
          <cell r="W642" t="str">
            <v>2B</v>
          </cell>
          <cell r="X642" t="str">
            <v>PHY</v>
          </cell>
          <cell r="Y642" t="str">
            <v>ISM</v>
          </cell>
          <cell r="AA642" t="str">
            <v>A</v>
          </cell>
          <cell r="AB642" t="str">
            <v>N</v>
          </cell>
          <cell r="AC642" t="str">
            <v>N</v>
          </cell>
          <cell r="AE642" t="str">
            <v>P</v>
          </cell>
        </row>
        <row r="643">
          <cell r="C643" t="str">
            <v>LEBLANC</v>
          </cell>
          <cell r="D643" t="str">
            <v>Jules</v>
          </cell>
          <cell r="E643">
            <v>11310708</v>
          </cell>
          <cell r="F643">
            <v>34381</v>
          </cell>
          <cell r="G643" t="str">
            <v>22 ans</v>
          </cell>
          <cell r="H643" t="str">
            <v>M</v>
          </cell>
          <cell r="I643" t="str">
            <v>RDT</v>
          </cell>
          <cell r="J643" t="str">
            <v>STI2D</v>
          </cell>
          <cell r="K643">
            <v>93</v>
          </cell>
          <cell r="L643" t="str">
            <v>P</v>
          </cell>
          <cell r="M643">
            <v>2013</v>
          </cell>
          <cell r="P643">
            <v>42260</v>
          </cell>
          <cell r="Q643" t="str">
            <v>OUI</v>
          </cell>
          <cell r="R643" t="str">
            <v>F</v>
          </cell>
          <cell r="S643" t="str">
            <v>X</v>
          </cell>
          <cell r="T643" t="str">
            <v>X</v>
          </cell>
          <cell r="U643" t="str">
            <v>INFO</v>
          </cell>
          <cell r="W643" t="str">
            <v>3A</v>
          </cell>
          <cell r="X643" t="str">
            <v>MR</v>
          </cell>
          <cell r="Y643" t="str">
            <v>ISM</v>
          </cell>
          <cell r="AA643" t="str">
            <v>B</v>
          </cell>
          <cell r="AB643" t="str">
            <v>N</v>
          </cell>
          <cell r="AC643" t="str">
            <v>P</v>
          </cell>
          <cell r="AE643" t="str">
            <v>P</v>
          </cell>
          <cell r="AG643" t="str">
            <v>X</v>
          </cell>
          <cell r="AH643" t="str">
            <v>G13</v>
          </cell>
          <cell r="AI643" t="str">
            <v>VAL</v>
          </cell>
          <cell r="AK643" t="str">
            <v>VAL</v>
          </cell>
          <cell r="AL643" t="str">
            <v>IA2</v>
          </cell>
          <cell r="AV643" t="str">
            <v>VAL</v>
          </cell>
          <cell r="AW643" t="str">
            <v>VAL</v>
          </cell>
          <cell r="AX643" t="str">
            <v>VAL</v>
          </cell>
        </row>
        <row r="644">
          <cell r="C644" t="str">
            <v>LEBOULLEUX</v>
          </cell>
          <cell r="D644" t="str">
            <v>Nathan</v>
          </cell>
          <cell r="E644">
            <v>11507445</v>
          </cell>
          <cell r="F644">
            <v>35639</v>
          </cell>
          <cell r="G644" t="str">
            <v>18 ans</v>
          </cell>
          <cell r="H644" t="str">
            <v>M</v>
          </cell>
          <cell r="I644" t="str">
            <v>APB</v>
          </cell>
          <cell r="J644" t="str">
            <v>S</v>
          </cell>
          <cell r="K644">
            <v>60</v>
          </cell>
          <cell r="L644" t="str">
            <v>AB</v>
          </cell>
          <cell r="M644">
            <v>2015</v>
          </cell>
          <cell r="P644">
            <v>42240</v>
          </cell>
          <cell r="Q644" t="str">
            <v>OUI</v>
          </cell>
          <cell r="S644" t="str">
            <v>X</v>
          </cell>
          <cell r="T644" t="str">
            <v>X</v>
          </cell>
          <cell r="U644" t="str">
            <v>SPI</v>
          </cell>
          <cell r="W644" t="str">
            <v>2B</v>
          </cell>
          <cell r="X644" t="str">
            <v>PHY</v>
          </cell>
          <cell r="Y644" t="str">
            <v>ISM</v>
          </cell>
          <cell r="AA644" t="str">
            <v>B</v>
          </cell>
          <cell r="AB644" t="str">
            <v>N</v>
          </cell>
          <cell r="AC644" t="str">
            <v>N</v>
          </cell>
          <cell r="AE644" t="str">
            <v>N</v>
          </cell>
        </row>
        <row r="645">
          <cell r="C645" t="str">
            <v>LEDEZMA FIERRO</v>
          </cell>
          <cell r="D645" t="str">
            <v>Victor</v>
          </cell>
          <cell r="E645">
            <v>11503467</v>
          </cell>
          <cell r="F645">
            <v>35300</v>
          </cell>
          <cell r="G645" t="str">
            <v>19 ans</v>
          </cell>
          <cell r="H645" t="str">
            <v>M</v>
          </cell>
          <cell r="I645" t="str">
            <v>APB</v>
          </cell>
          <cell r="J645" t="str">
            <v>S</v>
          </cell>
          <cell r="K645">
            <v>93</v>
          </cell>
          <cell r="L645" t="str">
            <v>P</v>
          </cell>
          <cell r="M645">
            <v>2015</v>
          </cell>
          <cell r="P645">
            <v>42200</v>
          </cell>
          <cell r="Q645" t="str">
            <v>OUI</v>
          </cell>
          <cell r="S645" t="str">
            <v>X</v>
          </cell>
          <cell r="T645" t="str">
            <v>X</v>
          </cell>
          <cell r="U645" t="str">
            <v>INFO</v>
          </cell>
          <cell r="W645" t="str">
            <v>2A</v>
          </cell>
          <cell r="X645" t="str">
            <v>PHY</v>
          </cell>
          <cell r="Y645" t="str">
            <v>ISM</v>
          </cell>
          <cell r="AA645" t="str">
            <v>A</v>
          </cell>
          <cell r="AB645" t="str">
            <v>P</v>
          </cell>
          <cell r="AC645" t="str">
            <v>P</v>
          </cell>
          <cell r="AE645" t="str">
            <v>P</v>
          </cell>
          <cell r="AF645" t="str">
            <v>P</v>
          </cell>
          <cell r="AG645" t="str">
            <v>X</v>
          </cell>
          <cell r="AH645" t="str">
            <v>G7</v>
          </cell>
          <cell r="AJ645">
            <v>46.82</v>
          </cell>
          <cell r="AK645" t="str">
            <v>3A</v>
          </cell>
          <cell r="AL645" t="str">
            <v>IA4</v>
          </cell>
          <cell r="AY645" t="str">
            <v>X</v>
          </cell>
        </row>
        <row r="646">
          <cell r="C646" t="str">
            <v>LEGEAY</v>
          </cell>
          <cell r="D646" t="str">
            <v>Marvin</v>
          </cell>
          <cell r="E646">
            <v>11201417</v>
          </cell>
          <cell r="G646" t="str">
            <v xml:space="preserve"> </v>
          </cell>
          <cell r="I646" t="str">
            <v>RDT</v>
          </cell>
          <cell r="J646" t="str">
            <v>S</v>
          </cell>
          <cell r="U646" t="str">
            <v>INFO</v>
          </cell>
          <cell r="AK646" t="str">
            <v>VAL</v>
          </cell>
          <cell r="AW646" t="str">
            <v>VAL</v>
          </cell>
          <cell r="AX646" t="str">
            <v>VAL</v>
          </cell>
        </row>
        <row r="647">
          <cell r="C647" t="str">
            <v>LEGRAND</v>
          </cell>
          <cell r="D647" t="str">
            <v>Damien</v>
          </cell>
          <cell r="E647">
            <v>11406504</v>
          </cell>
          <cell r="G647" t="str">
            <v xml:space="preserve"> </v>
          </cell>
          <cell r="I647" t="str">
            <v>RDT</v>
          </cell>
          <cell r="J647" t="str">
            <v>S</v>
          </cell>
          <cell r="U647" t="str">
            <v>MATHS</v>
          </cell>
        </row>
        <row r="648">
          <cell r="C648" t="str">
            <v>LEGRAND</v>
          </cell>
          <cell r="D648" t="str">
            <v>Yanis</v>
          </cell>
          <cell r="E648">
            <v>11404563</v>
          </cell>
          <cell r="G648" t="str">
            <v xml:space="preserve"> </v>
          </cell>
          <cell r="I648" t="str">
            <v>RDT</v>
          </cell>
          <cell r="J648" t="str">
            <v>S</v>
          </cell>
          <cell r="U648" t="str">
            <v>MATHS</v>
          </cell>
        </row>
        <row r="649">
          <cell r="C649" t="str">
            <v>LELIEVRE</v>
          </cell>
          <cell r="D649" t="str">
            <v>Aurely</v>
          </cell>
          <cell r="E649">
            <v>11400052</v>
          </cell>
          <cell r="G649" t="str">
            <v xml:space="preserve"> </v>
          </cell>
          <cell r="I649" t="str">
            <v>RDT</v>
          </cell>
          <cell r="J649" t="str">
            <v>ST2S</v>
          </cell>
          <cell r="S649" t="str">
            <v>X</v>
          </cell>
          <cell r="T649" t="str">
            <v>X</v>
          </cell>
          <cell r="U649" t="str">
            <v>MATHS</v>
          </cell>
          <cell r="W649" t="str">
            <v>1A</v>
          </cell>
          <cell r="X649" t="str">
            <v>ECO</v>
          </cell>
          <cell r="Y649" t="str">
            <v>ISM</v>
          </cell>
          <cell r="AA649" t="str">
            <v>C-</v>
          </cell>
          <cell r="AK649" t="str">
            <v>VAL</v>
          </cell>
          <cell r="AW649" t="str">
            <v>VAL</v>
          </cell>
          <cell r="AX649" t="str">
            <v>VAL</v>
          </cell>
        </row>
        <row r="650">
          <cell r="C650" t="str">
            <v>LEMAITRE</v>
          </cell>
          <cell r="D650" t="str">
            <v>Eddy</v>
          </cell>
          <cell r="E650">
            <v>11501223</v>
          </cell>
          <cell r="F650">
            <v>35362</v>
          </cell>
          <cell r="G650" t="str">
            <v>19 ans</v>
          </cell>
          <cell r="H650" t="str">
            <v>M</v>
          </cell>
          <cell r="I650" t="str">
            <v>APB</v>
          </cell>
          <cell r="J650" t="str">
            <v>STI2D</v>
          </cell>
          <cell r="K650">
            <v>93</v>
          </cell>
          <cell r="M650">
            <v>2015</v>
          </cell>
          <cell r="P650">
            <v>42193</v>
          </cell>
          <cell r="Q650" t="str">
            <v>OUI</v>
          </cell>
          <cell r="R650" t="str">
            <v>B</v>
          </cell>
          <cell r="S650" t="str">
            <v>X</v>
          </cell>
          <cell r="T650" t="str">
            <v>X</v>
          </cell>
          <cell r="U650" t="str">
            <v>INFO</v>
          </cell>
          <cell r="W650" t="str">
            <v>3A</v>
          </cell>
          <cell r="X650" t="str">
            <v>MR</v>
          </cell>
          <cell r="Y650" t="str">
            <v>ISM</v>
          </cell>
          <cell r="AA650" t="str">
            <v>A</v>
          </cell>
          <cell r="AB650" t="str">
            <v>P</v>
          </cell>
          <cell r="AC650" t="str">
            <v>P</v>
          </cell>
          <cell r="AE650" t="str">
            <v>P</v>
          </cell>
          <cell r="AG650" t="str">
            <v>X</v>
          </cell>
          <cell r="AH650" t="str">
            <v>G4</v>
          </cell>
          <cell r="AJ650">
            <v>26.61</v>
          </cell>
          <cell r="AK650" t="str">
            <v>6B</v>
          </cell>
          <cell r="AL650" t="str">
            <v>IA1</v>
          </cell>
        </row>
        <row r="651">
          <cell r="C651" t="str">
            <v>LEMO</v>
          </cell>
          <cell r="D651" t="str">
            <v>Velania</v>
          </cell>
          <cell r="E651">
            <v>11511641</v>
          </cell>
          <cell r="F651">
            <v>34901</v>
          </cell>
          <cell r="G651" t="str">
            <v>20 ans</v>
          </cell>
          <cell r="H651" t="str">
            <v>F</v>
          </cell>
          <cell r="I651" t="str">
            <v>IUT</v>
          </cell>
          <cell r="J651" t="str">
            <v>S</v>
          </cell>
          <cell r="K651">
            <v>986</v>
          </cell>
          <cell r="M651">
            <v>2014</v>
          </cell>
          <cell r="P651">
            <v>42293</v>
          </cell>
          <cell r="Q651" t="str">
            <v>OUI</v>
          </cell>
          <cell r="R651" t="str">
            <v>B</v>
          </cell>
          <cell r="U651" t="str">
            <v>MATHS</v>
          </cell>
          <cell r="W651" t="str">
            <v>1A</v>
          </cell>
          <cell r="X651" t="str">
            <v>ECO</v>
          </cell>
          <cell r="Y651" t="str">
            <v>ISM</v>
          </cell>
          <cell r="AB651" t="str">
            <v>N</v>
          </cell>
          <cell r="AC651" t="str">
            <v>P</v>
          </cell>
          <cell r="AE651" t="str">
            <v>P</v>
          </cell>
          <cell r="AG651" t="str">
            <v>X</v>
          </cell>
          <cell r="AH651" t="str">
            <v>G3</v>
          </cell>
          <cell r="AK651" t="str">
            <v>4B</v>
          </cell>
          <cell r="AL651" t="str">
            <v>IA4</v>
          </cell>
        </row>
        <row r="652">
          <cell r="C652" t="str">
            <v>LENOBLE</v>
          </cell>
          <cell r="D652" t="str">
            <v>Antoine</v>
          </cell>
          <cell r="E652">
            <v>11403587</v>
          </cell>
          <cell r="G652" t="str">
            <v xml:space="preserve"> </v>
          </cell>
          <cell r="I652" t="str">
            <v>RDT</v>
          </cell>
          <cell r="J652" t="str">
            <v>S</v>
          </cell>
          <cell r="U652" t="str">
            <v>INFO</v>
          </cell>
        </row>
        <row r="653">
          <cell r="C653" t="str">
            <v>LEROY</v>
          </cell>
          <cell r="D653" t="str">
            <v>Afane</v>
          </cell>
          <cell r="E653">
            <v>11303206</v>
          </cell>
          <cell r="G653" t="str">
            <v xml:space="preserve"> </v>
          </cell>
          <cell r="I653" t="str">
            <v>RDT</v>
          </cell>
          <cell r="J653" t="str">
            <v>S</v>
          </cell>
          <cell r="U653" t="str">
            <v>INFO</v>
          </cell>
        </row>
        <row r="654">
          <cell r="C654" t="str">
            <v>LEROY</v>
          </cell>
          <cell r="D654" t="str">
            <v>Jonathan</v>
          </cell>
          <cell r="E654">
            <v>11306689</v>
          </cell>
          <cell r="G654" t="str">
            <v xml:space="preserve"> </v>
          </cell>
          <cell r="I654" t="str">
            <v>RDT</v>
          </cell>
          <cell r="J654" t="str">
            <v>S</v>
          </cell>
          <cell r="U654" t="str">
            <v>INFO</v>
          </cell>
          <cell r="AI654" t="str">
            <v>VAL</v>
          </cell>
          <cell r="AK654" t="str">
            <v>VAL</v>
          </cell>
          <cell r="AL654" t="str">
            <v>VAL</v>
          </cell>
          <cell r="AP654" t="str">
            <v>VAL</v>
          </cell>
          <cell r="AV654" t="str">
            <v>VAL</v>
          </cell>
          <cell r="AW654" t="str">
            <v>VAL</v>
          </cell>
          <cell r="AX654" t="str">
            <v>VAL</v>
          </cell>
        </row>
        <row r="655">
          <cell r="C655" t="str">
            <v>LÉVAL</v>
          </cell>
          <cell r="D655" t="str">
            <v>Paul</v>
          </cell>
          <cell r="E655">
            <v>11405560</v>
          </cell>
          <cell r="G655" t="str">
            <v xml:space="preserve"> </v>
          </cell>
          <cell r="I655" t="str">
            <v>RDT</v>
          </cell>
          <cell r="J655" t="str">
            <v>ES</v>
          </cell>
          <cell r="U655" t="str">
            <v>MATHS</v>
          </cell>
        </row>
        <row r="656">
          <cell r="C656" t="str">
            <v>LEVY</v>
          </cell>
          <cell r="D656" t="str">
            <v>Hugo</v>
          </cell>
          <cell r="E656">
            <v>11508196</v>
          </cell>
          <cell r="F656">
            <v>34983</v>
          </cell>
          <cell r="G656" t="str">
            <v>20 ans</v>
          </cell>
          <cell r="H656" t="str">
            <v>M</v>
          </cell>
          <cell r="I656" t="str">
            <v>APB</v>
          </cell>
          <cell r="J656" t="str">
            <v>S</v>
          </cell>
          <cell r="K656">
            <v>75</v>
          </cell>
          <cell r="L656" t="str">
            <v>P</v>
          </cell>
          <cell r="M656">
            <v>2013</v>
          </cell>
          <cell r="P656">
            <v>42249</v>
          </cell>
          <cell r="Q656" t="str">
            <v>OUI</v>
          </cell>
          <cell r="S656" t="str">
            <v>X</v>
          </cell>
          <cell r="T656" t="str">
            <v>X</v>
          </cell>
          <cell r="U656" t="str">
            <v>MATHS</v>
          </cell>
          <cell r="W656" t="str">
            <v>2A</v>
          </cell>
          <cell r="X656" t="str">
            <v>PHY</v>
          </cell>
          <cell r="Y656" t="str">
            <v>ISM</v>
          </cell>
          <cell r="AA656" t="str">
            <v>B</v>
          </cell>
          <cell r="AC656" t="str">
            <v>N</v>
          </cell>
          <cell r="AE656" t="str">
            <v>N</v>
          </cell>
          <cell r="AG656" t="str">
            <v>X</v>
          </cell>
          <cell r="AH656" t="str">
            <v>G14</v>
          </cell>
          <cell r="AK656" t="str">
            <v>VAL</v>
          </cell>
          <cell r="AL656" t="str">
            <v>IA1</v>
          </cell>
          <cell r="AN656" t="str">
            <v>VAL</v>
          </cell>
          <cell r="AW656" t="str">
            <v>VAL</v>
          </cell>
        </row>
        <row r="657">
          <cell r="C657" t="str">
            <v>LHOMME</v>
          </cell>
          <cell r="D657" t="str">
            <v>Jérémy</v>
          </cell>
          <cell r="E657">
            <v>11405687</v>
          </cell>
          <cell r="G657" t="str">
            <v xml:space="preserve"> </v>
          </cell>
          <cell r="I657" t="str">
            <v>RDT</v>
          </cell>
          <cell r="J657" t="str">
            <v>STI2D</v>
          </cell>
          <cell r="U657" t="str">
            <v>INFO</v>
          </cell>
        </row>
        <row r="658">
          <cell r="C658" t="str">
            <v>LI</v>
          </cell>
          <cell r="D658" t="str">
            <v>Estelle</v>
          </cell>
          <cell r="E658">
            <v>11503157</v>
          </cell>
          <cell r="F658">
            <v>35659</v>
          </cell>
          <cell r="G658" t="str">
            <v>18 ans</v>
          </cell>
          <cell r="H658" t="str">
            <v>F</v>
          </cell>
          <cell r="I658" t="str">
            <v>APB</v>
          </cell>
          <cell r="J658" t="str">
            <v>ES</v>
          </cell>
          <cell r="K658">
            <v>93</v>
          </cell>
          <cell r="L658" t="str">
            <v>AB</v>
          </cell>
          <cell r="M658">
            <v>2015</v>
          </cell>
          <cell r="P658">
            <v>42202</v>
          </cell>
          <cell r="Q658" t="str">
            <v>OUI</v>
          </cell>
          <cell r="R658" t="str">
            <v>B</v>
          </cell>
          <cell r="S658" t="str">
            <v>X</v>
          </cell>
          <cell r="T658" t="str">
            <v>X</v>
          </cell>
          <cell r="U658" t="str">
            <v>INFO</v>
          </cell>
          <cell r="W658" t="str">
            <v>1A</v>
          </cell>
          <cell r="X658" t="str">
            <v>ECO</v>
          </cell>
          <cell r="Y658" t="str">
            <v>ISM</v>
          </cell>
          <cell r="AA658" t="str">
            <v>A</v>
          </cell>
          <cell r="AB658" t="str">
            <v>P</v>
          </cell>
          <cell r="AC658" t="str">
            <v>P</v>
          </cell>
          <cell r="AE658" t="str">
            <v>P</v>
          </cell>
          <cell r="AG658" t="str">
            <v>X</v>
          </cell>
          <cell r="AH658" t="str">
            <v>G1</v>
          </cell>
          <cell r="AJ658">
            <v>56.92</v>
          </cell>
          <cell r="AK658" t="str">
            <v>2B</v>
          </cell>
          <cell r="AL658" t="str">
            <v>IA2</v>
          </cell>
        </row>
        <row r="659">
          <cell r="C659" t="str">
            <v>LI</v>
          </cell>
          <cell r="D659" t="str">
            <v>Kaihao</v>
          </cell>
          <cell r="F659">
            <v>35693</v>
          </cell>
          <cell r="G659" t="str">
            <v>18 ans</v>
          </cell>
          <cell r="I659" t="str">
            <v>REO</v>
          </cell>
          <cell r="J659" t="str">
            <v>S</v>
          </cell>
          <cell r="K659">
            <v>93</v>
          </cell>
          <cell r="U659" t="str">
            <v>MATHS</v>
          </cell>
          <cell r="V659" t="str">
            <v>DL</v>
          </cell>
        </row>
        <row r="660">
          <cell r="C660" t="str">
            <v>LICHA</v>
          </cell>
          <cell r="D660" t="str">
            <v>Louange</v>
          </cell>
          <cell r="E660">
            <v>11006173</v>
          </cell>
          <cell r="F660">
            <v>33349</v>
          </cell>
          <cell r="G660" t="str">
            <v>25 ans</v>
          </cell>
          <cell r="H660" t="str">
            <v>M</v>
          </cell>
          <cell r="I660" t="str">
            <v>RDT</v>
          </cell>
          <cell r="J660" t="str">
            <v>STG</v>
          </cell>
          <cell r="U660" t="str">
            <v>MATHS</v>
          </cell>
          <cell r="W660" t="str">
            <v>1A</v>
          </cell>
          <cell r="X660" t="str">
            <v xml:space="preserve">ECO </v>
          </cell>
          <cell r="Y660" t="str">
            <v>ISM</v>
          </cell>
          <cell r="AA660" t="str">
            <v>C-</v>
          </cell>
        </row>
        <row r="661">
          <cell r="C661" t="str">
            <v>LIF</v>
          </cell>
          <cell r="D661" t="str">
            <v>Farah</v>
          </cell>
          <cell r="E661">
            <v>11510613</v>
          </cell>
          <cell r="F661">
            <v>35688</v>
          </cell>
          <cell r="G661" t="str">
            <v>18 ans</v>
          </cell>
          <cell r="H661" t="str">
            <v>F</v>
          </cell>
          <cell r="I661" t="str">
            <v>CIEL</v>
          </cell>
          <cell r="J661" t="str">
            <v>S</v>
          </cell>
          <cell r="K661">
            <v>95</v>
          </cell>
          <cell r="L661" t="str">
            <v>AB</v>
          </cell>
          <cell r="M661">
            <v>2015</v>
          </cell>
          <cell r="P661">
            <v>42279</v>
          </cell>
          <cell r="Q661" t="str">
            <v>OUI</v>
          </cell>
          <cell r="R661" t="str">
            <v>B</v>
          </cell>
          <cell r="U661" t="str">
            <v>MATHS</v>
          </cell>
          <cell r="W661" t="str">
            <v>1A</v>
          </cell>
          <cell r="X661" t="str">
            <v>ECO</v>
          </cell>
          <cell r="Y661" t="str">
            <v>ISM</v>
          </cell>
          <cell r="AA661" t="str">
            <v>A</v>
          </cell>
          <cell r="AB661" t="str">
            <v>P</v>
          </cell>
          <cell r="AC661" t="str">
            <v>P</v>
          </cell>
          <cell r="AE661" t="str">
            <v>P</v>
          </cell>
          <cell r="AG661" t="str">
            <v>X</v>
          </cell>
          <cell r="AH661" t="str">
            <v>G2</v>
          </cell>
          <cell r="AK661" t="str">
            <v>7B</v>
          </cell>
          <cell r="AL661" t="str">
            <v>IA3</v>
          </cell>
        </row>
        <row r="662">
          <cell r="C662" t="str">
            <v>LILE</v>
          </cell>
          <cell r="D662" t="str">
            <v>Sébastien</v>
          </cell>
          <cell r="E662">
            <v>11407369</v>
          </cell>
          <cell r="F662">
            <v>34343</v>
          </cell>
          <cell r="G662" t="str">
            <v>22 ans</v>
          </cell>
          <cell r="H662" t="str">
            <v>M</v>
          </cell>
          <cell r="I662" t="str">
            <v>RDT</v>
          </cell>
          <cell r="J662" t="str">
            <v>S</v>
          </cell>
          <cell r="K662">
            <v>95</v>
          </cell>
          <cell r="L662" t="str">
            <v>P</v>
          </cell>
          <cell r="M662">
            <v>2013</v>
          </cell>
          <cell r="P662">
            <v>42262</v>
          </cell>
          <cell r="Q662" t="str">
            <v>OUI</v>
          </cell>
          <cell r="R662" t="str">
            <v>X</v>
          </cell>
          <cell r="S662" t="str">
            <v>X</v>
          </cell>
          <cell r="T662" t="str">
            <v>X</v>
          </cell>
          <cell r="U662" t="str">
            <v>INFO</v>
          </cell>
          <cell r="W662" t="str">
            <v>2A</v>
          </cell>
          <cell r="X662" t="str">
            <v>PHY</v>
          </cell>
          <cell r="Y662" t="str">
            <v>ISM</v>
          </cell>
          <cell r="AA662" t="str">
            <v>A</v>
          </cell>
          <cell r="AB662" t="str">
            <v>P</v>
          </cell>
          <cell r="AC662" t="str">
            <v>P</v>
          </cell>
          <cell r="AE662" t="str">
            <v>P</v>
          </cell>
          <cell r="AF662" t="str">
            <v>P</v>
          </cell>
          <cell r="AG662" t="str">
            <v>X</v>
          </cell>
          <cell r="AH662" t="str">
            <v>G6</v>
          </cell>
          <cell r="AI662" t="str">
            <v>VAL</v>
          </cell>
          <cell r="AK662" t="str">
            <v>VAL</v>
          </cell>
          <cell r="AL662" t="str">
            <v>IA4</v>
          </cell>
          <cell r="AV662" t="str">
            <v>VAL</v>
          </cell>
          <cell r="AW662" t="str">
            <v>VAL</v>
          </cell>
          <cell r="AX662" t="str">
            <v>VAL</v>
          </cell>
        </row>
        <row r="663">
          <cell r="C663" t="str">
            <v>LINI</v>
          </cell>
          <cell r="D663" t="str">
            <v>Sofiene</v>
          </cell>
          <cell r="E663">
            <v>10803557</v>
          </cell>
          <cell r="G663" t="str">
            <v xml:space="preserve"> </v>
          </cell>
          <cell r="I663" t="str">
            <v>RDT</v>
          </cell>
          <cell r="J663" t="str">
            <v>ETR</v>
          </cell>
          <cell r="U663" t="str">
            <v>MATHS</v>
          </cell>
          <cell r="Z663" t="str">
            <v>VAL</v>
          </cell>
          <cell r="AI663" t="str">
            <v>VAL</v>
          </cell>
          <cell r="AK663" t="str">
            <v>VAL</v>
          </cell>
          <cell r="AL663" t="str">
            <v>VAL</v>
          </cell>
          <cell r="AN663" t="str">
            <v>VAL</v>
          </cell>
          <cell r="AP663" t="str">
            <v>VAL</v>
          </cell>
          <cell r="AV663" t="str">
            <v>VAL</v>
          </cell>
          <cell r="AW663" t="str">
            <v>VAL</v>
          </cell>
          <cell r="AX663" t="str">
            <v>VAL</v>
          </cell>
        </row>
        <row r="664">
          <cell r="C664" t="str">
            <v>LIU</v>
          </cell>
          <cell r="D664" t="str">
            <v>Yijun</v>
          </cell>
          <cell r="E664">
            <v>11407821</v>
          </cell>
          <cell r="G664" t="str">
            <v xml:space="preserve"> </v>
          </cell>
          <cell r="I664" t="str">
            <v>RDT</v>
          </cell>
          <cell r="J664" t="str">
            <v>S</v>
          </cell>
          <cell r="U664" t="str">
            <v>MATHS</v>
          </cell>
          <cell r="Z664" t="str">
            <v>VAL</v>
          </cell>
          <cell r="AI664" t="str">
            <v>VAL</v>
          </cell>
          <cell r="AK664" t="str">
            <v>VAL</v>
          </cell>
          <cell r="AN664" t="str">
            <v>VAL</v>
          </cell>
          <cell r="AQ664" t="str">
            <v>VAL</v>
          </cell>
          <cell r="AU664" t="str">
            <v>VAL</v>
          </cell>
          <cell r="AV664" t="str">
            <v>VAL</v>
          </cell>
          <cell r="AW664" t="str">
            <v>VAL</v>
          </cell>
          <cell r="AX664" t="str">
            <v>VAL</v>
          </cell>
        </row>
        <row r="665">
          <cell r="C665" t="str">
            <v>LOEMBA</v>
          </cell>
          <cell r="D665" t="str">
            <v>Jessy</v>
          </cell>
          <cell r="E665">
            <v>11404381</v>
          </cell>
          <cell r="G665" t="str">
            <v xml:space="preserve"> </v>
          </cell>
          <cell r="I665" t="str">
            <v>RDT</v>
          </cell>
          <cell r="J665" t="str">
            <v>PRO</v>
          </cell>
          <cell r="U665" t="str">
            <v>PC</v>
          </cell>
        </row>
        <row r="666">
          <cell r="C666" t="str">
            <v>LONGLADE</v>
          </cell>
          <cell r="D666" t="str">
            <v>Jordan</v>
          </cell>
          <cell r="E666">
            <v>11401465</v>
          </cell>
          <cell r="G666" t="str">
            <v xml:space="preserve"> </v>
          </cell>
          <cell r="I666" t="str">
            <v>RDT</v>
          </cell>
          <cell r="J666" t="str">
            <v>PRO</v>
          </cell>
          <cell r="U666" t="str">
            <v>SPI</v>
          </cell>
        </row>
        <row r="667">
          <cell r="C667" t="str">
            <v>LOPES</v>
          </cell>
          <cell r="D667" t="str">
            <v>Richard</v>
          </cell>
          <cell r="E667">
            <v>11406908</v>
          </cell>
          <cell r="F667">
            <v>35192</v>
          </cell>
          <cell r="G667" t="str">
            <v>20 ans</v>
          </cell>
          <cell r="H667" t="str">
            <v>M</v>
          </cell>
          <cell r="I667" t="str">
            <v>RDT</v>
          </cell>
          <cell r="J667" t="str">
            <v>STI2D</v>
          </cell>
          <cell r="K667">
            <v>93</v>
          </cell>
          <cell r="L667" t="str">
            <v>P</v>
          </cell>
          <cell r="M667">
            <v>2014</v>
          </cell>
          <cell r="P667">
            <v>42241</v>
          </cell>
          <cell r="Q667" t="str">
            <v>OUI</v>
          </cell>
          <cell r="S667" t="str">
            <v>X</v>
          </cell>
          <cell r="T667" t="str">
            <v>X</v>
          </cell>
          <cell r="U667" t="str">
            <v>INFO</v>
          </cell>
          <cell r="W667" t="str">
            <v>3A</v>
          </cell>
          <cell r="X667" t="str">
            <v>MR</v>
          </cell>
          <cell r="Y667" t="str">
            <v>ISM</v>
          </cell>
          <cell r="AA667" t="str">
            <v>A</v>
          </cell>
          <cell r="AB667" t="str">
            <v>P</v>
          </cell>
          <cell r="AC667" t="str">
            <v>P</v>
          </cell>
          <cell r="AE667" t="str">
            <v>P</v>
          </cell>
          <cell r="AG667" t="str">
            <v>X</v>
          </cell>
          <cell r="AH667" t="str">
            <v>G13</v>
          </cell>
          <cell r="AI667" t="str">
            <v>VAL</v>
          </cell>
          <cell r="AJ667">
            <v>16.809999999999999</v>
          </cell>
          <cell r="AK667" t="str">
            <v>4A</v>
          </cell>
          <cell r="AL667" t="str">
            <v>IA3</v>
          </cell>
          <cell r="AV667" t="str">
            <v>VAL</v>
          </cell>
          <cell r="AX667" t="str">
            <v>VAL</v>
          </cell>
        </row>
        <row r="668">
          <cell r="C668" t="str">
            <v>LOPEZ</v>
          </cell>
          <cell r="D668" t="str">
            <v>Islame</v>
          </cell>
          <cell r="E668">
            <v>11507715</v>
          </cell>
          <cell r="F668">
            <v>35769</v>
          </cell>
          <cell r="G668" t="str">
            <v>18 ans</v>
          </cell>
          <cell r="H668" t="str">
            <v>F</v>
          </cell>
          <cell r="I668" t="str">
            <v>APB</v>
          </cell>
          <cell r="J668" t="str">
            <v>PRO</v>
          </cell>
          <cell r="K668">
            <v>95</v>
          </cell>
          <cell r="L668" t="str">
            <v>B</v>
          </cell>
          <cell r="M668">
            <v>2015</v>
          </cell>
          <cell r="N668" t="str">
            <v>DEM</v>
          </cell>
          <cell r="P668">
            <v>42244</v>
          </cell>
          <cell r="Q668" t="str">
            <v>OUI</v>
          </cell>
          <cell r="R668" t="str">
            <v>B</v>
          </cell>
          <cell r="U668" t="str">
            <v>PC</v>
          </cell>
          <cell r="W668" t="str">
            <v>1B</v>
          </cell>
          <cell r="X668" t="str">
            <v>PHY</v>
          </cell>
          <cell r="Y668" t="str">
            <v>CHI</v>
          </cell>
          <cell r="AA668" t="str">
            <v>B</v>
          </cell>
          <cell r="AB668" t="str">
            <v>N</v>
          </cell>
          <cell r="AD668" t="str">
            <v>N</v>
          </cell>
          <cell r="AE668" t="str">
            <v>N</v>
          </cell>
        </row>
        <row r="669">
          <cell r="C669" t="str">
            <v>LOR</v>
          </cell>
          <cell r="D669" t="str">
            <v>Yves</v>
          </cell>
          <cell r="E669">
            <v>11300155</v>
          </cell>
          <cell r="F669">
            <v>34010</v>
          </cell>
          <cell r="G669" t="str">
            <v>23 ans</v>
          </cell>
          <cell r="H669" t="str">
            <v>M</v>
          </cell>
          <cell r="I669" t="str">
            <v>RDT</v>
          </cell>
          <cell r="J669" t="str">
            <v>STI2D</v>
          </cell>
          <cell r="K669">
            <v>95</v>
          </cell>
          <cell r="M669">
            <v>2013</v>
          </cell>
          <cell r="P669">
            <v>42206</v>
          </cell>
          <cell r="Q669" t="str">
            <v>OUI</v>
          </cell>
          <cell r="S669" t="str">
            <v>X</v>
          </cell>
          <cell r="T669" t="str">
            <v>X</v>
          </cell>
          <cell r="U669" t="str">
            <v>INFO</v>
          </cell>
          <cell r="W669" t="str">
            <v>3A</v>
          </cell>
          <cell r="X669" t="str">
            <v>MR</v>
          </cell>
          <cell r="Y669" t="str">
            <v>ISM</v>
          </cell>
          <cell r="AA669" t="str">
            <v>A</v>
          </cell>
          <cell r="AB669" t="str">
            <v>P</v>
          </cell>
          <cell r="AC669" t="str">
            <v>P</v>
          </cell>
          <cell r="AE669" t="str">
            <v>P</v>
          </cell>
          <cell r="AG669" t="str">
            <v>X</v>
          </cell>
          <cell r="AH669" t="str">
            <v>G13</v>
          </cell>
          <cell r="AK669" t="str">
            <v>VAL</v>
          </cell>
          <cell r="AL669" t="str">
            <v>IA3</v>
          </cell>
          <cell r="AW669" t="str">
            <v>VAL</v>
          </cell>
          <cell r="AX669" t="str">
            <v>VAL</v>
          </cell>
        </row>
        <row r="670">
          <cell r="C670" t="str">
            <v>LORIN</v>
          </cell>
          <cell r="D670" t="str">
            <v>Ludivine</v>
          </cell>
          <cell r="E670">
            <v>11501461</v>
          </cell>
          <cell r="F670">
            <v>35140</v>
          </cell>
          <cell r="G670" t="str">
            <v>20 ans</v>
          </cell>
          <cell r="H670" t="str">
            <v>F</v>
          </cell>
          <cell r="I670" t="str">
            <v>APB</v>
          </cell>
          <cell r="J670" t="str">
            <v>S</v>
          </cell>
          <cell r="K670">
            <v>95</v>
          </cell>
          <cell r="L670" t="str">
            <v>AB</v>
          </cell>
          <cell r="M670">
            <v>2015</v>
          </cell>
          <cell r="P670">
            <v>42193</v>
          </cell>
          <cell r="Q670" t="str">
            <v>OUI</v>
          </cell>
          <cell r="S670" t="str">
            <v>X</v>
          </cell>
          <cell r="T670" t="str">
            <v>X</v>
          </cell>
          <cell r="U670" t="str">
            <v>PC</v>
          </cell>
          <cell r="W670" t="str">
            <v>1B</v>
          </cell>
          <cell r="X670" t="str">
            <v>PHY</v>
          </cell>
          <cell r="Y670" t="str">
            <v>CHI</v>
          </cell>
          <cell r="AA670" t="str">
            <v>A</v>
          </cell>
          <cell r="AB670" t="str">
            <v>P</v>
          </cell>
          <cell r="AD670" t="str">
            <v>P</v>
          </cell>
          <cell r="AE670" t="str">
            <v>P</v>
          </cell>
          <cell r="AF670" t="str">
            <v>P</v>
          </cell>
          <cell r="AG670" t="str">
            <v>X</v>
          </cell>
          <cell r="AH670" t="str">
            <v>G10</v>
          </cell>
          <cell r="AJ670">
            <v>39.700000000000003</v>
          </cell>
          <cell r="AK670" t="str">
            <v>4A</v>
          </cell>
          <cell r="AL670" t="str">
            <v>IB2</v>
          </cell>
        </row>
        <row r="671">
          <cell r="C671" t="str">
            <v>LORTHE</v>
          </cell>
          <cell r="D671" t="str">
            <v>Jean-Philippe</v>
          </cell>
          <cell r="E671">
            <v>11506132</v>
          </cell>
          <cell r="F671">
            <v>35659</v>
          </cell>
          <cell r="G671" t="str">
            <v>18 ans</v>
          </cell>
          <cell r="H671" t="str">
            <v>M</v>
          </cell>
          <cell r="I671" t="str">
            <v>APB</v>
          </cell>
          <cell r="J671" t="str">
            <v>S</v>
          </cell>
          <cell r="K671">
            <v>973</v>
          </cell>
          <cell r="L671" t="str">
            <v>P</v>
          </cell>
          <cell r="M671">
            <v>2015</v>
          </cell>
          <cell r="P671">
            <v>42209</v>
          </cell>
          <cell r="Q671" t="str">
            <v>OUI</v>
          </cell>
          <cell r="R671" t="str">
            <v>B</v>
          </cell>
          <cell r="S671" t="str">
            <v>X</v>
          </cell>
          <cell r="T671" t="str">
            <v>X</v>
          </cell>
          <cell r="U671" t="str">
            <v>PC</v>
          </cell>
          <cell r="W671" t="str">
            <v>1B</v>
          </cell>
          <cell r="X671" t="str">
            <v>PHY</v>
          </cell>
          <cell r="Y671" t="str">
            <v>CHI</v>
          </cell>
          <cell r="AA671" t="str">
            <v>A</v>
          </cell>
          <cell r="AB671" t="str">
            <v>P</v>
          </cell>
          <cell r="AD671" t="str">
            <v>P</v>
          </cell>
          <cell r="AE671" t="str">
            <v>P</v>
          </cell>
          <cell r="AF671" t="str">
            <v>P</v>
          </cell>
          <cell r="AG671" t="str">
            <v>X</v>
          </cell>
          <cell r="AH671" t="str">
            <v>G12</v>
          </cell>
          <cell r="AJ671">
            <v>53.73</v>
          </cell>
          <cell r="AK671" t="str">
            <v>3A</v>
          </cell>
          <cell r="AL671" t="str">
            <v>IB1</v>
          </cell>
        </row>
        <row r="672">
          <cell r="C672" t="str">
            <v>LOUARRADI</v>
          </cell>
          <cell r="D672" t="str">
            <v>Ishrak</v>
          </cell>
          <cell r="E672">
            <v>11404727</v>
          </cell>
          <cell r="F672">
            <v>35215</v>
          </cell>
          <cell r="G672" t="str">
            <v>20 ans</v>
          </cell>
          <cell r="H672" t="str">
            <v>F</v>
          </cell>
          <cell r="I672" t="str">
            <v>RDT</v>
          </cell>
          <cell r="J672" t="str">
            <v>S</v>
          </cell>
          <cell r="K672">
            <v>93</v>
          </cell>
          <cell r="M672">
            <v>2014</v>
          </cell>
          <cell r="P672">
            <v>42250</v>
          </cell>
          <cell r="Q672" t="str">
            <v>OUI</v>
          </cell>
          <cell r="R672" t="str">
            <v>B</v>
          </cell>
          <cell r="S672" t="str">
            <v>X</v>
          </cell>
          <cell r="U672" t="str">
            <v>PC</v>
          </cell>
          <cell r="W672" t="str">
            <v>1B</v>
          </cell>
          <cell r="X672" t="str">
            <v>PHY</v>
          </cell>
          <cell r="Y672" t="str">
            <v>CHI</v>
          </cell>
          <cell r="Z672" t="str">
            <v>VAL</v>
          </cell>
          <cell r="AA672" t="str">
            <v>A</v>
          </cell>
          <cell r="AB672" t="str">
            <v>P</v>
          </cell>
          <cell r="AD672" t="str">
            <v>P</v>
          </cell>
          <cell r="AE672" t="str">
            <v>P</v>
          </cell>
          <cell r="AG672" t="str">
            <v>X</v>
          </cell>
          <cell r="AH672" t="str">
            <v>G10</v>
          </cell>
          <cell r="AI672" t="str">
            <v>VAL</v>
          </cell>
          <cell r="AK672" t="str">
            <v>VAL</v>
          </cell>
          <cell r="AL672" t="str">
            <v>IB2</v>
          </cell>
          <cell r="AO672" t="str">
            <v>REP</v>
          </cell>
          <cell r="AP672" t="str">
            <v>REP</v>
          </cell>
          <cell r="AQ672" t="str">
            <v>VAL</v>
          </cell>
          <cell r="AR672" t="str">
            <v>REP</v>
          </cell>
          <cell r="AV672" t="str">
            <v>VAL</v>
          </cell>
          <cell r="AW672" t="str">
            <v>VAL</v>
          </cell>
          <cell r="AX672" t="str">
            <v>VAL</v>
          </cell>
          <cell r="AY672" t="str">
            <v>X</v>
          </cell>
        </row>
        <row r="673">
          <cell r="C673" t="str">
            <v>LOUBAR</v>
          </cell>
          <cell r="D673" t="str">
            <v>Aziz</v>
          </cell>
          <cell r="E673">
            <v>11403345</v>
          </cell>
          <cell r="F673">
            <v>35088</v>
          </cell>
          <cell r="G673" t="str">
            <v>20 ans</v>
          </cell>
          <cell r="H673" t="str">
            <v>M</v>
          </cell>
          <cell r="I673" t="str">
            <v>RDT</v>
          </cell>
          <cell r="J673" t="str">
            <v>S</v>
          </cell>
          <cell r="K673">
            <v>93</v>
          </cell>
          <cell r="M673">
            <v>2014</v>
          </cell>
          <cell r="P673">
            <v>42277</v>
          </cell>
          <cell r="Q673" t="str">
            <v>OUI</v>
          </cell>
          <cell r="U673" t="str">
            <v>INFO</v>
          </cell>
          <cell r="W673" t="str">
            <v>2A</v>
          </cell>
          <cell r="X673" t="str">
            <v>PHY</v>
          </cell>
          <cell r="Y673" t="str">
            <v>ISM</v>
          </cell>
          <cell r="AA673" t="str">
            <v>A-</v>
          </cell>
          <cell r="AB673" t="str">
            <v>N</v>
          </cell>
          <cell r="AC673" t="str">
            <v>N</v>
          </cell>
          <cell r="AK673" t="str">
            <v>VAL</v>
          </cell>
          <cell r="AW673" t="str">
            <v>VAL</v>
          </cell>
        </row>
        <row r="674">
          <cell r="C674" t="str">
            <v>LOUFIMPOU</v>
          </cell>
          <cell r="D674" t="str">
            <v>Loic</v>
          </cell>
          <cell r="E674">
            <v>11315474</v>
          </cell>
          <cell r="F674">
            <v>34229</v>
          </cell>
          <cell r="G674" t="str">
            <v>22 ans</v>
          </cell>
          <cell r="H674" t="str">
            <v>M</v>
          </cell>
          <cell r="I674" t="str">
            <v>RDT</v>
          </cell>
          <cell r="J674" t="str">
            <v>STI</v>
          </cell>
          <cell r="K674">
            <v>75</v>
          </cell>
          <cell r="L674" t="str">
            <v>P</v>
          </cell>
          <cell r="M674">
            <v>2012</v>
          </cell>
          <cell r="O674" t="str">
            <v>semaine P1</v>
          </cell>
          <cell r="P674">
            <v>42304</v>
          </cell>
          <cell r="Q674" t="str">
            <v>OUI</v>
          </cell>
          <cell r="U674" t="str">
            <v>SPI</v>
          </cell>
          <cell r="W674" t="str">
            <v>2A</v>
          </cell>
          <cell r="X674" t="str">
            <v>PHY</v>
          </cell>
          <cell r="Y674" t="str">
            <v>ISM</v>
          </cell>
          <cell r="AB674" t="str">
            <v>N</v>
          </cell>
          <cell r="AE674" t="str">
            <v>P</v>
          </cell>
          <cell r="AG674" t="str">
            <v>X</v>
          </cell>
          <cell r="AH674" t="str">
            <v>G9</v>
          </cell>
          <cell r="AK674" t="str">
            <v>VAL</v>
          </cell>
          <cell r="AL674" t="str">
            <v>IB1</v>
          </cell>
          <cell r="AW674" t="str">
            <v>VAL</v>
          </cell>
          <cell r="AX674" t="str">
            <v>VAL</v>
          </cell>
        </row>
        <row r="675">
          <cell r="C675" t="str">
            <v>LOUMANI</v>
          </cell>
          <cell r="D675" t="str">
            <v>Mohammed Amine</v>
          </cell>
          <cell r="E675">
            <v>11508465</v>
          </cell>
          <cell r="F675">
            <v>35190</v>
          </cell>
          <cell r="G675" t="str">
            <v>20 ans</v>
          </cell>
          <cell r="H675" t="str">
            <v>M</v>
          </cell>
          <cell r="I675" t="str">
            <v>CEF</v>
          </cell>
          <cell r="J675" t="str">
            <v>ETR</v>
          </cell>
          <cell r="K675">
            <v>99</v>
          </cell>
          <cell r="L675" t="str">
            <v>B</v>
          </cell>
          <cell r="M675">
            <v>2014</v>
          </cell>
          <cell r="N675">
            <v>42275</v>
          </cell>
          <cell r="P675">
            <v>42253</v>
          </cell>
          <cell r="Q675" t="str">
            <v>OUI</v>
          </cell>
          <cell r="U675" t="str">
            <v>INFO</v>
          </cell>
          <cell r="W675" t="str">
            <v>3A</v>
          </cell>
          <cell r="X675" t="str">
            <v>MR</v>
          </cell>
          <cell r="Y675" t="str">
            <v>ISM</v>
          </cell>
          <cell r="AA675" t="str">
            <v>A</v>
          </cell>
          <cell r="AB675" t="str">
            <v>P</v>
          </cell>
          <cell r="AC675" t="str">
            <v>P</v>
          </cell>
          <cell r="AE675" t="str">
            <v>P</v>
          </cell>
          <cell r="AG675" t="str">
            <v>X</v>
          </cell>
          <cell r="AH675" t="str">
            <v>G4</v>
          </cell>
          <cell r="AI675" t="str">
            <v>FLE</v>
          </cell>
          <cell r="AJ675">
            <v>53.97</v>
          </cell>
          <cell r="AK675" t="str">
            <v>3B</v>
          </cell>
          <cell r="AL675" t="str">
            <v>IA1</v>
          </cell>
        </row>
        <row r="676">
          <cell r="C676" t="str">
            <v>LOUSSA VUVU</v>
          </cell>
          <cell r="D676" t="str">
            <v>Zoe</v>
          </cell>
          <cell r="E676">
            <v>11501762</v>
          </cell>
          <cell r="F676">
            <v>35014</v>
          </cell>
          <cell r="G676" t="str">
            <v>20 ans</v>
          </cell>
          <cell r="H676" t="str">
            <v>F</v>
          </cell>
          <cell r="I676" t="str">
            <v>CP2I</v>
          </cell>
          <cell r="J676" t="str">
            <v>S</v>
          </cell>
          <cell r="K676">
            <v>94</v>
          </cell>
          <cell r="M676">
            <v>2015</v>
          </cell>
          <cell r="O676">
            <v>42324</v>
          </cell>
          <cell r="P676">
            <v>42324</v>
          </cell>
          <cell r="Q676" t="str">
            <v>OUI</v>
          </cell>
          <cell r="U676" t="str">
            <v>MATHS</v>
          </cell>
          <cell r="W676" t="str">
            <v>1A</v>
          </cell>
          <cell r="X676" t="str">
            <v>ECO</v>
          </cell>
          <cell r="Y676" t="str">
            <v>ISM</v>
          </cell>
          <cell r="AE676" t="str">
            <v>P</v>
          </cell>
          <cell r="AG676" t="str">
            <v>X</v>
          </cell>
          <cell r="AH676" t="str">
            <v>G2</v>
          </cell>
          <cell r="AK676" t="str">
            <v>7B</v>
          </cell>
          <cell r="AL676" t="str">
            <v>IA3</v>
          </cell>
        </row>
        <row r="677">
          <cell r="C677" t="str">
            <v>LOZANO</v>
          </cell>
          <cell r="D677" t="str">
            <v>Florian</v>
          </cell>
          <cell r="E677">
            <v>11501512</v>
          </cell>
          <cell r="F677">
            <v>35756</v>
          </cell>
          <cell r="G677" t="str">
            <v>18 ans</v>
          </cell>
          <cell r="H677" t="str">
            <v>M</v>
          </cell>
          <cell r="I677" t="str">
            <v>APB</v>
          </cell>
          <cell r="J677" t="str">
            <v>S</v>
          </cell>
          <cell r="K677">
            <v>93</v>
          </cell>
          <cell r="M677">
            <v>2015</v>
          </cell>
          <cell r="P677">
            <v>42194</v>
          </cell>
          <cell r="Q677" t="str">
            <v>OUI</v>
          </cell>
          <cell r="S677" t="str">
            <v>X</v>
          </cell>
          <cell r="T677" t="str">
            <v>X</v>
          </cell>
          <cell r="U677" t="str">
            <v>PC</v>
          </cell>
          <cell r="W677" t="str">
            <v>1B</v>
          </cell>
          <cell r="X677" t="str">
            <v>PHY</v>
          </cell>
          <cell r="Y677" t="str">
            <v>CHI</v>
          </cell>
          <cell r="AA677" t="str">
            <v>A</v>
          </cell>
          <cell r="AB677" t="str">
            <v>P</v>
          </cell>
          <cell r="AD677" t="str">
            <v>P</v>
          </cell>
          <cell r="AE677" t="str">
            <v>P</v>
          </cell>
          <cell r="AF677" t="str">
            <v>P</v>
          </cell>
          <cell r="AG677" t="str">
            <v>X</v>
          </cell>
          <cell r="AH677" t="str">
            <v>G11</v>
          </cell>
          <cell r="AJ677">
            <v>31.96</v>
          </cell>
          <cell r="AK677" t="str">
            <v>5A</v>
          </cell>
          <cell r="AL677" t="str">
            <v>IB1</v>
          </cell>
        </row>
        <row r="678">
          <cell r="C678" t="str">
            <v>LUKUNI APAPA</v>
          </cell>
          <cell r="D678" t="str">
            <v>Noella</v>
          </cell>
          <cell r="E678">
            <v>11306657</v>
          </cell>
          <cell r="F678">
            <v>33681</v>
          </cell>
          <cell r="G678" t="str">
            <v>24 ans</v>
          </cell>
          <cell r="H678" t="str">
            <v>F</v>
          </cell>
          <cell r="I678" t="str">
            <v>RDT</v>
          </cell>
          <cell r="J678" t="str">
            <v>PRO</v>
          </cell>
          <cell r="K678">
            <v>93</v>
          </cell>
          <cell r="M678">
            <v>2013</v>
          </cell>
          <cell r="N678">
            <v>42257</v>
          </cell>
          <cell r="P678">
            <v>42256</v>
          </cell>
          <cell r="Q678" t="str">
            <v>NON</v>
          </cell>
          <cell r="S678" t="str">
            <v>X</v>
          </cell>
          <cell r="T678" t="str">
            <v>X</v>
          </cell>
          <cell r="U678" t="str">
            <v>PC</v>
          </cell>
          <cell r="W678" t="str">
            <v>2A</v>
          </cell>
          <cell r="X678" t="str">
            <v>PHY</v>
          </cell>
          <cell r="Y678" t="str">
            <v>ISM</v>
          </cell>
          <cell r="AA678" t="str">
            <v>B-</v>
          </cell>
        </row>
        <row r="679">
          <cell r="C679" t="str">
            <v>LUM</v>
          </cell>
          <cell r="D679" t="str">
            <v>Bernadette</v>
          </cell>
          <cell r="G679" t="str">
            <v xml:space="preserve"> </v>
          </cell>
          <cell r="I679" t="str">
            <v>APB</v>
          </cell>
          <cell r="J679" t="str">
            <v>S</v>
          </cell>
          <cell r="U679" t="str">
            <v>MATHS</v>
          </cell>
        </row>
        <row r="680">
          <cell r="C680" t="str">
            <v>LUMBELA</v>
          </cell>
          <cell r="D680" t="str">
            <v>Tobit</v>
          </cell>
          <cell r="F680">
            <v>35513</v>
          </cell>
          <cell r="G680" t="str">
            <v>19 ans</v>
          </cell>
          <cell r="I680" t="str">
            <v>CEF</v>
          </cell>
          <cell r="J680" t="str">
            <v>ETR</v>
          </cell>
          <cell r="K680">
            <v>99</v>
          </cell>
          <cell r="U680" t="str">
            <v>SPI</v>
          </cell>
        </row>
        <row r="681">
          <cell r="C681" t="str">
            <v>LUU</v>
          </cell>
          <cell r="D681" t="str">
            <v>Ngoc Tram Anh</v>
          </cell>
          <cell r="E681">
            <v>11508120</v>
          </cell>
          <cell r="F681">
            <v>35285</v>
          </cell>
          <cell r="G681" t="str">
            <v>19 ans</v>
          </cell>
          <cell r="H681" t="str">
            <v>F</v>
          </cell>
          <cell r="I681" t="str">
            <v>CEF</v>
          </cell>
          <cell r="J681" t="str">
            <v>ETR</v>
          </cell>
          <cell r="K681">
            <v>99</v>
          </cell>
          <cell r="M681">
            <v>2014</v>
          </cell>
          <cell r="N681">
            <v>42264</v>
          </cell>
          <cell r="P681">
            <v>42248</v>
          </cell>
          <cell r="Q681" t="str">
            <v>OUI</v>
          </cell>
          <cell r="U681" t="str">
            <v>INFO</v>
          </cell>
          <cell r="W681" t="str">
            <v>2A</v>
          </cell>
          <cell r="X681" t="str">
            <v>PHY</v>
          </cell>
          <cell r="Y681" t="str">
            <v>ISM</v>
          </cell>
          <cell r="AA681" t="str">
            <v>A</v>
          </cell>
          <cell r="AB681" t="str">
            <v>P</v>
          </cell>
          <cell r="AC681" t="str">
            <v>P</v>
          </cell>
          <cell r="AE681" t="str">
            <v>P</v>
          </cell>
          <cell r="AF681" t="str">
            <v>P</v>
          </cell>
          <cell r="AG681" t="str">
            <v>X</v>
          </cell>
          <cell r="AH681" t="str">
            <v>G14</v>
          </cell>
          <cell r="AI681" t="str">
            <v>FLE</v>
          </cell>
          <cell r="AJ681">
            <v>79.77</v>
          </cell>
          <cell r="AK681" t="str">
            <v>1B</v>
          </cell>
          <cell r="AL681" t="str">
            <v>IA2</v>
          </cell>
        </row>
        <row r="682">
          <cell r="C682" t="str">
            <v>LY</v>
          </cell>
          <cell r="D682" t="str">
            <v>Constantin</v>
          </cell>
          <cell r="E682">
            <v>11503673</v>
          </cell>
          <cell r="F682">
            <v>35194</v>
          </cell>
          <cell r="G682" t="str">
            <v>20 ans</v>
          </cell>
          <cell r="H682" t="str">
            <v>M</v>
          </cell>
          <cell r="I682" t="str">
            <v>APB</v>
          </cell>
          <cell r="J682" t="str">
            <v>S</v>
          </cell>
          <cell r="K682">
            <v>93</v>
          </cell>
          <cell r="M682">
            <v>2015</v>
          </cell>
          <cell r="P682">
            <v>42200</v>
          </cell>
          <cell r="Q682" t="str">
            <v>OUI</v>
          </cell>
          <cell r="R682" t="str">
            <v>B</v>
          </cell>
          <cell r="S682" t="str">
            <v>X</v>
          </cell>
          <cell r="T682" t="str">
            <v>X</v>
          </cell>
          <cell r="U682" t="str">
            <v>INFO</v>
          </cell>
          <cell r="W682" t="str">
            <v>3A</v>
          </cell>
          <cell r="X682" t="str">
            <v>MR</v>
          </cell>
          <cell r="Y682" t="str">
            <v>ISM</v>
          </cell>
          <cell r="AA682" t="str">
            <v>A</v>
          </cell>
          <cell r="AB682" t="str">
            <v>P</v>
          </cell>
          <cell r="AC682" t="str">
            <v>P</v>
          </cell>
          <cell r="AE682" t="str">
            <v>P</v>
          </cell>
          <cell r="AG682" t="str">
            <v>X</v>
          </cell>
          <cell r="AH682" t="str">
            <v>G5</v>
          </cell>
          <cell r="AJ682">
            <v>82.58</v>
          </cell>
          <cell r="AK682" t="str">
            <v>1B</v>
          </cell>
          <cell r="AL682" t="str">
            <v>IA2</v>
          </cell>
          <cell r="AY682" t="str">
            <v>X</v>
          </cell>
        </row>
        <row r="683">
          <cell r="C683" t="str">
            <v>MAALOUL</v>
          </cell>
          <cell r="D683" t="str">
            <v>Sirine</v>
          </cell>
          <cell r="E683">
            <v>11500857</v>
          </cell>
          <cell r="F683">
            <v>35194</v>
          </cell>
          <cell r="G683" t="str">
            <v>20 ans</v>
          </cell>
          <cell r="H683" t="str">
            <v>F</v>
          </cell>
          <cell r="I683" t="str">
            <v>APB</v>
          </cell>
          <cell r="J683" t="str">
            <v>S</v>
          </cell>
          <cell r="K683">
            <v>93</v>
          </cell>
          <cell r="L683" t="str">
            <v>P</v>
          </cell>
          <cell r="M683">
            <v>2014</v>
          </cell>
          <cell r="P683">
            <v>42193</v>
          </cell>
          <cell r="Q683" t="str">
            <v>OUI</v>
          </cell>
          <cell r="R683" t="str">
            <v>B</v>
          </cell>
          <cell r="T683" t="str">
            <v>X</v>
          </cell>
          <cell r="U683" t="str">
            <v>PC</v>
          </cell>
          <cell r="W683" t="str">
            <v>1B</v>
          </cell>
          <cell r="X683" t="str">
            <v>PHY</v>
          </cell>
          <cell r="Y683" t="str">
            <v>CHI</v>
          </cell>
          <cell r="AA683" t="str">
            <v>A</v>
          </cell>
          <cell r="AB683" t="str">
            <v>P</v>
          </cell>
          <cell r="AD683" t="str">
            <v>P</v>
          </cell>
          <cell r="AE683" t="str">
            <v>P</v>
          </cell>
          <cell r="AF683" t="str">
            <v>P</v>
          </cell>
          <cell r="AG683" t="str">
            <v>X</v>
          </cell>
          <cell r="AH683" t="str">
            <v>G10</v>
          </cell>
          <cell r="AJ683">
            <v>20.91</v>
          </cell>
          <cell r="AK683" t="str">
            <v>7A</v>
          </cell>
          <cell r="AL683" t="str">
            <v>IB2</v>
          </cell>
        </row>
        <row r="684">
          <cell r="C684" t="str">
            <v>MADER</v>
          </cell>
          <cell r="D684" t="str">
            <v>Thomas</v>
          </cell>
          <cell r="E684">
            <v>11401639</v>
          </cell>
          <cell r="G684" t="str">
            <v xml:space="preserve"> </v>
          </cell>
          <cell r="I684" t="str">
            <v>RDT</v>
          </cell>
          <cell r="J684" t="str">
            <v>ES</v>
          </cell>
          <cell r="U684" t="str">
            <v>INFO</v>
          </cell>
          <cell r="AI684" t="str">
            <v>VAL</v>
          </cell>
          <cell r="AK684" t="str">
            <v>VAL</v>
          </cell>
          <cell r="AL684" t="str">
            <v>VAL</v>
          </cell>
          <cell r="AP684" t="str">
            <v>VAL</v>
          </cell>
          <cell r="AV684" t="str">
            <v>VAL</v>
          </cell>
          <cell r="AW684" t="str">
            <v>VAL</v>
          </cell>
          <cell r="AX684" t="str">
            <v>VAL</v>
          </cell>
        </row>
        <row r="685">
          <cell r="C685" t="str">
            <v>MAHOB MAHOB</v>
          </cell>
          <cell r="D685" t="str">
            <v>Martin Junior</v>
          </cell>
          <cell r="E685">
            <v>11410514</v>
          </cell>
          <cell r="F685">
            <v>33478</v>
          </cell>
          <cell r="G685" t="str">
            <v>24 ans</v>
          </cell>
          <cell r="H685" t="str">
            <v>M</v>
          </cell>
          <cell r="I685" t="str">
            <v>CIEL</v>
          </cell>
          <cell r="J685" t="str">
            <v>S</v>
          </cell>
          <cell r="K685">
            <v>33</v>
          </cell>
          <cell r="M685">
            <v>2012</v>
          </cell>
          <cell r="P685">
            <v>42349</v>
          </cell>
          <cell r="Q685" t="str">
            <v>OUI</v>
          </cell>
          <cell r="U685" t="str">
            <v>MATHS</v>
          </cell>
          <cell r="W685" t="str">
            <v>1A</v>
          </cell>
          <cell r="X685" t="str">
            <v>ECO</v>
          </cell>
          <cell r="Y685" t="str">
            <v>ISM</v>
          </cell>
          <cell r="AA685" t="str">
            <v>C-</v>
          </cell>
        </row>
        <row r="686">
          <cell r="C686" t="str">
            <v>MAHTALI</v>
          </cell>
          <cell r="D686" t="str">
            <v>Mohamed</v>
          </cell>
          <cell r="E686">
            <v>11411539</v>
          </cell>
          <cell r="F686">
            <v>34645</v>
          </cell>
          <cell r="G686" t="str">
            <v>21 ans</v>
          </cell>
          <cell r="H686" t="str">
            <v>M</v>
          </cell>
          <cell r="I686" t="str">
            <v>RDT</v>
          </cell>
          <cell r="J686" t="str">
            <v>S</v>
          </cell>
          <cell r="K686">
            <v>93</v>
          </cell>
          <cell r="L686" t="str">
            <v>P</v>
          </cell>
          <cell r="M686">
            <v>2013</v>
          </cell>
          <cell r="P686">
            <v>42286</v>
          </cell>
          <cell r="Q686" t="str">
            <v>OUI</v>
          </cell>
          <cell r="R686" t="str">
            <v>B</v>
          </cell>
          <cell r="U686" t="str">
            <v>PC</v>
          </cell>
          <cell r="W686" t="str">
            <v>1B</v>
          </cell>
          <cell r="X686" t="str">
            <v>PHY</v>
          </cell>
          <cell r="Y686" t="str">
            <v>CHI</v>
          </cell>
          <cell r="AA686" t="str">
            <v>A</v>
          </cell>
          <cell r="AB686" t="str">
            <v>P</v>
          </cell>
          <cell r="AD686" t="str">
            <v>P</v>
          </cell>
          <cell r="AE686" t="str">
            <v>P</v>
          </cell>
          <cell r="AF686" t="str">
            <v>P</v>
          </cell>
          <cell r="AG686" t="str">
            <v>X</v>
          </cell>
          <cell r="AH686" t="str">
            <v>G10</v>
          </cell>
          <cell r="AK686" t="str">
            <v>6A</v>
          </cell>
          <cell r="AL686" t="str">
            <v>IB2</v>
          </cell>
          <cell r="AQ686" t="str">
            <v>REP</v>
          </cell>
          <cell r="AR686" t="str">
            <v>REP</v>
          </cell>
          <cell r="AX686" t="str">
            <v>VAL</v>
          </cell>
          <cell r="AY686" t="str">
            <v>X</v>
          </cell>
        </row>
        <row r="687">
          <cell r="C687" t="str">
            <v>MAIGRE</v>
          </cell>
          <cell r="D687" t="str">
            <v>Mickaël</v>
          </cell>
          <cell r="E687">
            <v>11404993</v>
          </cell>
          <cell r="G687" t="str">
            <v xml:space="preserve"> </v>
          </cell>
          <cell r="I687" t="str">
            <v>RDT</v>
          </cell>
          <cell r="J687" t="str">
            <v>PRO</v>
          </cell>
          <cell r="U687" t="str">
            <v>SPI</v>
          </cell>
        </row>
        <row r="688">
          <cell r="C688" t="str">
            <v>MAIGRE</v>
          </cell>
          <cell r="D688" t="str">
            <v>Thomas</v>
          </cell>
          <cell r="E688">
            <v>11402968</v>
          </cell>
          <cell r="G688" t="str">
            <v xml:space="preserve"> </v>
          </cell>
          <cell r="I688" t="str">
            <v>RDT</v>
          </cell>
          <cell r="J688" t="str">
            <v>STMG</v>
          </cell>
          <cell r="U688" t="str">
            <v>INFO</v>
          </cell>
        </row>
        <row r="689">
          <cell r="C689" t="str">
            <v>MAIRESSE FELDMAN</v>
          </cell>
          <cell r="D689" t="str">
            <v>Annabelle</v>
          </cell>
          <cell r="E689">
            <v>11407376</v>
          </cell>
          <cell r="G689" t="str">
            <v xml:space="preserve"> </v>
          </cell>
          <cell r="I689" t="str">
            <v>RDT</v>
          </cell>
          <cell r="J689" t="str">
            <v>S</v>
          </cell>
          <cell r="U689" t="str">
            <v>PC</v>
          </cell>
        </row>
        <row r="690">
          <cell r="C690" t="str">
            <v>MAKADJI</v>
          </cell>
          <cell r="D690" t="str">
            <v>Seydou</v>
          </cell>
          <cell r="E690">
            <v>11505306</v>
          </cell>
          <cell r="F690">
            <v>35303</v>
          </cell>
          <cell r="G690" t="str">
            <v>19 ans</v>
          </cell>
          <cell r="H690" t="str">
            <v>M</v>
          </cell>
          <cell r="I690" t="str">
            <v>CIEL</v>
          </cell>
          <cell r="J690" t="str">
            <v>ETR</v>
          </cell>
          <cell r="K690">
            <v>99</v>
          </cell>
          <cell r="M690">
            <v>2014</v>
          </cell>
          <cell r="P690">
            <v>42206</v>
          </cell>
          <cell r="Q690" t="str">
            <v>OUI</v>
          </cell>
          <cell r="S690" t="str">
            <v>X</v>
          </cell>
          <cell r="T690" t="str">
            <v>X</v>
          </cell>
          <cell r="U690" t="str">
            <v>MATHS</v>
          </cell>
          <cell r="V690" t="str">
            <v>DL</v>
          </cell>
          <cell r="W690" t="str">
            <v>2A</v>
          </cell>
          <cell r="X690" t="str">
            <v>PHY</v>
          </cell>
          <cell r="Y690" t="str">
            <v>ISM</v>
          </cell>
          <cell r="AA690" t="str">
            <v>A</v>
          </cell>
          <cell r="AB690" t="str">
            <v>P</v>
          </cell>
          <cell r="AC690" t="str">
            <v>P</v>
          </cell>
          <cell r="AE690" t="str">
            <v>P</v>
          </cell>
          <cell r="AF690" t="str">
            <v>P</v>
          </cell>
          <cell r="AG690" t="str">
            <v>X</v>
          </cell>
          <cell r="AH690" t="str">
            <v>G6</v>
          </cell>
          <cell r="AJ690">
            <v>21.44</v>
          </cell>
          <cell r="AK690" t="str">
            <v>7B</v>
          </cell>
          <cell r="AL690" t="str">
            <v>IA4</v>
          </cell>
          <cell r="AY690" t="str">
            <v>X</v>
          </cell>
        </row>
        <row r="691">
          <cell r="C691" t="str">
            <v>MALHADAS</v>
          </cell>
          <cell r="D691" t="str">
            <v>Matthieu</v>
          </cell>
          <cell r="E691">
            <v>11410118</v>
          </cell>
          <cell r="F691">
            <v>35167</v>
          </cell>
          <cell r="G691" t="str">
            <v>20 ans</v>
          </cell>
          <cell r="H691" t="str">
            <v>M</v>
          </cell>
          <cell r="I691" t="str">
            <v>RDT</v>
          </cell>
          <cell r="J691" t="str">
            <v>S</v>
          </cell>
          <cell r="K691">
            <v>95</v>
          </cell>
          <cell r="M691">
            <v>2014</v>
          </cell>
          <cell r="P691">
            <v>42253</v>
          </cell>
          <cell r="Q691" t="str">
            <v>OUI</v>
          </cell>
          <cell r="S691" t="str">
            <v>X</v>
          </cell>
          <cell r="T691" t="str">
            <v>X</v>
          </cell>
          <cell r="U691" t="str">
            <v>MATHS</v>
          </cell>
          <cell r="W691" t="str">
            <v>1A</v>
          </cell>
          <cell r="X691" t="str">
            <v>ECO</v>
          </cell>
          <cell r="Y691" t="str">
            <v>ISM</v>
          </cell>
          <cell r="AA691" t="str">
            <v>B</v>
          </cell>
          <cell r="AB691" t="str">
            <v>N</v>
          </cell>
          <cell r="AC691" t="str">
            <v>N</v>
          </cell>
        </row>
        <row r="692">
          <cell r="C692" t="str">
            <v>MAMANS</v>
          </cell>
          <cell r="D692" t="str">
            <v>Maxime</v>
          </cell>
          <cell r="E692">
            <v>11402387</v>
          </cell>
          <cell r="F692">
            <v>34424</v>
          </cell>
          <cell r="G692" t="str">
            <v>22 ans</v>
          </cell>
          <cell r="H692" t="str">
            <v>M</v>
          </cell>
          <cell r="I692" t="str">
            <v>RDT</v>
          </cell>
          <cell r="J692" t="str">
            <v>STI2D</v>
          </cell>
          <cell r="K692">
            <v>93</v>
          </cell>
          <cell r="L692" t="str">
            <v>AB</v>
          </cell>
          <cell r="M692">
            <v>2013</v>
          </cell>
          <cell r="P692">
            <v>42228</v>
          </cell>
          <cell r="Q692" t="str">
            <v>OUI</v>
          </cell>
          <cell r="S692" t="str">
            <v>X</v>
          </cell>
          <cell r="T692" t="str">
            <v>X</v>
          </cell>
          <cell r="U692" t="str">
            <v>INFO</v>
          </cell>
          <cell r="W692" t="str">
            <v>2A</v>
          </cell>
          <cell r="X692" t="str">
            <v>PHY</v>
          </cell>
          <cell r="Y692" t="str">
            <v>ISM</v>
          </cell>
          <cell r="AA692" t="str">
            <v>A</v>
          </cell>
          <cell r="AB692" t="str">
            <v>N</v>
          </cell>
          <cell r="AC692" t="str">
            <v>P</v>
          </cell>
          <cell r="AE692" t="str">
            <v>P</v>
          </cell>
          <cell r="AG692" t="str">
            <v>X</v>
          </cell>
          <cell r="AH692" t="str">
            <v>G6</v>
          </cell>
          <cell r="AJ692">
            <v>42.04</v>
          </cell>
          <cell r="AK692" t="str">
            <v>4B</v>
          </cell>
          <cell r="AL692" t="str">
            <v>IA4</v>
          </cell>
        </row>
        <row r="693">
          <cell r="C693" t="str">
            <v>MAMLOUK</v>
          </cell>
          <cell r="D693" t="str">
            <v>Karim</v>
          </cell>
          <cell r="E693">
            <v>11407670</v>
          </cell>
          <cell r="G693" t="str">
            <v xml:space="preserve"> </v>
          </cell>
          <cell r="I693" t="str">
            <v>RDT</v>
          </cell>
          <cell r="J693" t="str">
            <v>STL</v>
          </cell>
          <cell r="U693" t="str">
            <v>SPI</v>
          </cell>
        </row>
        <row r="694">
          <cell r="C694" t="str">
            <v>MAMMADOVA</v>
          </cell>
          <cell r="D694" t="str">
            <v>Asiya</v>
          </cell>
          <cell r="E694">
            <v>11311526</v>
          </cell>
          <cell r="F694">
            <v>34702</v>
          </cell>
          <cell r="G694" t="str">
            <v>21 ans</v>
          </cell>
          <cell r="H694" t="str">
            <v>F</v>
          </cell>
          <cell r="I694" t="str">
            <v>RDT</v>
          </cell>
          <cell r="J694" t="str">
            <v>ETR</v>
          </cell>
          <cell r="K694">
            <v>99</v>
          </cell>
          <cell r="M694">
            <v>2012</v>
          </cell>
          <cell r="P694">
            <v>42206</v>
          </cell>
          <cell r="Q694" t="str">
            <v>OUI</v>
          </cell>
          <cell r="S694" t="str">
            <v>X</v>
          </cell>
          <cell r="T694" t="str">
            <v>X</v>
          </cell>
          <cell r="U694" t="str">
            <v>SPI</v>
          </cell>
          <cell r="W694" t="str">
            <v>1B</v>
          </cell>
          <cell r="X694" t="str">
            <v>PHY</v>
          </cell>
          <cell r="Y694" t="str">
            <v>CHI</v>
          </cell>
          <cell r="AA694" t="str">
            <v>A</v>
          </cell>
          <cell r="AB694" t="str">
            <v>P</v>
          </cell>
          <cell r="AD694" t="str">
            <v>P</v>
          </cell>
          <cell r="AE694" t="str">
            <v>P</v>
          </cell>
          <cell r="AG694" t="str">
            <v>X</v>
          </cell>
          <cell r="AH694" t="str">
            <v>G10</v>
          </cell>
          <cell r="AI694" t="str">
            <v>VAL</v>
          </cell>
          <cell r="AK694" t="str">
            <v>VAL</v>
          </cell>
          <cell r="AL694" t="str">
            <v>IB2</v>
          </cell>
          <cell r="AQ694" t="str">
            <v>VAL</v>
          </cell>
          <cell r="AV694" t="str">
            <v>VAL</v>
          </cell>
          <cell r="AW694" t="str">
            <v>VAL</v>
          </cell>
          <cell r="AX694" t="str">
            <v>VAL</v>
          </cell>
        </row>
        <row r="695">
          <cell r="C695" t="str">
            <v>MAMMADZADA</v>
          </cell>
          <cell r="D695" t="str">
            <v>Emil</v>
          </cell>
          <cell r="E695">
            <v>11406537</v>
          </cell>
          <cell r="G695" t="str">
            <v xml:space="preserve"> </v>
          </cell>
          <cell r="I695" t="str">
            <v>RDT</v>
          </cell>
          <cell r="J695" t="str">
            <v>ES</v>
          </cell>
          <cell r="U695" t="str">
            <v>INFO</v>
          </cell>
        </row>
        <row r="696">
          <cell r="C696" t="str">
            <v>MAMMERI</v>
          </cell>
          <cell r="D696" t="str">
            <v>Juba</v>
          </cell>
          <cell r="E696">
            <v>11507110</v>
          </cell>
          <cell r="F696">
            <v>35007</v>
          </cell>
          <cell r="G696" t="str">
            <v>20 ans</v>
          </cell>
          <cell r="H696" t="str">
            <v>M</v>
          </cell>
          <cell r="I696" t="str">
            <v>CEF</v>
          </cell>
          <cell r="J696" t="str">
            <v>ETR</v>
          </cell>
          <cell r="K696">
            <v>99</v>
          </cell>
          <cell r="L696" t="str">
            <v>B</v>
          </cell>
          <cell r="M696">
            <v>2014</v>
          </cell>
          <cell r="P696">
            <v>42225</v>
          </cell>
          <cell r="Q696" t="str">
            <v>OUI</v>
          </cell>
          <cell r="U696" t="str">
            <v>INFO</v>
          </cell>
          <cell r="W696" t="str">
            <v>2A</v>
          </cell>
          <cell r="X696" t="str">
            <v>PHY</v>
          </cell>
          <cell r="Y696" t="str">
            <v>ISM</v>
          </cell>
          <cell r="AA696" t="str">
            <v>A</v>
          </cell>
          <cell r="AB696" t="str">
            <v>P</v>
          </cell>
          <cell r="AC696" t="str">
            <v>P</v>
          </cell>
          <cell r="AE696" t="str">
            <v>P</v>
          </cell>
          <cell r="AF696" t="str">
            <v>P</v>
          </cell>
          <cell r="AG696" t="str">
            <v>X</v>
          </cell>
          <cell r="AH696" t="str">
            <v>G6</v>
          </cell>
          <cell r="AI696" t="str">
            <v>FLE</v>
          </cell>
          <cell r="AJ696">
            <v>47.92</v>
          </cell>
          <cell r="AK696" t="str">
            <v>3B</v>
          </cell>
          <cell r="AL696" t="str">
            <v>IA4</v>
          </cell>
          <cell r="AY696" t="str">
            <v>X</v>
          </cell>
        </row>
        <row r="697">
          <cell r="C697" t="str">
            <v>MANIS</v>
          </cell>
          <cell r="D697" t="str">
            <v>Denis</v>
          </cell>
          <cell r="E697">
            <v>11507437</v>
          </cell>
          <cell r="F697">
            <v>35492</v>
          </cell>
          <cell r="G697" t="str">
            <v>19 ans</v>
          </cell>
          <cell r="H697" t="str">
            <v>M</v>
          </cell>
          <cell r="I697" t="str">
            <v>APB</v>
          </cell>
          <cell r="J697" t="str">
            <v>STI2D</v>
          </cell>
          <cell r="K697">
            <v>93</v>
          </cell>
          <cell r="L697" t="str">
            <v>P</v>
          </cell>
          <cell r="M697">
            <v>2015</v>
          </cell>
          <cell r="P697">
            <v>42239</v>
          </cell>
          <cell r="Q697" t="str">
            <v>OUI</v>
          </cell>
          <cell r="S697" t="str">
            <v>X</v>
          </cell>
          <cell r="T697" t="str">
            <v>X</v>
          </cell>
          <cell r="U697" t="str">
            <v>INFO</v>
          </cell>
          <cell r="W697" t="str">
            <v>3A</v>
          </cell>
          <cell r="X697" t="str">
            <v>MR</v>
          </cell>
          <cell r="Y697" t="str">
            <v>ISM</v>
          </cell>
          <cell r="AA697" t="str">
            <v>A</v>
          </cell>
          <cell r="AE697" t="str">
            <v>P</v>
          </cell>
          <cell r="AG697" t="str">
            <v>X</v>
          </cell>
          <cell r="AH697" t="str">
            <v>G4</v>
          </cell>
          <cell r="AI697" t="str">
            <v>DIS</v>
          </cell>
          <cell r="AK697" t="str">
            <v>DIS</v>
          </cell>
          <cell r="AL697" t="str">
            <v>IA1</v>
          </cell>
          <cell r="AN697" t="str">
            <v>DIS</v>
          </cell>
          <cell r="AU697" t="str">
            <v>DIS</v>
          </cell>
          <cell r="AV697" t="str">
            <v>DIS</v>
          </cell>
          <cell r="AW697" t="str">
            <v>DIS</v>
          </cell>
        </row>
        <row r="698">
          <cell r="C698" t="str">
            <v>MAOUCHE</v>
          </cell>
          <cell r="D698" t="str">
            <v>Abdelghani</v>
          </cell>
          <cell r="E698">
            <v>11508415</v>
          </cell>
          <cell r="F698">
            <v>35003</v>
          </cell>
          <cell r="G698" t="str">
            <v>20 ans</v>
          </cell>
          <cell r="H698" t="str">
            <v>M</v>
          </cell>
          <cell r="I698" t="str">
            <v>CEF</v>
          </cell>
          <cell r="J698" t="str">
            <v>ETR</v>
          </cell>
          <cell r="K698">
            <v>99</v>
          </cell>
          <cell r="L698" t="str">
            <v>B</v>
          </cell>
          <cell r="M698">
            <v>2014</v>
          </cell>
          <cell r="N698">
            <v>42277</v>
          </cell>
          <cell r="P698">
            <v>42252</v>
          </cell>
          <cell r="Q698" t="str">
            <v>OUI</v>
          </cell>
          <cell r="U698" t="str">
            <v>PC</v>
          </cell>
          <cell r="W698" t="str">
            <v>1B</v>
          </cell>
          <cell r="X698" t="str">
            <v>PHY</v>
          </cell>
          <cell r="Y698" t="str">
            <v>CHI</v>
          </cell>
          <cell r="AA698" t="str">
            <v>A</v>
          </cell>
          <cell r="AB698" t="str">
            <v>P</v>
          </cell>
          <cell r="AD698" t="str">
            <v>P</v>
          </cell>
          <cell r="AE698" t="str">
            <v>P</v>
          </cell>
          <cell r="AF698" t="str">
            <v>P</v>
          </cell>
          <cell r="AG698" t="str">
            <v>X</v>
          </cell>
          <cell r="AH698" t="str">
            <v>G10</v>
          </cell>
          <cell r="AI698" t="str">
            <v>FLE</v>
          </cell>
          <cell r="AJ698">
            <v>56.18</v>
          </cell>
          <cell r="AK698" t="str">
            <v>2A</v>
          </cell>
          <cell r="AL698" t="str">
            <v>IB2</v>
          </cell>
          <cell r="AY698" t="str">
            <v>X</v>
          </cell>
        </row>
        <row r="699">
          <cell r="C699" t="str">
            <v>MAQSOUD</v>
          </cell>
          <cell r="D699" t="str">
            <v>Yousra</v>
          </cell>
          <cell r="E699">
            <v>11508018</v>
          </cell>
          <cell r="F699">
            <v>35081</v>
          </cell>
          <cell r="G699" t="str">
            <v>20 ans</v>
          </cell>
          <cell r="H699" t="str">
            <v>F</v>
          </cell>
          <cell r="I699" t="str">
            <v>CEF</v>
          </cell>
          <cell r="J699" t="str">
            <v>ETR</v>
          </cell>
          <cell r="K699">
            <v>99</v>
          </cell>
          <cell r="L699" t="str">
            <v>B</v>
          </cell>
          <cell r="M699">
            <v>2013</v>
          </cell>
          <cell r="P699">
            <v>42248</v>
          </cell>
          <cell r="Q699" t="str">
            <v>OUI</v>
          </cell>
          <cell r="U699" t="str">
            <v>SPI</v>
          </cell>
          <cell r="W699" t="str">
            <v>2B</v>
          </cell>
          <cell r="X699" t="str">
            <v>PHY</v>
          </cell>
          <cell r="Y699" t="str">
            <v>ISM</v>
          </cell>
          <cell r="AA699" t="str">
            <v>A</v>
          </cell>
          <cell r="AB699" t="str">
            <v>P</v>
          </cell>
          <cell r="AC699" t="str">
            <v>P</v>
          </cell>
          <cell r="AE699" t="str">
            <v>P</v>
          </cell>
          <cell r="AG699" t="str">
            <v>X</v>
          </cell>
          <cell r="AH699" t="str">
            <v>G9</v>
          </cell>
          <cell r="AK699" t="str">
            <v>1A</v>
          </cell>
          <cell r="AL699" t="str">
            <v>IB1</v>
          </cell>
        </row>
        <row r="700">
          <cell r="C700" t="str">
            <v>MARA</v>
          </cell>
          <cell r="D700" t="str">
            <v>Moussa</v>
          </cell>
          <cell r="E700">
            <v>11507105</v>
          </cell>
          <cell r="F700">
            <v>35261</v>
          </cell>
          <cell r="G700" t="str">
            <v>20 ans</v>
          </cell>
          <cell r="H700" t="str">
            <v>M</v>
          </cell>
          <cell r="I700" t="str">
            <v>APB</v>
          </cell>
          <cell r="J700" t="str">
            <v>PRO</v>
          </cell>
          <cell r="K700">
            <v>93</v>
          </cell>
          <cell r="L700" t="str">
            <v>P</v>
          </cell>
          <cell r="M700">
            <v>2015</v>
          </cell>
          <cell r="N700">
            <v>42258</v>
          </cell>
          <cell r="P700">
            <v>42224</v>
          </cell>
          <cell r="Q700" t="str">
            <v>OUI</v>
          </cell>
          <cell r="R700" t="str">
            <v>B</v>
          </cell>
          <cell r="S700" t="str">
            <v>X</v>
          </cell>
          <cell r="T700" t="str">
            <v>X</v>
          </cell>
          <cell r="U700" t="str">
            <v>SPI</v>
          </cell>
          <cell r="W700" t="str">
            <v>2B</v>
          </cell>
          <cell r="X700" t="str">
            <v>PHY</v>
          </cell>
          <cell r="Y700" t="str">
            <v>ISM</v>
          </cell>
          <cell r="AA700" t="str">
            <v>B</v>
          </cell>
          <cell r="AC700" t="str">
            <v>N</v>
          </cell>
          <cell r="AG700" t="str">
            <v>X</v>
          </cell>
          <cell r="AH700" t="str">
            <v>G8</v>
          </cell>
          <cell r="AJ700">
            <v>28.12</v>
          </cell>
          <cell r="AK700" t="str">
            <v>6A</v>
          </cell>
          <cell r="AL700" t="str">
            <v>IB1</v>
          </cell>
          <cell r="AO700" t="str">
            <v>DIS</v>
          </cell>
          <cell r="AP700" t="str">
            <v>DIS</v>
          </cell>
          <cell r="AQ700" t="str">
            <v>DIS</v>
          </cell>
          <cell r="AX700" t="str">
            <v>DIS</v>
          </cell>
        </row>
        <row r="701">
          <cell r="C701" t="str">
            <v>MARCHAND</v>
          </cell>
          <cell r="D701" t="str">
            <v>Jean Cesar</v>
          </cell>
          <cell r="G701" t="str">
            <v xml:space="preserve"> </v>
          </cell>
          <cell r="I701" t="str">
            <v>APB</v>
          </cell>
          <cell r="J701" t="str">
            <v>S</v>
          </cell>
          <cell r="U701" t="str">
            <v>INFO</v>
          </cell>
          <cell r="W701" t="str">
            <v>3A</v>
          </cell>
          <cell r="X701" t="str">
            <v>MR</v>
          </cell>
          <cell r="Y701" t="str">
            <v>ISM</v>
          </cell>
        </row>
        <row r="702">
          <cell r="C702" t="str">
            <v>MARTIN</v>
          </cell>
          <cell r="D702" t="str">
            <v>François</v>
          </cell>
          <cell r="E702">
            <v>11405601</v>
          </cell>
          <cell r="F702">
            <v>35220</v>
          </cell>
          <cell r="G702" t="str">
            <v>20 ans</v>
          </cell>
          <cell r="H702" t="str">
            <v>M</v>
          </cell>
          <cell r="I702" t="str">
            <v>CIEL</v>
          </cell>
          <cell r="J702" t="str">
            <v>S</v>
          </cell>
          <cell r="K702">
            <v>93</v>
          </cell>
          <cell r="L702" t="str">
            <v>P</v>
          </cell>
          <cell r="M702">
            <v>2014</v>
          </cell>
          <cell r="P702">
            <v>42248</v>
          </cell>
          <cell r="Q702" t="str">
            <v>OUI</v>
          </cell>
          <cell r="S702" t="str">
            <v>X</v>
          </cell>
          <cell r="T702" t="str">
            <v>X</v>
          </cell>
          <cell r="U702" t="str">
            <v>PC</v>
          </cell>
          <cell r="W702" t="str">
            <v>1B</v>
          </cell>
          <cell r="X702" t="str">
            <v>PHY</v>
          </cell>
          <cell r="Y702" t="str">
            <v>CHI</v>
          </cell>
          <cell r="AA702" t="str">
            <v>A</v>
          </cell>
          <cell r="AB702" t="str">
            <v>P</v>
          </cell>
          <cell r="AD702" t="str">
            <v>P</v>
          </cell>
          <cell r="AE702" t="str">
            <v>P</v>
          </cell>
          <cell r="AF702" t="str">
            <v>P</v>
          </cell>
          <cell r="AG702" t="str">
            <v>X</v>
          </cell>
          <cell r="AH702" t="str">
            <v>G11</v>
          </cell>
          <cell r="AJ702">
            <v>72.2</v>
          </cell>
          <cell r="AK702" t="str">
            <v>1A</v>
          </cell>
          <cell r="AL702" t="str">
            <v>IB1</v>
          </cell>
          <cell r="AY702" t="str">
            <v>X</v>
          </cell>
        </row>
        <row r="703">
          <cell r="C703" t="str">
            <v>MARTINEAU</v>
          </cell>
          <cell r="D703" t="str">
            <v>Clement</v>
          </cell>
          <cell r="E703">
            <v>11507444</v>
          </cell>
          <cell r="F703">
            <v>35479</v>
          </cell>
          <cell r="G703" t="str">
            <v>19 ans</v>
          </cell>
          <cell r="H703" t="str">
            <v>M</v>
          </cell>
          <cell r="I703" t="str">
            <v>APB</v>
          </cell>
          <cell r="J703" t="str">
            <v>S</v>
          </cell>
          <cell r="K703">
            <v>93</v>
          </cell>
          <cell r="L703" t="str">
            <v>AB</v>
          </cell>
          <cell r="M703">
            <v>2015</v>
          </cell>
          <cell r="P703">
            <v>42240</v>
          </cell>
          <cell r="Q703" t="str">
            <v>OUI</v>
          </cell>
          <cell r="S703" t="str">
            <v>X</v>
          </cell>
          <cell r="T703" t="str">
            <v>X</v>
          </cell>
          <cell r="U703" t="str">
            <v>MATHS</v>
          </cell>
          <cell r="W703" t="str">
            <v>2A</v>
          </cell>
          <cell r="X703" t="str">
            <v>PHY</v>
          </cell>
          <cell r="Y703" t="str">
            <v>ISM</v>
          </cell>
          <cell r="AA703" t="str">
            <v>A</v>
          </cell>
          <cell r="AB703" t="str">
            <v>P</v>
          </cell>
          <cell r="AC703" t="str">
            <v>P</v>
          </cell>
          <cell r="AE703" t="str">
            <v>P</v>
          </cell>
          <cell r="AF703" t="str">
            <v>P</v>
          </cell>
          <cell r="AG703" t="str">
            <v>X</v>
          </cell>
          <cell r="AH703" t="str">
            <v>G6</v>
          </cell>
          <cell r="AJ703">
            <v>44.96</v>
          </cell>
          <cell r="AK703" t="str">
            <v>4B</v>
          </cell>
          <cell r="AL703" t="str">
            <v>IA4</v>
          </cell>
          <cell r="AY703" t="str">
            <v>X</v>
          </cell>
        </row>
        <row r="704">
          <cell r="C704" t="str">
            <v>MARTINEAU</v>
          </cell>
          <cell r="D704" t="str">
            <v>Melvin</v>
          </cell>
          <cell r="E704">
            <v>11508844</v>
          </cell>
          <cell r="F704">
            <v>33744</v>
          </cell>
          <cell r="G704" t="str">
            <v>24 ans</v>
          </cell>
          <cell r="H704" t="str">
            <v>M</v>
          </cell>
          <cell r="I704" t="str">
            <v>APB-R</v>
          </cell>
          <cell r="J704" t="str">
            <v>S</v>
          </cell>
          <cell r="K704">
            <v>94</v>
          </cell>
          <cell r="L704" t="str">
            <v>B</v>
          </cell>
          <cell r="M704">
            <v>2010</v>
          </cell>
          <cell r="P704">
            <v>42256</v>
          </cell>
          <cell r="Q704" t="str">
            <v>OUI</v>
          </cell>
          <cell r="U704" t="str">
            <v>INFO</v>
          </cell>
          <cell r="W704" t="str">
            <v>2A</v>
          </cell>
          <cell r="X704" t="str">
            <v>PHY</v>
          </cell>
          <cell r="Y704" t="str">
            <v>ISM</v>
          </cell>
          <cell r="AA704" t="str">
            <v>B</v>
          </cell>
          <cell r="AB704" t="str">
            <v>N</v>
          </cell>
          <cell r="AC704" t="str">
            <v>N</v>
          </cell>
        </row>
        <row r="705">
          <cell r="C705" t="str">
            <v>MARTINEZ</v>
          </cell>
          <cell r="D705" t="str">
            <v>Christian</v>
          </cell>
          <cell r="E705">
            <v>11506956</v>
          </cell>
          <cell r="F705">
            <v>34845</v>
          </cell>
          <cell r="G705" t="str">
            <v>21 ans</v>
          </cell>
          <cell r="H705" t="str">
            <v>M</v>
          </cell>
          <cell r="I705" t="str">
            <v>APB</v>
          </cell>
          <cell r="J705" t="str">
            <v>PRO</v>
          </cell>
          <cell r="K705">
            <v>93</v>
          </cell>
          <cell r="M705">
            <v>2015</v>
          </cell>
          <cell r="P705">
            <v>42219</v>
          </cell>
          <cell r="Q705" t="str">
            <v>OUI</v>
          </cell>
          <cell r="S705" t="str">
            <v>X</v>
          </cell>
          <cell r="T705" t="str">
            <v>X</v>
          </cell>
          <cell r="U705" t="str">
            <v>INFO</v>
          </cell>
          <cell r="W705" t="str">
            <v>2A</v>
          </cell>
          <cell r="X705" t="str">
            <v>PHY</v>
          </cell>
          <cell r="Y705" t="str">
            <v>ISM</v>
          </cell>
          <cell r="AA705" t="str">
            <v>A</v>
          </cell>
          <cell r="AB705" t="str">
            <v>P</v>
          </cell>
          <cell r="AC705" t="str">
            <v>P</v>
          </cell>
          <cell r="AE705" t="str">
            <v>P</v>
          </cell>
          <cell r="AF705" t="str">
            <v>P</v>
          </cell>
          <cell r="AG705" t="str">
            <v>X</v>
          </cell>
          <cell r="AH705" t="str">
            <v>G6</v>
          </cell>
          <cell r="AJ705">
            <v>32.08</v>
          </cell>
          <cell r="AK705" t="str">
            <v>5B</v>
          </cell>
          <cell r="AL705" t="str">
            <v>IA4</v>
          </cell>
        </row>
        <row r="706">
          <cell r="C706" t="str">
            <v>MASMOUDI</v>
          </cell>
          <cell r="D706" t="str">
            <v>Mehdi</v>
          </cell>
          <cell r="E706">
            <v>11501470</v>
          </cell>
          <cell r="F706">
            <v>35444</v>
          </cell>
          <cell r="G706" t="str">
            <v>19 ans</v>
          </cell>
          <cell r="H706" t="str">
            <v>M</v>
          </cell>
          <cell r="I706" t="str">
            <v>APB</v>
          </cell>
          <cell r="J706" t="str">
            <v>S</v>
          </cell>
          <cell r="K706">
            <v>93</v>
          </cell>
          <cell r="M706">
            <v>2015</v>
          </cell>
          <cell r="P706">
            <v>42193</v>
          </cell>
          <cell r="Q706" t="str">
            <v>OUI</v>
          </cell>
          <cell r="R706" t="str">
            <v>B</v>
          </cell>
          <cell r="S706" t="str">
            <v>X</v>
          </cell>
          <cell r="T706" t="str">
            <v>X</v>
          </cell>
          <cell r="U706" t="str">
            <v>SPI</v>
          </cell>
          <cell r="W706" t="str">
            <v>1B</v>
          </cell>
          <cell r="X706" t="str">
            <v>PHY</v>
          </cell>
          <cell r="Y706" t="str">
            <v>CHI</v>
          </cell>
          <cell r="AA706" t="str">
            <v>A</v>
          </cell>
          <cell r="AB706" t="str">
            <v>P</v>
          </cell>
          <cell r="AD706" t="str">
            <v>P</v>
          </cell>
          <cell r="AE706" t="str">
            <v>P</v>
          </cell>
          <cell r="AF706" t="str">
            <v>P</v>
          </cell>
          <cell r="AG706" t="str">
            <v>X</v>
          </cell>
          <cell r="AH706" t="str">
            <v>G12</v>
          </cell>
          <cell r="AJ706">
            <v>44.73</v>
          </cell>
          <cell r="AK706" t="str">
            <v>4A</v>
          </cell>
          <cell r="AL706" t="str">
            <v>IB1</v>
          </cell>
        </row>
        <row r="707">
          <cell r="C707" t="str">
            <v>MASUNGULA</v>
          </cell>
          <cell r="D707" t="str">
            <v>Berveliane-Landu</v>
          </cell>
          <cell r="E707">
            <v>11507357</v>
          </cell>
          <cell r="F707">
            <v>35123</v>
          </cell>
          <cell r="G707" t="str">
            <v>20 ans</v>
          </cell>
          <cell r="H707" t="str">
            <v>F</v>
          </cell>
          <cell r="I707" t="str">
            <v>APB</v>
          </cell>
          <cell r="J707" t="str">
            <v>ST2S</v>
          </cell>
          <cell r="K707">
            <v>95</v>
          </cell>
          <cell r="L707" t="str">
            <v>P</v>
          </cell>
          <cell r="M707">
            <v>2015</v>
          </cell>
          <cell r="P707">
            <v>42236</v>
          </cell>
          <cell r="Q707" t="str">
            <v>OUI</v>
          </cell>
          <cell r="R707" t="str">
            <v>B</v>
          </cell>
          <cell r="S707" t="str">
            <v>X</v>
          </cell>
          <cell r="T707" t="str">
            <v>X</v>
          </cell>
          <cell r="U707" t="str">
            <v>MATHS</v>
          </cell>
          <cell r="W707" t="str">
            <v>1A</v>
          </cell>
          <cell r="X707" t="str">
            <v>ECO</v>
          </cell>
          <cell r="Y707" t="str">
            <v>ISM</v>
          </cell>
          <cell r="AA707" t="str">
            <v>A</v>
          </cell>
          <cell r="AB707" t="str">
            <v>P</v>
          </cell>
          <cell r="AC707" t="str">
            <v>P</v>
          </cell>
          <cell r="AE707" t="str">
            <v>N</v>
          </cell>
          <cell r="AG707" t="str">
            <v>X</v>
          </cell>
          <cell r="AH707" t="str">
            <v>G3</v>
          </cell>
          <cell r="AJ707">
            <v>24.72</v>
          </cell>
          <cell r="AK707" t="str">
            <v>6B</v>
          </cell>
          <cell r="AL707" t="str">
            <v>IA4</v>
          </cell>
        </row>
        <row r="708">
          <cell r="C708" t="str">
            <v>MATIP</v>
          </cell>
          <cell r="D708" t="str">
            <v>Yvan</v>
          </cell>
          <cell r="E708">
            <v>11502873</v>
          </cell>
          <cell r="F708">
            <v>35392</v>
          </cell>
          <cell r="G708" t="str">
            <v>19 ans</v>
          </cell>
          <cell r="H708" t="str">
            <v>M</v>
          </cell>
          <cell r="I708" t="str">
            <v>APB</v>
          </cell>
          <cell r="J708" t="str">
            <v>S</v>
          </cell>
          <cell r="K708">
            <v>93</v>
          </cell>
          <cell r="M708">
            <v>2015</v>
          </cell>
          <cell r="P708">
            <v>42205</v>
          </cell>
          <cell r="Q708" t="str">
            <v>OUI</v>
          </cell>
          <cell r="S708" t="str">
            <v>X</v>
          </cell>
          <cell r="T708" t="str">
            <v>X</v>
          </cell>
          <cell r="U708" t="str">
            <v>MATHS</v>
          </cell>
          <cell r="W708" t="str">
            <v>1A</v>
          </cell>
          <cell r="X708" t="str">
            <v>ECO</v>
          </cell>
          <cell r="Y708" t="str">
            <v>ISM</v>
          </cell>
          <cell r="AA708" t="str">
            <v>A</v>
          </cell>
          <cell r="AB708" t="str">
            <v>P</v>
          </cell>
          <cell r="AC708" t="str">
            <v>P</v>
          </cell>
          <cell r="AE708" t="str">
            <v>P</v>
          </cell>
          <cell r="AG708" t="str">
            <v>X</v>
          </cell>
          <cell r="AH708" t="str">
            <v>G2</v>
          </cell>
          <cell r="AJ708">
            <v>31.01</v>
          </cell>
          <cell r="AK708" t="str">
            <v>6B</v>
          </cell>
          <cell r="AL708" t="str">
            <v>IA3</v>
          </cell>
        </row>
        <row r="709">
          <cell r="C709" t="str">
            <v>MATOUK</v>
          </cell>
          <cell r="D709" t="str">
            <v>Youssef</v>
          </cell>
          <cell r="E709">
            <v>11310666</v>
          </cell>
          <cell r="G709" t="str">
            <v xml:space="preserve"> </v>
          </cell>
          <cell r="I709" t="str">
            <v>RDT</v>
          </cell>
          <cell r="J709" t="str">
            <v>ES</v>
          </cell>
          <cell r="U709" t="str">
            <v>MATHS</v>
          </cell>
        </row>
        <row r="710">
          <cell r="C710" t="str">
            <v>MATROSOVA</v>
          </cell>
          <cell r="D710" t="str">
            <v>Kristina</v>
          </cell>
          <cell r="E710">
            <v>11503932</v>
          </cell>
          <cell r="F710">
            <v>35756</v>
          </cell>
          <cell r="G710" t="str">
            <v>18 ans</v>
          </cell>
          <cell r="H710" t="str">
            <v>F</v>
          </cell>
          <cell r="I710" t="str">
            <v>APB</v>
          </cell>
          <cell r="J710" t="str">
            <v>S</v>
          </cell>
          <cell r="K710">
            <v>99</v>
          </cell>
          <cell r="L710" t="str">
            <v>AB</v>
          </cell>
          <cell r="M710">
            <v>2015</v>
          </cell>
          <cell r="P710">
            <v>42201</v>
          </cell>
          <cell r="Q710" t="str">
            <v>OUI</v>
          </cell>
          <cell r="S710" t="str">
            <v>X</v>
          </cell>
          <cell r="T710" t="str">
            <v>X</v>
          </cell>
          <cell r="U710" t="str">
            <v>INFO</v>
          </cell>
          <cell r="W710" t="str">
            <v>3A</v>
          </cell>
          <cell r="X710" t="str">
            <v>MR</v>
          </cell>
          <cell r="Y710" t="str">
            <v>ISM</v>
          </cell>
          <cell r="AA710" t="str">
            <v>A</v>
          </cell>
          <cell r="AB710" t="str">
            <v>N</v>
          </cell>
          <cell r="AC710" t="str">
            <v>P</v>
          </cell>
          <cell r="AE710" t="str">
            <v>P</v>
          </cell>
          <cell r="AG710" t="str">
            <v>X</v>
          </cell>
          <cell r="AH710" t="str">
            <v>G5</v>
          </cell>
          <cell r="AJ710">
            <v>52.5</v>
          </cell>
          <cell r="AK710" t="str">
            <v>3B</v>
          </cell>
          <cell r="AL710" t="str">
            <v>IA2</v>
          </cell>
        </row>
        <row r="711">
          <cell r="C711" t="str">
            <v>MAVUNGU-MABENGO</v>
          </cell>
          <cell r="D711" t="str">
            <v>José</v>
          </cell>
          <cell r="E711">
            <v>11215443</v>
          </cell>
          <cell r="G711" t="str">
            <v xml:space="preserve"> </v>
          </cell>
          <cell r="I711" t="str">
            <v>RDT</v>
          </cell>
          <cell r="J711" t="str">
            <v>ETR</v>
          </cell>
          <cell r="U711" t="str">
            <v>INFO</v>
          </cell>
        </row>
        <row r="712">
          <cell r="C712" t="str">
            <v>MAZOUZI</v>
          </cell>
          <cell r="D712" t="str">
            <v>Nassim</v>
          </cell>
          <cell r="E712">
            <v>11504125</v>
          </cell>
          <cell r="F712">
            <v>35560</v>
          </cell>
          <cell r="G712" t="str">
            <v>19 ans</v>
          </cell>
          <cell r="H712" t="str">
            <v>M</v>
          </cell>
          <cell r="I712" t="str">
            <v>APB</v>
          </cell>
          <cell r="J712" t="str">
            <v>S</v>
          </cell>
          <cell r="K712">
            <v>93</v>
          </cell>
          <cell r="L712" t="str">
            <v>P</v>
          </cell>
          <cell r="M712">
            <v>2015</v>
          </cell>
          <cell r="P712">
            <v>42202</v>
          </cell>
          <cell r="Q712" t="str">
            <v>OUI</v>
          </cell>
          <cell r="R712" t="str">
            <v>B</v>
          </cell>
          <cell r="S712" t="str">
            <v>X</v>
          </cell>
          <cell r="T712" t="str">
            <v>X</v>
          </cell>
          <cell r="U712" t="str">
            <v>MATHS</v>
          </cell>
          <cell r="W712" t="str">
            <v>2A</v>
          </cell>
          <cell r="X712" t="str">
            <v>PHY</v>
          </cell>
          <cell r="Y712" t="str">
            <v>ISM</v>
          </cell>
          <cell r="AA712" t="str">
            <v>A</v>
          </cell>
          <cell r="AB712" t="str">
            <v>P</v>
          </cell>
          <cell r="AC712" t="str">
            <v>P</v>
          </cell>
          <cell r="AE712" t="str">
            <v>P</v>
          </cell>
          <cell r="AF712" t="str">
            <v>P</v>
          </cell>
          <cell r="AG712" t="str">
            <v>X</v>
          </cell>
          <cell r="AH712" t="str">
            <v>G7</v>
          </cell>
          <cell r="AJ712">
            <v>33.99</v>
          </cell>
          <cell r="AK712" t="str">
            <v>5A</v>
          </cell>
          <cell r="AL712" t="str">
            <v>IA4</v>
          </cell>
          <cell r="AY712" t="str">
            <v>X</v>
          </cell>
        </row>
        <row r="713">
          <cell r="C713" t="str">
            <v>MBAE</v>
          </cell>
          <cell r="D713" t="str">
            <v>Hakim</v>
          </cell>
          <cell r="E713">
            <v>11507091</v>
          </cell>
          <cell r="F713">
            <v>35691</v>
          </cell>
          <cell r="G713" t="str">
            <v>18 ans</v>
          </cell>
          <cell r="H713" t="str">
            <v>M</v>
          </cell>
          <cell r="I713" t="str">
            <v>APB</v>
          </cell>
          <cell r="J713" t="str">
            <v>S</v>
          </cell>
          <cell r="K713">
            <v>94</v>
          </cell>
          <cell r="M713">
            <v>2015</v>
          </cell>
          <cell r="P713">
            <v>42224</v>
          </cell>
          <cell r="Q713" t="str">
            <v>OUI</v>
          </cell>
          <cell r="S713" t="str">
            <v>X</v>
          </cell>
          <cell r="T713" t="str">
            <v>X</v>
          </cell>
          <cell r="U713" t="str">
            <v>MATHS</v>
          </cell>
          <cell r="W713" t="str">
            <v>2A</v>
          </cell>
          <cell r="X713" t="str">
            <v>PHY</v>
          </cell>
          <cell r="Y713" t="str">
            <v>ISM</v>
          </cell>
          <cell r="AA713" t="str">
            <v>A</v>
          </cell>
          <cell r="AB713" t="str">
            <v>P</v>
          </cell>
          <cell r="AC713" t="str">
            <v>P</v>
          </cell>
          <cell r="AE713" t="str">
            <v>P</v>
          </cell>
          <cell r="AF713" t="str">
            <v>P</v>
          </cell>
          <cell r="AG713" t="str">
            <v>X</v>
          </cell>
          <cell r="AH713" t="str">
            <v>G14</v>
          </cell>
          <cell r="AJ713">
            <v>45.57</v>
          </cell>
          <cell r="AK713" t="str">
            <v>4B</v>
          </cell>
          <cell r="AL713" t="str">
            <v>IA2</v>
          </cell>
          <cell r="AY713" t="str">
            <v>X</v>
          </cell>
        </row>
        <row r="714">
          <cell r="C714" t="str">
            <v>MEBARKI</v>
          </cell>
          <cell r="D714" t="str">
            <v>Josima</v>
          </cell>
          <cell r="E714">
            <v>11507794</v>
          </cell>
          <cell r="F714">
            <v>35145</v>
          </cell>
          <cell r="G714" t="str">
            <v>20 ans</v>
          </cell>
          <cell r="H714" t="str">
            <v>F</v>
          </cell>
          <cell r="I714" t="str">
            <v>APB-R</v>
          </cell>
          <cell r="J714" t="str">
            <v>S</v>
          </cell>
          <cell r="K714">
            <v>93</v>
          </cell>
          <cell r="L714" t="str">
            <v>P</v>
          </cell>
          <cell r="M714">
            <v>2014</v>
          </cell>
          <cell r="N714">
            <v>42256</v>
          </cell>
          <cell r="P714">
            <v>42245</v>
          </cell>
          <cell r="Q714" t="str">
            <v>OUI</v>
          </cell>
          <cell r="R714" t="str">
            <v>B</v>
          </cell>
          <cell r="U714" t="str">
            <v>PC</v>
          </cell>
          <cell r="W714" t="str">
            <v>1B</v>
          </cell>
          <cell r="X714" t="str">
            <v>PHY</v>
          </cell>
          <cell r="Y714" t="str">
            <v>CHI</v>
          </cell>
          <cell r="AA714" t="str">
            <v>A</v>
          </cell>
          <cell r="AB714" t="str">
            <v>N</v>
          </cell>
          <cell r="AD714" t="str">
            <v>N</v>
          </cell>
          <cell r="AE714" t="str">
            <v>N</v>
          </cell>
          <cell r="AJ714">
            <v>22.4</v>
          </cell>
        </row>
        <row r="715">
          <cell r="C715" t="str">
            <v>MEDAOURI</v>
          </cell>
          <cell r="D715" t="str">
            <v>Sonia</v>
          </cell>
          <cell r="E715">
            <v>11507129</v>
          </cell>
          <cell r="F715">
            <v>35140</v>
          </cell>
          <cell r="G715" t="str">
            <v>20 ans</v>
          </cell>
          <cell r="H715" t="str">
            <v>F</v>
          </cell>
          <cell r="I715" t="str">
            <v>CEF</v>
          </cell>
          <cell r="J715" t="str">
            <v>ETR</v>
          </cell>
          <cell r="K715">
            <v>99</v>
          </cell>
          <cell r="L715" t="str">
            <v>B</v>
          </cell>
          <cell r="M715">
            <v>2014</v>
          </cell>
          <cell r="P715">
            <v>42226</v>
          </cell>
          <cell r="Q715" t="str">
            <v>OUI</v>
          </cell>
          <cell r="U715" t="str">
            <v>INFO</v>
          </cell>
          <cell r="W715" t="str">
            <v>2A</v>
          </cell>
          <cell r="X715" t="str">
            <v>PHY</v>
          </cell>
          <cell r="Y715" t="str">
            <v>ISM</v>
          </cell>
          <cell r="AA715" t="str">
            <v>A</v>
          </cell>
          <cell r="AB715" t="str">
            <v>P</v>
          </cell>
          <cell r="AC715" t="str">
            <v>P</v>
          </cell>
          <cell r="AE715" t="str">
            <v>P</v>
          </cell>
          <cell r="AF715" t="str">
            <v>P</v>
          </cell>
          <cell r="AG715" t="str">
            <v>X</v>
          </cell>
          <cell r="AH715" t="str">
            <v>G14</v>
          </cell>
          <cell r="AI715" t="str">
            <v>FLE</v>
          </cell>
          <cell r="AJ715">
            <v>24.23</v>
          </cell>
          <cell r="AK715" t="str">
            <v>6B</v>
          </cell>
          <cell r="AL715" t="str">
            <v>IA2</v>
          </cell>
        </row>
        <row r="716">
          <cell r="C716" t="str">
            <v>MEDJEK</v>
          </cell>
          <cell r="D716" t="str">
            <v>Ferroudja</v>
          </cell>
          <cell r="F716">
            <v>34957</v>
          </cell>
          <cell r="G716" t="str">
            <v>20 ans</v>
          </cell>
          <cell r="I716" t="str">
            <v>CEF</v>
          </cell>
          <cell r="J716" t="str">
            <v>ETR</v>
          </cell>
          <cell r="K716">
            <v>99</v>
          </cell>
          <cell r="U716" t="str">
            <v>INFO</v>
          </cell>
        </row>
        <row r="717">
          <cell r="C717" t="str">
            <v>MEDJKOUNE</v>
          </cell>
          <cell r="D717" t="str">
            <v>Messipsa</v>
          </cell>
          <cell r="E717">
            <v>11502340</v>
          </cell>
          <cell r="F717">
            <v>35441</v>
          </cell>
          <cell r="G717" t="str">
            <v>19 ans</v>
          </cell>
          <cell r="H717" t="str">
            <v>M</v>
          </cell>
          <cell r="I717" t="str">
            <v>APB</v>
          </cell>
          <cell r="J717" t="str">
            <v>STI2D</v>
          </cell>
          <cell r="K717">
            <v>93</v>
          </cell>
          <cell r="M717">
            <v>2015</v>
          </cell>
          <cell r="P717">
            <v>42196</v>
          </cell>
          <cell r="Q717" t="str">
            <v>OUI</v>
          </cell>
          <cell r="T717" t="str">
            <v>X</v>
          </cell>
          <cell r="U717" t="str">
            <v>INFO</v>
          </cell>
          <cell r="W717" t="str">
            <v>3A</v>
          </cell>
          <cell r="X717" t="str">
            <v>MR</v>
          </cell>
          <cell r="Y717" t="str">
            <v>ISM</v>
          </cell>
          <cell r="AA717" t="str">
            <v>A</v>
          </cell>
          <cell r="AB717" t="str">
            <v>N</v>
          </cell>
          <cell r="AC717" t="str">
            <v>P</v>
          </cell>
          <cell r="AE717" t="str">
            <v>P</v>
          </cell>
          <cell r="AG717" t="str">
            <v>X</v>
          </cell>
          <cell r="AH717" t="str">
            <v>G4</v>
          </cell>
          <cell r="AK717" t="str">
            <v>1B</v>
          </cell>
          <cell r="AL717" t="str">
            <v>IA1</v>
          </cell>
        </row>
        <row r="718">
          <cell r="C718" t="str">
            <v>MEGALLI</v>
          </cell>
          <cell r="D718" t="str">
            <v>Justine</v>
          </cell>
          <cell r="E718">
            <v>11507099</v>
          </cell>
          <cell r="F718">
            <v>35325</v>
          </cell>
          <cell r="G718" t="str">
            <v>19 ans</v>
          </cell>
          <cell r="H718" t="str">
            <v>F</v>
          </cell>
          <cell r="I718" t="str">
            <v>APB-R</v>
          </cell>
          <cell r="J718" t="str">
            <v>S</v>
          </cell>
          <cell r="K718">
            <v>92</v>
          </cell>
          <cell r="L718" t="str">
            <v>P</v>
          </cell>
          <cell r="M718">
            <v>2014</v>
          </cell>
          <cell r="N718">
            <v>42261</v>
          </cell>
          <cell r="P718">
            <v>42224</v>
          </cell>
          <cell r="Q718" t="str">
            <v>OUI</v>
          </cell>
          <cell r="R718" t="str">
            <v>B</v>
          </cell>
          <cell r="S718" t="str">
            <v>X</v>
          </cell>
          <cell r="T718" t="str">
            <v>X</v>
          </cell>
          <cell r="U718" t="str">
            <v>PC</v>
          </cell>
          <cell r="W718" t="str">
            <v>1B</v>
          </cell>
          <cell r="X718" t="str">
            <v>PHY</v>
          </cell>
          <cell r="Y718" t="str">
            <v>CHI</v>
          </cell>
          <cell r="AA718" t="str">
            <v>A</v>
          </cell>
          <cell r="AB718" t="str">
            <v>P</v>
          </cell>
          <cell r="AD718" t="str">
            <v>P</v>
          </cell>
          <cell r="AE718" t="str">
            <v>P</v>
          </cell>
          <cell r="AF718" t="str">
            <v>P</v>
          </cell>
          <cell r="AG718" t="str">
            <v>X</v>
          </cell>
          <cell r="AH718" t="str">
            <v>G12</v>
          </cell>
          <cell r="AJ718">
            <v>32.64</v>
          </cell>
          <cell r="AK718" t="str">
            <v>5A</v>
          </cell>
          <cell r="AL718" t="str">
            <v>IB1</v>
          </cell>
        </row>
        <row r="719">
          <cell r="C719" t="str">
            <v>MEHADDENE</v>
          </cell>
          <cell r="D719" t="str">
            <v>Sonia</v>
          </cell>
          <cell r="E719">
            <v>11507162</v>
          </cell>
          <cell r="F719">
            <v>34886</v>
          </cell>
          <cell r="G719" t="str">
            <v>21 ans</v>
          </cell>
          <cell r="H719" t="str">
            <v>F</v>
          </cell>
          <cell r="I719" t="str">
            <v>CEF</v>
          </cell>
          <cell r="J719" t="str">
            <v>ETR</v>
          </cell>
          <cell r="K719">
            <v>99</v>
          </cell>
          <cell r="M719">
            <v>2014</v>
          </cell>
          <cell r="P719">
            <v>42227</v>
          </cell>
          <cell r="Q719" t="str">
            <v>OUI</v>
          </cell>
          <cell r="U719" t="str">
            <v>PC</v>
          </cell>
          <cell r="W719" t="str">
            <v>1B</v>
          </cell>
          <cell r="X719" t="str">
            <v>PHY</v>
          </cell>
          <cell r="Y719" t="str">
            <v>CHI</v>
          </cell>
          <cell r="AA719" t="str">
            <v>A</v>
          </cell>
          <cell r="AB719" t="str">
            <v>P</v>
          </cell>
          <cell r="AD719" t="str">
            <v>P</v>
          </cell>
          <cell r="AE719" t="str">
            <v>P</v>
          </cell>
          <cell r="AF719" t="str">
            <v>P</v>
          </cell>
          <cell r="AG719" t="str">
            <v>X</v>
          </cell>
          <cell r="AH719" t="str">
            <v>G12</v>
          </cell>
          <cell r="AI719" t="str">
            <v>FLE</v>
          </cell>
          <cell r="AJ719">
            <v>30.5</v>
          </cell>
          <cell r="AK719" t="str">
            <v>6A</v>
          </cell>
          <cell r="AL719" t="str">
            <v>IB1</v>
          </cell>
          <cell r="AY719" t="str">
            <v>X</v>
          </cell>
        </row>
        <row r="720">
          <cell r="C720" t="str">
            <v>MENGOUMOU BEKOA</v>
          </cell>
          <cell r="D720" t="str">
            <v>Gamaliel</v>
          </cell>
          <cell r="E720">
            <v>11508402</v>
          </cell>
          <cell r="F720">
            <v>34719</v>
          </cell>
          <cell r="G720" t="str">
            <v>21 ans</v>
          </cell>
          <cell r="H720" t="str">
            <v>F</v>
          </cell>
          <cell r="I720" t="str">
            <v>APB</v>
          </cell>
          <cell r="J720" t="str">
            <v>S</v>
          </cell>
          <cell r="K720">
            <v>93</v>
          </cell>
          <cell r="M720">
            <v>2015</v>
          </cell>
          <cell r="P720">
            <v>42251</v>
          </cell>
          <cell r="Q720" t="str">
            <v>OUI</v>
          </cell>
          <cell r="S720" t="str">
            <v>X</v>
          </cell>
          <cell r="T720" t="str">
            <v>X</v>
          </cell>
          <cell r="U720" t="str">
            <v>INFO</v>
          </cell>
          <cell r="W720" t="str">
            <v>3A</v>
          </cell>
          <cell r="X720" t="str">
            <v>MR</v>
          </cell>
          <cell r="Y720" t="str">
            <v>ISM</v>
          </cell>
          <cell r="AA720" t="str">
            <v>B</v>
          </cell>
          <cell r="AB720" t="str">
            <v>N</v>
          </cell>
          <cell r="AC720" t="str">
            <v>N</v>
          </cell>
          <cell r="AE720" t="str">
            <v>P</v>
          </cell>
          <cell r="AJ720">
            <v>38.33</v>
          </cell>
        </row>
        <row r="721">
          <cell r="C721" t="str">
            <v>MERCIER</v>
          </cell>
          <cell r="D721" t="str">
            <v>Diana</v>
          </cell>
          <cell r="E721">
            <v>11507963</v>
          </cell>
          <cell r="F721">
            <v>34869</v>
          </cell>
          <cell r="G721" t="str">
            <v>21 ans</v>
          </cell>
          <cell r="H721" t="str">
            <v>F</v>
          </cell>
          <cell r="I721" t="str">
            <v>APB</v>
          </cell>
          <cell r="J721" t="str">
            <v>ST2S</v>
          </cell>
          <cell r="K721">
            <v>95</v>
          </cell>
          <cell r="L721" t="str">
            <v>AB</v>
          </cell>
          <cell r="M721">
            <v>2013</v>
          </cell>
          <cell r="N721">
            <v>42263</v>
          </cell>
          <cell r="P721">
            <v>42247</v>
          </cell>
          <cell r="Q721" t="str">
            <v>OUI</v>
          </cell>
          <cell r="S721" t="str">
            <v>X</v>
          </cell>
          <cell r="T721" t="str">
            <v>X</v>
          </cell>
          <cell r="U721" t="str">
            <v>PC</v>
          </cell>
          <cell r="W721" t="str">
            <v>1B</v>
          </cell>
          <cell r="X721" t="str">
            <v>PHY</v>
          </cell>
          <cell r="Y721" t="str">
            <v>CHI</v>
          </cell>
          <cell r="AA721" t="str">
            <v>A</v>
          </cell>
          <cell r="AB721" t="str">
            <v>P</v>
          </cell>
          <cell r="AD721" t="str">
            <v>P</v>
          </cell>
          <cell r="AE721" t="str">
            <v>P</v>
          </cell>
          <cell r="AF721" t="str">
            <v>P</v>
          </cell>
          <cell r="AG721" t="str">
            <v>X</v>
          </cell>
          <cell r="AH721" t="str">
            <v>G10</v>
          </cell>
          <cell r="AK721" t="str">
            <v>2A</v>
          </cell>
          <cell r="AL721" t="str">
            <v>IB2</v>
          </cell>
        </row>
        <row r="722">
          <cell r="C722" t="str">
            <v>MESMOUDI</v>
          </cell>
          <cell r="D722" t="str">
            <v>Ikram</v>
          </cell>
          <cell r="E722">
            <v>11214492</v>
          </cell>
          <cell r="F722">
            <v>33438</v>
          </cell>
          <cell r="G722" t="str">
            <v>24 ans</v>
          </cell>
          <cell r="H722" t="str">
            <v>F</v>
          </cell>
          <cell r="I722" t="str">
            <v>RDT</v>
          </cell>
          <cell r="J722" t="str">
            <v>ETR</v>
          </cell>
          <cell r="K722">
            <v>99</v>
          </cell>
          <cell r="M722">
            <v>2008</v>
          </cell>
          <cell r="N722">
            <v>42255</v>
          </cell>
          <cell r="P722">
            <v>42197</v>
          </cell>
          <cell r="Q722" t="str">
            <v>OUI</v>
          </cell>
          <cell r="U722" t="str">
            <v>PC</v>
          </cell>
          <cell r="Z722" t="str">
            <v>VAL</v>
          </cell>
          <cell r="AA722" t="str">
            <v>C</v>
          </cell>
          <cell r="AI722" t="str">
            <v>VAL</v>
          </cell>
          <cell r="AK722" t="str">
            <v>VAL</v>
          </cell>
          <cell r="AO722" t="str">
            <v>VAL</v>
          </cell>
          <cell r="AP722" t="str">
            <v>VAL</v>
          </cell>
          <cell r="AQ722" t="str">
            <v>VAL</v>
          </cell>
          <cell r="AR722" t="str">
            <v>VAL</v>
          </cell>
          <cell r="AV722" t="str">
            <v>VAL</v>
          </cell>
          <cell r="AW722" t="str">
            <v>VAL</v>
          </cell>
          <cell r="AX722" t="str">
            <v>VAL</v>
          </cell>
        </row>
        <row r="723">
          <cell r="C723" t="str">
            <v>MESSAAD</v>
          </cell>
          <cell r="D723" t="str">
            <v>Youssouf</v>
          </cell>
          <cell r="E723">
            <v>11405525</v>
          </cell>
          <cell r="G723" t="str">
            <v xml:space="preserve"> </v>
          </cell>
          <cell r="I723" t="str">
            <v>RDT</v>
          </cell>
          <cell r="J723" t="str">
            <v>STI2D</v>
          </cell>
          <cell r="U723" t="str">
            <v>INFO</v>
          </cell>
        </row>
        <row r="724">
          <cell r="C724" t="str">
            <v>MESSADI</v>
          </cell>
          <cell r="D724" t="str">
            <v>Ghada</v>
          </cell>
          <cell r="E724">
            <v>11221865</v>
          </cell>
          <cell r="F724">
            <v>34321</v>
          </cell>
          <cell r="G724" t="str">
            <v>22 ans</v>
          </cell>
          <cell r="H724" t="str">
            <v>F</v>
          </cell>
          <cell r="I724" t="str">
            <v>CIEL</v>
          </cell>
          <cell r="J724" t="str">
            <v>ETR</v>
          </cell>
          <cell r="K724">
            <v>99</v>
          </cell>
          <cell r="M724">
            <v>2012</v>
          </cell>
          <cell r="P724">
            <v>42261</v>
          </cell>
          <cell r="Q724" t="str">
            <v>OUI</v>
          </cell>
          <cell r="U724" t="str">
            <v>INFO</v>
          </cell>
          <cell r="W724" t="str">
            <v>2A</v>
          </cell>
          <cell r="X724" t="str">
            <v>PHY</v>
          </cell>
          <cell r="Y724" t="str">
            <v>ISM</v>
          </cell>
          <cell r="AA724" t="str">
            <v>A</v>
          </cell>
          <cell r="AB724" t="str">
            <v>P</v>
          </cell>
          <cell r="AC724" t="str">
            <v>P</v>
          </cell>
          <cell r="AE724" t="str">
            <v>P</v>
          </cell>
          <cell r="AF724" t="str">
            <v>P</v>
          </cell>
          <cell r="AG724" t="str">
            <v>X</v>
          </cell>
          <cell r="AH724" t="str">
            <v>G6</v>
          </cell>
          <cell r="AJ724">
            <v>42.95</v>
          </cell>
          <cell r="AK724" t="str">
            <v>4B</v>
          </cell>
          <cell r="AL724" t="str">
            <v>IA4</v>
          </cell>
        </row>
        <row r="725">
          <cell r="C725" t="str">
            <v>MESSAOUDI</v>
          </cell>
          <cell r="D725" t="str">
            <v>Mohamed Amin</v>
          </cell>
          <cell r="E725">
            <v>11507395</v>
          </cell>
          <cell r="F725">
            <v>35179</v>
          </cell>
          <cell r="G725" t="str">
            <v>20 ans</v>
          </cell>
          <cell r="H725" t="str">
            <v>M</v>
          </cell>
          <cell r="I725" t="str">
            <v>APB</v>
          </cell>
          <cell r="J725" t="str">
            <v>S</v>
          </cell>
          <cell r="K725">
            <v>92</v>
          </cell>
          <cell r="L725" t="str">
            <v>P</v>
          </cell>
          <cell r="M725">
            <v>2014</v>
          </cell>
          <cell r="P725">
            <v>42238</v>
          </cell>
          <cell r="Q725" t="str">
            <v>OUI</v>
          </cell>
          <cell r="U725" t="str">
            <v>MATHS</v>
          </cell>
          <cell r="W725" t="str">
            <v>1A</v>
          </cell>
          <cell r="X725" t="str">
            <v>ECO</v>
          </cell>
          <cell r="Y725" t="str">
            <v>ISM</v>
          </cell>
          <cell r="AA725" t="str">
            <v>A</v>
          </cell>
          <cell r="AB725" t="str">
            <v>P</v>
          </cell>
          <cell r="AC725" t="str">
            <v>P</v>
          </cell>
          <cell r="AE725" t="str">
            <v>P</v>
          </cell>
          <cell r="AG725" t="str">
            <v>X</v>
          </cell>
          <cell r="AH725" t="str">
            <v>G3</v>
          </cell>
          <cell r="AJ725">
            <v>38.28</v>
          </cell>
          <cell r="AK725" t="str">
            <v>4B</v>
          </cell>
          <cell r="AL725" t="str">
            <v>IA4</v>
          </cell>
          <cell r="AY725" t="str">
            <v>X</v>
          </cell>
        </row>
        <row r="726">
          <cell r="C726" t="str">
            <v>MESSAOUDI</v>
          </cell>
          <cell r="D726" t="str">
            <v>Soumia</v>
          </cell>
          <cell r="E726">
            <v>11100183</v>
          </cell>
          <cell r="G726" t="str">
            <v xml:space="preserve"> </v>
          </cell>
          <cell r="I726" t="str">
            <v>RDT</v>
          </cell>
          <cell r="J726" t="str">
            <v>ST2S</v>
          </cell>
          <cell r="U726" t="str">
            <v>PC</v>
          </cell>
        </row>
        <row r="727">
          <cell r="C727" t="str">
            <v>MÉTAIS</v>
          </cell>
          <cell r="D727" t="str">
            <v>Louise</v>
          </cell>
          <cell r="G727" t="str">
            <v xml:space="preserve"> </v>
          </cell>
          <cell r="I727" t="str">
            <v>APB</v>
          </cell>
          <cell r="J727" t="str">
            <v>S</v>
          </cell>
          <cell r="N727" t="str">
            <v>dem</v>
          </cell>
          <cell r="U727" t="str">
            <v>MATHS</v>
          </cell>
        </row>
        <row r="728">
          <cell r="C728" t="str">
            <v>METAWIA</v>
          </cell>
          <cell r="D728" t="str">
            <v>Manar</v>
          </cell>
          <cell r="E728">
            <v>11405930</v>
          </cell>
          <cell r="F728">
            <v>35089</v>
          </cell>
          <cell r="G728" t="str">
            <v>20 ans</v>
          </cell>
          <cell r="H728" t="str">
            <v>F</v>
          </cell>
          <cell r="I728" t="str">
            <v>RDT</v>
          </cell>
          <cell r="J728" t="str">
            <v>S</v>
          </cell>
          <cell r="K728">
            <v>93</v>
          </cell>
          <cell r="L728" t="str">
            <v>AB</v>
          </cell>
          <cell r="M728">
            <v>2013</v>
          </cell>
          <cell r="P728">
            <v>42262</v>
          </cell>
          <cell r="Q728" t="str">
            <v>OUI</v>
          </cell>
          <cell r="R728" t="str">
            <v>B</v>
          </cell>
          <cell r="U728" t="str">
            <v>PC</v>
          </cell>
          <cell r="W728" t="str">
            <v>1B</v>
          </cell>
          <cell r="X728" t="str">
            <v>PHY</v>
          </cell>
          <cell r="Y728" t="str">
            <v>CHI</v>
          </cell>
          <cell r="Z728" t="str">
            <v>VAL</v>
          </cell>
          <cell r="AA728" t="str">
            <v>C</v>
          </cell>
          <cell r="AI728" t="str">
            <v>VAL</v>
          </cell>
          <cell r="AK728" t="str">
            <v>VAL</v>
          </cell>
          <cell r="AO728" t="str">
            <v>VAL</v>
          </cell>
          <cell r="AP728" t="str">
            <v>VAL</v>
          </cell>
          <cell r="AQ728" t="str">
            <v>VAL</v>
          </cell>
          <cell r="AR728" t="str">
            <v>VAL</v>
          </cell>
          <cell r="AV728" t="str">
            <v>VAL</v>
          </cell>
          <cell r="AW728" t="str">
            <v>VAL</v>
          </cell>
          <cell r="AX728" t="str">
            <v>VAL</v>
          </cell>
        </row>
        <row r="729">
          <cell r="C729" t="str">
            <v>METEYER</v>
          </cell>
          <cell r="D729" t="str">
            <v>Violette</v>
          </cell>
          <cell r="E729">
            <v>11506231</v>
          </cell>
          <cell r="F729">
            <v>34552</v>
          </cell>
          <cell r="G729" t="str">
            <v>21 ans</v>
          </cell>
          <cell r="H729" t="str">
            <v>F</v>
          </cell>
          <cell r="I729" t="str">
            <v>APB</v>
          </cell>
          <cell r="J729" t="str">
            <v>S</v>
          </cell>
          <cell r="K729">
            <v>75</v>
          </cell>
          <cell r="L729" t="str">
            <v>P</v>
          </cell>
          <cell r="M729">
            <v>2014</v>
          </cell>
          <cell r="P729">
            <v>42210</v>
          </cell>
          <cell r="Q729" t="str">
            <v>OUI</v>
          </cell>
          <cell r="S729" t="str">
            <v>X</v>
          </cell>
          <cell r="T729" t="str">
            <v>X</v>
          </cell>
          <cell r="U729" t="str">
            <v>SPI</v>
          </cell>
          <cell r="W729" t="str">
            <v>2B</v>
          </cell>
          <cell r="X729" t="str">
            <v>PHY</v>
          </cell>
          <cell r="Y729" t="str">
            <v>ISM</v>
          </cell>
          <cell r="AA729" t="str">
            <v>B</v>
          </cell>
          <cell r="AB729" t="str">
            <v>N</v>
          </cell>
          <cell r="AC729" t="str">
            <v>N</v>
          </cell>
          <cell r="AE729" t="str">
            <v>N</v>
          </cell>
          <cell r="AJ729">
            <v>56.75</v>
          </cell>
        </row>
        <row r="730">
          <cell r="C730" t="str">
            <v>MICHELY</v>
          </cell>
          <cell r="D730" t="str">
            <v>Naomi</v>
          </cell>
          <cell r="E730">
            <v>11500206</v>
          </cell>
          <cell r="F730">
            <v>35108</v>
          </cell>
          <cell r="G730" t="str">
            <v>20 ans</v>
          </cell>
          <cell r="H730" t="str">
            <v>F</v>
          </cell>
          <cell r="I730" t="str">
            <v>APB</v>
          </cell>
          <cell r="J730" t="str">
            <v>S</v>
          </cell>
          <cell r="K730">
            <v>971</v>
          </cell>
          <cell r="L730" t="str">
            <v>P</v>
          </cell>
          <cell r="M730">
            <v>2014</v>
          </cell>
          <cell r="P730">
            <v>42195</v>
          </cell>
          <cell r="Q730" t="str">
            <v>OUI</v>
          </cell>
          <cell r="R730" t="str">
            <v>B</v>
          </cell>
          <cell r="S730" t="str">
            <v>X</v>
          </cell>
          <cell r="T730" t="str">
            <v>X</v>
          </cell>
          <cell r="U730" t="str">
            <v>PC</v>
          </cell>
          <cell r="W730" t="str">
            <v>1B</v>
          </cell>
          <cell r="X730" t="str">
            <v>PHY</v>
          </cell>
          <cell r="Y730" t="str">
            <v>CHI</v>
          </cell>
          <cell r="AA730" t="str">
            <v>A</v>
          </cell>
          <cell r="AB730" t="str">
            <v>P</v>
          </cell>
          <cell r="AD730" t="str">
            <v>P</v>
          </cell>
          <cell r="AE730" t="str">
            <v>P</v>
          </cell>
          <cell r="AF730" t="str">
            <v>P</v>
          </cell>
          <cell r="AG730" t="str">
            <v>X</v>
          </cell>
          <cell r="AH730" t="str">
            <v>G12</v>
          </cell>
          <cell r="AJ730">
            <v>26.38</v>
          </cell>
          <cell r="AK730" t="str">
            <v>6A</v>
          </cell>
          <cell r="AL730" t="str">
            <v>IB1</v>
          </cell>
          <cell r="AY730" t="str">
            <v>X</v>
          </cell>
        </row>
        <row r="731">
          <cell r="C731" t="str">
            <v>MINTHE</v>
          </cell>
          <cell r="D731" t="str">
            <v>Mayeni</v>
          </cell>
          <cell r="E731">
            <v>11510580</v>
          </cell>
          <cell r="F731">
            <v>35972</v>
          </cell>
          <cell r="G731" t="str">
            <v>18 ans</v>
          </cell>
          <cell r="H731" t="str">
            <v>F</v>
          </cell>
          <cell r="I731" t="str">
            <v>CEF</v>
          </cell>
          <cell r="J731" t="str">
            <v>ETR</v>
          </cell>
          <cell r="K731">
            <v>99</v>
          </cell>
          <cell r="L731" t="str">
            <v>AB</v>
          </cell>
          <cell r="M731">
            <v>2013</v>
          </cell>
          <cell r="P731">
            <v>42276</v>
          </cell>
          <cell r="Q731" t="str">
            <v>OUI</v>
          </cell>
          <cell r="U731" t="str">
            <v>SPI</v>
          </cell>
          <cell r="W731" t="str">
            <v>2B</v>
          </cell>
          <cell r="X731" t="str">
            <v>PHY</v>
          </cell>
          <cell r="Y731" t="str">
            <v>ISM</v>
          </cell>
          <cell r="AA731" t="str">
            <v>A</v>
          </cell>
          <cell r="AB731" t="str">
            <v>P</v>
          </cell>
          <cell r="AC731" t="str">
            <v>P</v>
          </cell>
          <cell r="AE731" t="str">
            <v>P</v>
          </cell>
          <cell r="AF731" t="str">
            <v>P</v>
          </cell>
          <cell r="AG731" t="str">
            <v>X</v>
          </cell>
          <cell r="AH731" t="str">
            <v>G8</v>
          </cell>
          <cell r="AK731" t="str">
            <v>4A</v>
          </cell>
          <cell r="AL731" t="str">
            <v>IB2</v>
          </cell>
        </row>
        <row r="732">
          <cell r="C732" t="str">
            <v>MIRBEAU-BAUDIN</v>
          </cell>
          <cell r="D732" t="str">
            <v>Nam</v>
          </cell>
          <cell r="E732">
            <v>11506771</v>
          </cell>
          <cell r="F732">
            <v>35741</v>
          </cell>
          <cell r="G732" t="str">
            <v>18 ans</v>
          </cell>
          <cell r="H732" t="str">
            <v>M</v>
          </cell>
          <cell r="I732" t="str">
            <v>APB</v>
          </cell>
          <cell r="J732" t="str">
            <v>S</v>
          </cell>
          <cell r="K732">
            <v>92</v>
          </cell>
          <cell r="L732" t="str">
            <v>AB</v>
          </cell>
          <cell r="M732">
            <v>2015</v>
          </cell>
          <cell r="P732">
            <v>42215</v>
          </cell>
          <cell r="Q732" t="str">
            <v>OUI</v>
          </cell>
          <cell r="S732" t="str">
            <v>X</v>
          </cell>
          <cell r="T732" t="str">
            <v>X</v>
          </cell>
          <cell r="U732" t="str">
            <v>INFO</v>
          </cell>
          <cell r="W732" t="str">
            <v>3A</v>
          </cell>
          <cell r="X732" t="str">
            <v>MR</v>
          </cell>
          <cell r="Y732" t="str">
            <v>ISM</v>
          </cell>
          <cell r="AA732" t="str">
            <v>A</v>
          </cell>
          <cell r="AB732" t="str">
            <v>P</v>
          </cell>
          <cell r="AC732" t="str">
            <v>P</v>
          </cell>
          <cell r="AE732" t="str">
            <v>P</v>
          </cell>
          <cell r="AG732" t="str">
            <v>X</v>
          </cell>
          <cell r="AH732" t="str">
            <v>G13</v>
          </cell>
          <cell r="AJ732">
            <v>70.790000000000006</v>
          </cell>
          <cell r="AK732" t="str">
            <v>1A</v>
          </cell>
          <cell r="AL732" t="str">
            <v>IA3</v>
          </cell>
        </row>
        <row r="733">
          <cell r="C733" t="str">
            <v>MISSITOUT</v>
          </cell>
          <cell r="D733" t="str">
            <v>Christopher</v>
          </cell>
          <cell r="E733">
            <v>11405803</v>
          </cell>
          <cell r="G733" t="str">
            <v xml:space="preserve"> </v>
          </cell>
          <cell r="I733" t="str">
            <v>RDT</v>
          </cell>
          <cell r="J733" t="str">
            <v>STMG</v>
          </cell>
          <cell r="U733" t="str">
            <v>MATHS</v>
          </cell>
        </row>
        <row r="734">
          <cell r="C734" t="str">
            <v>MOALI</v>
          </cell>
          <cell r="D734" t="str">
            <v>Yanis</v>
          </cell>
          <cell r="G734" t="str">
            <v xml:space="preserve"> </v>
          </cell>
          <cell r="I734" t="str">
            <v>APB</v>
          </cell>
          <cell r="J734" t="str">
            <v>S</v>
          </cell>
          <cell r="U734" t="str">
            <v>INFO</v>
          </cell>
        </row>
        <row r="735">
          <cell r="C735" t="str">
            <v>MODSON</v>
          </cell>
          <cell r="D735" t="str">
            <v>Mountazir</v>
          </cell>
          <cell r="F735">
            <v>35347</v>
          </cell>
          <cell r="G735" t="str">
            <v>19 ans</v>
          </cell>
          <cell r="I735" t="str">
            <v>CEF</v>
          </cell>
          <cell r="J735" t="str">
            <v>ETR</v>
          </cell>
          <cell r="K735">
            <v>99</v>
          </cell>
          <cell r="U735" t="str">
            <v>PC</v>
          </cell>
        </row>
        <row r="736">
          <cell r="C736" t="str">
            <v>MOHAMED</v>
          </cell>
          <cell r="D736" t="str">
            <v>Djesima</v>
          </cell>
          <cell r="E736">
            <v>11402974</v>
          </cell>
          <cell r="F736">
            <v>35408</v>
          </cell>
          <cell r="G736" t="str">
            <v>19 ans</v>
          </cell>
          <cell r="H736" t="str">
            <v>F</v>
          </cell>
          <cell r="I736" t="str">
            <v>RDT</v>
          </cell>
          <cell r="J736" t="str">
            <v>S</v>
          </cell>
          <cell r="K736">
            <v>93</v>
          </cell>
          <cell r="M736">
            <v>2014</v>
          </cell>
          <cell r="N736">
            <v>42254</v>
          </cell>
          <cell r="P736">
            <v>42244</v>
          </cell>
          <cell r="Q736" t="str">
            <v>OUI</v>
          </cell>
          <cell r="R736" t="str">
            <v>B</v>
          </cell>
          <cell r="S736" t="str">
            <v>X</v>
          </cell>
          <cell r="T736" t="str">
            <v>X</v>
          </cell>
          <cell r="U736" t="str">
            <v>MATHS</v>
          </cell>
          <cell r="W736" t="str">
            <v>1A</v>
          </cell>
          <cell r="X736" t="str">
            <v>ECO</v>
          </cell>
          <cell r="Y736" t="str">
            <v>ISM</v>
          </cell>
          <cell r="AA736" t="str">
            <v>A</v>
          </cell>
          <cell r="AB736" t="str">
            <v>N</v>
          </cell>
          <cell r="AC736" t="str">
            <v>N</v>
          </cell>
          <cell r="AE736" t="str">
            <v>N</v>
          </cell>
        </row>
        <row r="737">
          <cell r="C737" t="str">
            <v>MOHAMED</v>
          </cell>
          <cell r="D737" t="str">
            <v>El Karim</v>
          </cell>
          <cell r="E737">
            <v>11311262</v>
          </cell>
          <cell r="G737" t="str">
            <v xml:space="preserve"> </v>
          </cell>
          <cell r="I737" t="str">
            <v>RDT</v>
          </cell>
          <cell r="J737" t="str">
            <v>S</v>
          </cell>
          <cell r="U737" t="str">
            <v>MATHS</v>
          </cell>
        </row>
        <row r="738">
          <cell r="C738" t="str">
            <v>MOHAMED</v>
          </cell>
          <cell r="D738" t="str">
            <v>Sahar</v>
          </cell>
          <cell r="E738">
            <v>11403441</v>
          </cell>
          <cell r="G738" t="str">
            <v xml:space="preserve"> </v>
          </cell>
          <cell r="I738" t="str">
            <v>RDT</v>
          </cell>
          <cell r="J738" t="str">
            <v>PRO</v>
          </cell>
          <cell r="U738" t="str">
            <v>MATHS</v>
          </cell>
        </row>
        <row r="739">
          <cell r="C739" t="str">
            <v>MOHAMMAD</v>
          </cell>
          <cell r="D739" t="str">
            <v>Zobia</v>
          </cell>
          <cell r="E739">
            <v>11505195</v>
          </cell>
          <cell r="F739">
            <v>34906</v>
          </cell>
          <cell r="G739" t="str">
            <v>20 ans</v>
          </cell>
          <cell r="H739" t="str">
            <v>F</v>
          </cell>
          <cell r="I739" t="str">
            <v>APB</v>
          </cell>
          <cell r="J739" t="str">
            <v>S</v>
          </cell>
          <cell r="K739">
            <v>93</v>
          </cell>
          <cell r="L739" t="str">
            <v>P</v>
          </cell>
          <cell r="M739">
            <v>2014</v>
          </cell>
          <cell r="P739">
            <v>42205</v>
          </cell>
          <cell r="Q739" t="str">
            <v>OUI</v>
          </cell>
          <cell r="R739" t="str">
            <v>B</v>
          </cell>
          <cell r="S739" t="str">
            <v>X</v>
          </cell>
          <cell r="T739" t="str">
            <v>X</v>
          </cell>
          <cell r="U739" t="str">
            <v>MATHS</v>
          </cell>
          <cell r="W739" t="str">
            <v>1A</v>
          </cell>
          <cell r="X739" t="str">
            <v>ECO</v>
          </cell>
          <cell r="Y739" t="str">
            <v>ISM</v>
          </cell>
          <cell r="AA739" t="str">
            <v>A</v>
          </cell>
          <cell r="AB739" t="str">
            <v>P</v>
          </cell>
          <cell r="AC739" t="str">
            <v>P</v>
          </cell>
          <cell r="AE739" t="str">
            <v>P</v>
          </cell>
          <cell r="AG739" t="str">
            <v>X</v>
          </cell>
          <cell r="AH739" t="str">
            <v>G2</v>
          </cell>
          <cell r="AJ739">
            <v>5.21</v>
          </cell>
          <cell r="AK739" t="str">
            <v>3B</v>
          </cell>
          <cell r="AL739" t="str">
            <v>IA3</v>
          </cell>
        </row>
        <row r="740">
          <cell r="C740" t="str">
            <v>MOHAMMEDI</v>
          </cell>
          <cell r="D740" t="str">
            <v>Makhlouf</v>
          </cell>
          <cell r="F740">
            <v>35085</v>
          </cell>
          <cell r="G740" t="str">
            <v>20 ans</v>
          </cell>
          <cell r="I740" t="str">
            <v>CEF</v>
          </cell>
          <cell r="J740" t="str">
            <v>ETR</v>
          </cell>
          <cell r="K740">
            <v>99</v>
          </cell>
          <cell r="U740" t="str">
            <v>INFO</v>
          </cell>
        </row>
        <row r="741">
          <cell r="C741" t="str">
            <v>MOINDJIE</v>
          </cell>
          <cell r="D741" t="str">
            <v>Awen</v>
          </cell>
          <cell r="E741">
            <v>11501307</v>
          </cell>
          <cell r="F741">
            <v>35986</v>
          </cell>
          <cell r="G741" t="str">
            <v>18 ans</v>
          </cell>
          <cell r="H741" t="str">
            <v>M</v>
          </cell>
          <cell r="I741" t="str">
            <v>APB</v>
          </cell>
          <cell r="J741" t="str">
            <v>S</v>
          </cell>
          <cell r="K741">
            <v>77</v>
          </cell>
          <cell r="L741" t="str">
            <v>AB</v>
          </cell>
          <cell r="M741">
            <v>2015</v>
          </cell>
          <cell r="P741">
            <v>42193</v>
          </cell>
          <cell r="Q741" t="str">
            <v>OUI</v>
          </cell>
          <cell r="S741" t="str">
            <v>X</v>
          </cell>
          <cell r="T741" t="str">
            <v>X</v>
          </cell>
          <cell r="U741" t="str">
            <v>PC</v>
          </cell>
          <cell r="W741" t="str">
            <v>1B</v>
          </cell>
          <cell r="X741" t="str">
            <v>PHY</v>
          </cell>
          <cell r="Y741" t="str">
            <v>CHI</v>
          </cell>
          <cell r="AA741" t="str">
            <v>A</v>
          </cell>
          <cell r="AB741" t="str">
            <v>P</v>
          </cell>
          <cell r="AD741" t="str">
            <v>P</v>
          </cell>
          <cell r="AE741" t="str">
            <v>P</v>
          </cell>
          <cell r="AF741" t="str">
            <v>P</v>
          </cell>
          <cell r="AG741" t="str">
            <v>X</v>
          </cell>
          <cell r="AH741" t="str">
            <v>G10</v>
          </cell>
          <cell r="AJ741">
            <v>78.13</v>
          </cell>
          <cell r="AK741" t="str">
            <v>1A</v>
          </cell>
          <cell r="AL741" t="str">
            <v>IB2</v>
          </cell>
        </row>
        <row r="742">
          <cell r="C742" t="str">
            <v>MOKALAMBA</v>
          </cell>
          <cell r="D742" t="str">
            <v>Grégorie</v>
          </cell>
          <cell r="E742">
            <v>11507675</v>
          </cell>
          <cell r="F742">
            <v>35715</v>
          </cell>
          <cell r="G742" t="str">
            <v>18 ans</v>
          </cell>
          <cell r="H742" t="str">
            <v>M</v>
          </cell>
          <cell r="I742" t="str">
            <v>APB</v>
          </cell>
          <cell r="J742" t="str">
            <v>S</v>
          </cell>
          <cell r="K742">
            <v>93</v>
          </cell>
          <cell r="L742" t="str">
            <v>P</v>
          </cell>
          <cell r="M742">
            <v>2015</v>
          </cell>
          <cell r="N742">
            <v>42254</v>
          </cell>
          <cell r="P742">
            <v>42244</v>
          </cell>
          <cell r="Q742" t="str">
            <v>OUI</v>
          </cell>
          <cell r="R742" t="str">
            <v>B</v>
          </cell>
          <cell r="U742" t="str">
            <v>MATHS</v>
          </cell>
          <cell r="W742" t="str">
            <v>1A</v>
          </cell>
          <cell r="X742" t="str">
            <v>ECO</v>
          </cell>
          <cell r="Y742" t="str">
            <v>ISM</v>
          </cell>
          <cell r="AA742" t="str">
            <v>A</v>
          </cell>
          <cell r="AB742" t="str">
            <v>P</v>
          </cell>
          <cell r="AC742" t="str">
            <v>P</v>
          </cell>
          <cell r="AE742" t="str">
            <v>P</v>
          </cell>
          <cell r="AG742" t="str">
            <v>X</v>
          </cell>
          <cell r="AH742" t="str">
            <v>G2</v>
          </cell>
          <cell r="AJ742">
            <v>80.790000000000006</v>
          </cell>
          <cell r="AK742" t="str">
            <v>1B</v>
          </cell>
          <cell r="AL742" t="str">
            <v>IA3</v>
          </cell>
        </row>
        <row r="743">
          <cell r="C743" t="str">
            <v>MOKE NGONDA</v>
          </cell>
          <cell r="D743" t="str">
            <v>Nathan</v>
          </cell>
          <cell r="E743">
            <v>11507615</v>
          </cell>
          <cell r="F743">
            <v>35780</v>
          </cell>
          <cell r="G743" t="str">
            <v>18 ans</v>
          </cell>
          <cell r="H743" t="str">
            <v>M</v>
          </cell>
          <cell r="I743" t="str">
            <v>APB</v>
          </cell>
          <cell r="J743" t="str">
            <v>ES</v>
          </cell>
          <cell r="K743">
            <v>93</v>
          </cell>
          <cell r="L743" t="str">
            <v>AB</v>
          </cell>
          <cell r="M743">
            <v>2015</v>
          </cell>
          <cell r="N743">
            <v>42251</v>
          </cell>
          <cell r="P743">
            <v>42242</v>
          </cell>
          <cell r="Q743" t="str">
            <v>NON</v>
          </cell>
          <cell r="S743" t="str">
            <v>X</v>
          </cell>
          <cell r="T743" t="str">
            <v>X</v>
          </cell>
          <cell r="U743" t="str">
            <v>MATHS</v>
          </cell>
          <cell r="W743" t="str">
            <v>1A</v>
          </cell>
          <cell r="X743" t="str">
            <v>ECO</v>
          </cell>
          <cell r="Y743" t="str">
            <v>ISM</v>
          </cell>
          <cell r="AA743" t="str">
            <v>B-</v>
          </cell>
        </row>
        <row r="744">
          <cell r="C744" t="str">
            <v>MOMBELA BOSONGO</v>
          </cell>
          <cell r="D744" t="str">
            <v>Célestin</v>
          </cell>
          <cell r="E744">
            <v>11228942</v>
          </cell>
          <cell r="F744">
            <v>31029</v>
          </cell>
          <cell r="G744" t="str">
            <v>31 ans</v>
          </cell>
          <cell r="H744" t="str">
            <v>M</v>
          </cell>
          <cell r="I744" t="str">
            <v>APB</v>
          </cell>
          <cell r="J744" t="str">
            <v>DAEU B</v>
          </cell>
          <cell r="K744">
            <v>93</v>
          </cell>
          <cell r="L744" t="str">
            <v>P</v>
          </cell>
          <cell r="M744">
            <v>2015</v>
          </cell>
          <cell r="P744">
            <v>42194</v>
          </cell>
          <cell r="Q744" t="str">
            <v>OUI</v>
          </cell>
          <cell r="R744" t="str">
            <v>B</v>
          </cell>
          <cell r="S744" t="str">
            <v>X</v>
          </cell>
          <cell r="T744" t="str">
            <v>X</v>
          </cell>
          <cell r="U744" t="str">
            <v>INFO</v>
          </cell>
          <cell r="W744" t="str">
            <v>3A</v>
          </cell>
          <cell r="X744" t="str">
            <v>MR</v>
          </cell>
          <cell r="Y744" t="str">
            <v>ISM</v>
          </cell>
          <cell r="AA744" t="str">
            <v>A</v>
          </cell>
          <cell r="AB744" t="str">
            <v>P</v>
          </cell>
          <cell r="AC744" t="str">
            <v>P</v>
          </cell>
          <cell r="AE744" t="str">
            <v>P</v>
          </cell>
          <cell r="AG744" t="str">
            <v>X</v>
          </cell>
          <cell r="AH744" t="str">
            <v>G5</v>
          </cell>
          <cell r="AJ744">
            <v>24.23</v>
          </cell>
          <cell r="AK744" t="str">
            <v>6B</v>
          </cell>
          <cell r="AL744" t="str">
            <v>IA2</v>
          </cell>
          <cell r="AY744" t="str">
            <v>X</v>
          </cell>
        </row>
        <row r="745">
          <cell r="C745" t="str">
            <v>MONTREDON</v>
          </cell>
          <cell r="D745" t="str">
            <v>Loic</v>
          </cell>
          <cell r="E745">
            <v>11507509</v>
          </cell>
          <cell r="F745">
            <v>35510</v>
          </cell>
          <cell r="G745" t="str">
            <v>19 ans</v>
          </cell>
          <cell r="H745" t="str">
            <v>M</v>
          </cell>
          <cell r="I745" t="str">
            <v>APB</v>
          </cell>
          <cell r="J745" t="str">
            <v>ES</v>
          </cell>
          <cell r="K745">
            <v>93</v>
          </cell>
          <cell r="M745">
            <v>2015</v>
          </cell>
          <cell r="N745">
            <v>42262</v>
          </cell>
          <cell r="P745">
            <v>42240</v>
          </cell>
          <cell r="Q745" t="str">
            <v>OUI</v>
          </cell>
          <cell r="R745" t="str">
            <v>B</v>
          </cell>
          <cell r="S745" t="str">
            <v>X</v>
          </cell>
          <cell r="T745" t="str">
            <v>X</v>
          </cell>
          <cell r="U745" t="str">
            <v>INFO</v>
          </cell>
          <cell r="W745" t="str">
            <v>1A</v>
          </cell>
          <cell r="X745" t="str">
            <v>ECO</v>
          </cell>
          <cell r="Y745" t="str">
            <v>ISM</v>
          </cell>
          <cell r="AA745" t="str">
            <v>A</v>
          </cell>
          <cell r="AB745" t="str">
            <v>P</v>
          </cell>
          <cell r="AC745" t="str">
            <v>P</v>
          </cell>
          <cell r="AE745" t="str">
            <v>P</v>
          </cell>
          <cell r="AG745" t="str">
            <v>X</v>
          </cell>
          <cell r="AH745" t="str">
            <v>G1</v>
          </cell>
          <cell r="AJ745">
            <v>37.46</v>
          </cell>
          <cell r="AK745" t="str">
            <v>5B</v>
          </cell>
          <cell r="AL745" t="str">
            <v>IA2</v>
          </cell>
        </row>
        <row r="746">
          <cell r="C746" t="str">
            <v>MOREAUX</v>
          </cell>
          <cell r="D746" t="str">
            <v>Antonin</v>
          </cell>
          <cell r="E746">
            <v>11507935</v>
          </cell>
          <cell r="F746">
            <v>34771</v>
          </cell>
          <cell r="G746" t="str">
            <v>21 ans</v>
          </cell>
          <cell r="H746" t="str">
            <v>M</v>
          </cell>
          <cell r="I746" t="str">
            <v>APB-R</v>
          </cell>
          <cell r="J746" t="str">
            <v>S</v>
          </cell>
          <cell r="L746" t="str">
            <v>P</v>
          </cell>
          <cell r="M746">
            <v>2013</v>
          </cell>
          <cell r="N746">
            <v>42255</v>
          </cell>
          <cell r="P746">
            <v>42247</v>
          </cell>
          <cell r="Q746" t="str">
            <v>OUI</v>
          </cell>
          <cell r="S746" t="str">
            <v>X</v>
          </cell>
          <cell r="T746" t="str">
            <v>X</v>
          </cell>
          <cell r="U746" t="str">
            <v>PC</v>
          </cell>
          <cell r="W746" t="str">
            <v>1B</v>
          </cell>
          <cell r="X746" t="str">
            <v>PHY</v>
          </cell>
          <cell r="Y746" t="str">
            <v>CHI</v>
          </cell>
          <cell r="AA746" t="str">
            <v>A</v>
          </cell>
          <cell r="AB746" t="str">
            <v>P</v>
          </cell>
          <cell r="AD746" t="str">
            <v>P</v>
          </cell>
          <cell r="AE746" t="str">
            <v>P</v>
          </cell>
          <cell r="AF746" t="str">
            <v>P</v>
          </cell>
          <cell r="AG746" t="str">
            <v>X</v>
          </cell>
          <cell r="AH746" t="str">
            <v>G11</v>
          </cell>
          <cell r="AJ746">
            <v>73.290000000000006</v>
          </cell>
          <cell r="AK746" t="str">
            <v>1A</v>
          </cell>
          <cell r="AL746" t="str">
            <v>IB1</v>
          </cell>
        </row>
        <row r="747">
          <cell r="C747" t="str">
            <v>MORGHAD</v>
          </cell>
          <cell r="D747" t="str">
            <v>Mehdi</v>
          </cell>
          <cell r="G747" t="str">
            <v xml:space="preserve"> </v>
          </cell>
          <cell r="I747" t="str">
            <v>APB</v>
          </cell>
          <cell r="J747" t="str">
            <v>STMG</v>
          </cell>
          <cell r="N747" t="str">
            <v>dem</v>
          </cell>
          <cell r="U747" t="str">
            <v>INFO</v>
          </cell>
        </row>
        <row r="748">
          <cell r="C748" t="str">
            <v>MOSTAFA</v>
          </cell>
          <cell r="D748" t="str">
            <v>Mehdi</v>
          </cell>
          <cell r="E748">
            <v>11401141</v>
          </cell>
          <cell r="G748" t="str">
            <v xml:space="preserve"> </v>
          </cell>
          <cell r="I748" t="str">
            <v>RDT</v>
          </cell>
          <cell r="J748" t="str">
            <v>PRO</v>
          </cell>
          <cell r="S748" t="str">
            <v>X</v>
          </cell>
          <cell r="T748" t="str">
            <v>X</v>
          </cell>
          <cell r="U748" t="str">
            <v>INFO</v>
          </cell>
          <cell r="W748" t="str">
            <v>2A</v>
          </cell>
          <cell r="X748" t="str">
            <v>PHY</v>
          </cell>
          <cell r="Y748" t="str">
            <v>ISM</v>
          </cell>
          <cell r="AA748" t="str">
            <v>C-</v>
          </cell>
        </row>
        <row r="749">
          <cell r="C749" t="str">
            <v>MOUHINE</v>
          </cell>
          <cell r="D749" t="str">
            <v>Soufiane</v>
          </cell>
          <cell r="E749">
            <v>11503365</v>
          </cell>
          <cell r="F749">
            <v>35583</v>
          </cell>
          <cell r="G749" t="str">
            <v>19 ans</v>
          </cell>
          <cell r="H749" t="str">
            <v>M</v>
          </cell>
          <cell r="I749" t="str">
            <v>APB</v>
          </cell>
          <cell r="J749" t="str">
            <v>STI2D</v>
          </cell>
          <cell r="K749">
            <v>75</v>
          </cell>
          <cell r="L749" t="str">
            <v>P</v>
          </cell>
          <cell r="M749">
            <v>2015</v>
          </cell>
          <cell r="P749">
            <v>42200</v>
          </cell>
          <cell r="Q749" t="str">
            <v>OUI</v>
          </cell>
          <cell r="R749" t="str">
            <v>B</v>
          </cell>
          <cell r="U749" t="str">
            <v>INFO</v>
          </cell>
          <cell r="W749" t="str">
            <v>2A</v>
          </cell>
          <cell r="X749" t="str">
            <v>PHY</v>
          </cell>
          <cell r="Y749" t="str">
            <v>ISM</v>
          </cell>
          <cell r="AA749" t="str">
            <v>A</v>
          </cell>
          <cell r="AB749" t="str">
            <v>P</v>
          </cell>
          <cell r="AC749" t="str">
            <v>P</v>
          </cell>
          <cell r="AE749" t="str">
            <v>P</v>
          </cell>
          <cell r="AF749" t="str">
            <v>P</v>
          </cell>
          <cell r="AG749" t="str">
            <v>X</v>
          </cell>
          <cell r="AH749" t="str">
            <v>G14</v>
          </cell>
          <cell r="AK749" t="str">
            <v>1B</v>
          </cell>
          <cell r="AL749" t="str">
            <v>IA2</v>
          </cell>
        </row>
        <row r="750">
          <cell r="C750" t="str">
            <v>MOULIERE</v>
          </cell>
          <cell r="D750" t="str">
            <v>Helene</v>
          </cell>
          <cell r="E750">
            <v>11502273</v>
          </cell>
          <cell r="F750">
            <v>35342</v>
          </cell>
          <cell r="G750" t="str">
            <v>19 ans</v>
          </cell>
          <cell r="H750" t="str">
            <v>F</v>
          </cell>
          <cell r="I750" t="str">
            <v>APB</v>
          </cell>
          <cell r="J750" t="str">
            <v>PRO</v>
          </cell>
          <cell r="K750">
            <v>94</v>
          </cell>
          <cell r="M750">
            <v>2015</v>
          </cell>
          <cell r="P750">
            <v>42195</v>
          </cell>
          <cell r="Q750" t="str">
            <v>OUI</v>
          </cell>
          <cell r="S750" t="str">
            <v>X</v>
          </cell>
          <cell r="U750" t="str">
            <v>INFO</v>
          </cell>
          <cell r="W750" t="str">
            <v>2A</v>
          </cell>
          <cell r="X750" t="str">
            <v>PHY</v>
          </cell>
          <cell r="Y750" t="str">
            <v>ISM</v>
          </cell>
          <cell r="AA750" t="str">
            <v>B</v>
          </cell>
          <cell r="AB750" t="str">
            <v>N</v>
          </cell>
          <cell r="AC750" t="str">
            <v>N</v>
          </cell>
          <cell r="AE750" t="str">
            <v>N</v>
          </cell>
        </row>
        <row r="751">
          <cell r="C751" t="str">
            <v>MOULIN</v>
          </cell>
          <cell r="D751" t="str">
            <v>Romain</v>
          </cell>
          <cell r="E751">
            <v>11403404</v>
          </cell>
          <cell r="G751" t="str">
            <v xml:space="preserve"> </v>
          </cell>
          <cell r="I751" t="str">
            <v>RDT</v>
          </cell>
          <cell r="J751" t="str">
            <v>PRO</v>
          </cell>
          <cell r="U751" t="str">
            <v>INFO</v>
          </cell>
        </row>
        <row r="752">
          <cell r="C752" t="str">
            <v>MOULOUAD</v>
          </cell>
          <cell r="D752" t="str">
            <v>Iman</v>
          </cell>
          <cell r="G752" t="str">
            <v xml:space="preserve"> </v>
          </cell>
          <cell r="I752" t="str">
            <v>CIEL</v>
          </cell>
          <cell r="J752" t="str">
            <v>S</v>
          </cell>
          <cell r="U752" t="str">
            <v>PC</v>
          </cell>
          <cell r="W752" t="str">
            <v>1B</v>
          </cell>
          <cell r="X752" t="str">
            <v>PHY</v>
          </cell>
          <cell r="Y752" t="str">
            <v>CHI</v>
          </cell>
        </row>
        <row r="753">
          <cell r="C753" t="str">
            <v>MOUMNI</v>
          </cell>
          <cell r="D753" t="str">
            <v>Ismail</v>
          </cell>
          <cell r="E753">
            <v>11310659</v>
          </cell>
          <cell r="F753">
            <v>34564</v>
          </cell>
          <cell r="G753" t="str">
            <v>21 ans</v>
          </cell>
          <cell r="H753" t="str">
            <v>M</v>
          </cell>
          <cell r="I753" t="str">
            <v>CIEL</v>
          </cell>
          <cell r="J753" t="str">
            <v>ETR</v>
          </cell>
          <cell r="K753">
            <v>99</v>
          </cell>
          <cell r="M753">
            <v>2012</v>
          </cell>
          <cell r="N753" t="str">
            <v>parti en L2</v>
          </cell>
          <cell r="P753">
            <v>42276</v>
          </cell>
          <cell r="U753" t="str">
            <v>INFO</v>
          </cell>
          <cell r="W753" t="str">
            <v>2A</v>
          </cell>
          <cell r="X753" t="str">
            <v>PHY</v>
          </cell>
          <cell r="Y753" t="str">
            <v>ISM</v>
          </cell>
        </row>
        <row r="754">
          <cell r="C754" t="str">
            <v>MOURGOUT</v>
          </cell>
          <cell r="D754" t="str">
            <v>Adrien</v>
          </cell>
          <cell r="E754">
            <v>11306189</v>
          </cell>
          <cell r="F754">
            <v>34852</v>
          </cell>
          <cell r="G754" t="str">
            <v>21 ans</v>
          </cell>
          <cell r="H754" t="str">
            <v>M</v>
          </cell>
          <cell r="I754" t="str">
            <v>RDT</v>
          </cell>
          <cell r="J754" t="str">
            <v>S</v>
          </cell>
          <cell r="K754">
            <v>93</v>
          </cell>
          <cell r="L754" t="str">
            <v>P</v>
          </cell>
          <cell r="M754">
            <v>2013</v>
          </cell>
          <cell r="P754">
            <v>42206</v>
          </cell>
          <cell r="Q754" t="str">
            <v>OUI</v>
          </cell>
          <cell r="S754" t="str">
            <v>X</v>
          </cell>
          <cell r="T754" t="str">
            <v>X</v>
          </cell>
          <cell r="U754" t="str">
            <v>PC</v>
          </cell>
          <cell r="W754" t="str">
            <v>1B</v>
          </cell>
          <cell r="X754" t="str">
            <v>PHY</v>
          </cell>
          <cell r="Y754" t="str">
            <v>CHI</v>
          </cell>
          <cell r="AA754" t="str">
            <v>A</v>
          </cell>
          <cell r="AB754" t="str">
            <v>P</v>
          </cell>
          <cell r="AE754" t="str">
            <v>P</v>
          </cell>
          <cell r="AF754" t="str">
            <v>P</v>
          </cell>
          <cell r="AG754" t="str">
            <v>X</v>
          </cell>
          <cell r="AH754" t="str">
            <v>G11</v>
          </cell>
          <cell r="AI754" t="str">
            <v>VAL</v>
          </cell>
          <cell r="AK754" t="str">
            <v>VAL</v>
          </cell>
          <cell r="AL754" t="str">
            <v>IB1</v>
          </cell>
          <cell r="AR754" t="str">
            <v>VAL</v>
          </cell>
          <cell r="AV754" t="str">
            <v>VAL</v>
          </cell>
          <cell r="AW754" t="str">
            <v>VAL</v>
          </cell>
          <cell r="AX754" t="str">
            <v>VAL</v>
          </cell>
        </row>
        <row r="755">
          <cell r="C755" t="str">
            <v>MOURTY</v>
          </cell>
          <cell r="D755" t="str">
            <v>Sathish</v>
          </cell>
          <cell r="E755">
            <v>11502226</v>
          </cell>
          <cell r="F755">
            <v>35016</v>
          </cell>
          <cell r="G755" t="str">
            <v>20 ans</v>
          </cell>
          <cell r="H755" t="str">
            <v>M</v>
          </cell>
          <cell r="I755" t="str">
            <v>APB</v>
          </cell>
          <cell r="J755" t="str">
            <v>S</v>
          </cell>
          <cell r="K755">
            <v>93</v>
          </cell>
          <cell r="M755">
            <v>2015</v>
          </cell>
          <cell r="P755">
            <v>42195</v>
          </cell>
          <cell r="Q755" t="str">
            <v>OUI</v>
          </cell>
          <cell r="S755" t="str">
            <v>X</v>
          </cell>
          <cell r="T755" t="str">
            <v>X</v>
          </cell>
          <cell r="U755" t="str">
            <v>SPI</v>
          </cell>
          <cell r="W755" t="str">
            <v>1B</v>
          </cell>
          <cell r="X755" t="str">
            <v>PHY</v>
          </cell>
          <cell r="Y755" t="str">
            <v>CHI</v>
          </cell>
          <cell r="AA755" t="str">
            <v>A</v>
          </cell>
          <cell r="AB755" t="str">
            <v>P</v>
          </cell>
          <cell r="AD755" t="str">
            <v>P</v>
          </cell>
          <cell r="AE755" t="str">
            <v>P</v>
          </cell>
          <cell r="AF755" t="str">
            <v>P</v>
          </cell>
          <cell r="AG755" t="str">
            <v>X</v>
          </cell>
          <cell r="AH755" t="str">
            <v>G12</v>
          </cell>
          <cell r="AJ755">
            <v>39.270000000000003</v>
          </cell>
          <cell r="AK755" t="str">
            <v>4A</v>
          </cell>
          <cell r="AL755" t="str">
            <v>IB1</v>
          </cell>
        </row>
        <row r="756">
          <cell r="C756" t="str">
            <v>MOUSSA</v>
          </cell>
          <cell r="D756" t="str">
            <v>Nasseredine</v>
          </cell>
          <cell r="E756">
            <v>11401480</v>
          </cell>
          <cell r="F756">
            <v>35135</v>
          </cell>
          <cell r="G756" t="str">
            <v>20 ans</v>
          </cell>
          <cell r="H756" t="str">
            <v>M</v>
          </cell>
          <cell r="I756" t="str">
            <v>RDT</v>
          </cell>
          <cell r="J756" t="str">
            <v>S</v>
          </cell>
          <cell r="K756">
            <v>93</v>
          </cell>
          <cell r="M756">
            <v>2014</v>
          </cell>
          <cell r="P756">
            <v>42196</v>
          </cell>
          <cell r="Q756" t="str">
            <v>OUI</v>
          </cell>
          <cell r="R756" t="str">
            <v>X</v>
          </cell>
          <cell r="U756" t="str">
            <v>PC</v>
          </cell>
          <cell r="W756" t="str">
            <v>1B</v>
          </cell>
          <cell r="X756" t="str">
            <v>PHY</v>
          </cell>
          <cell r="Y756" t="str">
            <v>CHI</v>
          </cell>
          <cell r="AA756" t="str">
            <v>A</v>
          </cell>
          <cell r="AB756" t="str">
            <v>P</v>
          </cell>
          <cell r="AD756" t="str">
            <v>P</v>
          </cell>
          <cell r="AE756" t="str">
            <v>P</v>
          </cell>
          <cell r="AG756" t="str">
            <v>X</v>
          </cell>
          <cell r="AH756" t="str">
            <v>G11</v>
          </cell>
          <cell r="AI756" t="str">
            <v>VAL</v>
          </cell>
          <cell r="AK756" t="str">
            <v>VAL</v>
          </cell>
          <cell r="AL756" t="str">
            <v>IB1</v>
          </cell>
          <cell r="AQ756" t="str">
            <v>VAL</v>
          </cell>
          <cell r="AV756" t="str">
            <v>VAL</v>
          </cell>
          <cell r="AW756" t="str">
            <v>VAL</v>
          </cell>
          <cell r="AX756" t="str">
            <v>VAL</v>
          </cell>
        </row>
        <row r="757">
          <cell r="C757" t="str">
            <v>MOUSSA</v>
          </cell>
          <cell r="D757" t="str">
            <v>Rihilata-Enloui</v>
          </cell>
          <cell r="I757" t="str">
            <v>APB</v>
          </cell>
          <cell r="J757" t="str">
            <v>PRO</v>
          </cell>
          <cell r="L757" t="str">
            <v>AB</v>
          </cell>
          <cell r="U757" t="str">
            <v>MATHS</v>
          </cell>
        </row>
        <row r="758">
          <cell r="C758" t="str">
            <v>MOUSSA</v>
          </cell>
          <cell r="D758" t="str">
            <v>Vinny</v>
          </cell>
          <cell r="E758">
            <v>11504578</v>
          </cell>
          <cell r="F758">
            <v>35160</v>
          </cell>
          <cell r="G758" t="str">
            <v>20 ans</v>
          </cell>
          <cell r="H758" t="str">
            <v>M</v>
          </cell>
          <cell r="I758" t="str">
            <v>APB</v>
          </cell>
          <cell r="J758" t="str">
            <v>STI2D</v>
          </cell>
          <cell r="K758">
            <v>95</v>
          </cell>
          <cell r="L758" t="str">
            <v>P</v>
          </cell>
          <cell r="M758">
            <v>2015</v>
          </cell>
          <cell r="P758">
            <v>42203</v>
          </cell>
          <cell r="Q758" t="str">
            <v>OUI</v>
          </cell>
          <cell r="S758" t="str">
            <v>X</v>
          </cell>
          <cell r="T758" t="str">
            <v>X</v>
          </cell>
          <cell r="U758" t="str">
            <v>PC</v>
          </cell>
          <cell r="W758" t="str">
            <v>1B</v>
          </cell>
          <cell r="X758" t="str">
            <v>PHY</v>
          </cell>
          <cell r="Y758" t="str">
            <v>CHI</v>
          </cell>
          <cell r="AA758" t="str">
            <v>A</v>
          </cell>
          <cell r="AB758" t="str">
            <v>P</v>
          </cell>
          <cell r="AD758" t="str">
            <v>N</v>
          </cell>
          <cell r="AE758" t="str">
            <v>P</v>
          </cell>
          <cell r="AF758" t="str">
            <v>P</v>
          </cell>
          <cell r="AG758" t="str">
            <v>X</v>
          </cell>
          <cell r="AH758" t="str">
            <v>G10</v>
          </cell>
          <cell r="AJ758">
            <v>36.19</v>
          </cell>
          <cell r="AK758" t="str">
            <v>5A</v>
          </cell>
          <cell r="AL758" t="str">
            <v>IB2</v>
          </cell>
          <cell r="AY758" t="str">
            <v>X</v>
          </cell>
        </row>
        <row r="759">
          <cell r="C759" t="str">
            <v>MOUSSAOUI</v>
          </cell>
          <cell r="D759" t="str">
            <v>Aghiles</v>
          </cell>
          <cell r="E759">
            <v>11510006</v>
          </cell>
          <cell r="F759">
            <v>34891</v>
          </cell>
          <cell r="G759" t="str">
            <v>21 ans</v>
          </cell>
          <cell r="H759" t="str">
            <v>M</v>
          </cell>
          <cell r="I759" t="str">
            <v>APB-R</v>
          </cell>
          <cell r="J759" t="str">
            <v>S</v>
          </cell>
          <cell r="K759">
            <v>75</v>
          </cell>
          <cell r="L759" t="str">
            <v>P</v>
          </cell>
          <cell r="M759">
            <v>2014</v>
          </cell>
          <cell r="P759">
            <v>42276</v>
          </cell>
          <cell r="Q759" t="str">
            <v>OUI</v>
          </cell>
          <cell r="R759" t="str">
            <v>B</v>
          </cell>
          <cell r="U759" t="str">
            <v>INFO</v>
          </cell>
          <cell r="W759" t="str">
            <v>2A</v>
          </cell>
          <cell r="X759" t="str">
            <v>PHY</v>
          </cell>
          <cell r="Y759" t="str">
            <v>ISM</v>
          </cell>
          <cell r="AA759" t="str">
            <v>A</v>
          </cell>
          <cell r="AB759" t="str">
            <v>P</v>
          </cell>
          <cell r="AC759" t="str">
            <v>P</v>
          </cell>
          <cell r="AE759" t="str">
            <v>P</v>
          </cell>
          <cell r="AF759" t="str">
            <v>P</v>
          </cell>
          <cell r="AG759" t="str">
            <v>X</v>
          </cell>
          <cell r="AH759" t="str">
            <v>G14</v>
          </cell>
          <cell r="AL759" t="str">
            <v>IA2</v>
          </cell>
        </row>
        <row r="760">
          <cell r="C760" t="str">
            <v>MOUSTABCHIR</v>
          </cell>
          <cell r="D760" t="str">
            <v>Yasmine</v>
          </cell>
          <cell r="E760">
            <v>11504158</v>
          </cell>
          <cell r="F760">
            <v>34480</v>
          </cell>
          <cell r="G760" t="str">
            <v>22 ans</v>
          </cell>
          <cell r="H760" t="str">
            <v>F</v>
          </cell>
          <cell r="I760" t="str">
            <v>APB</v>
          </cell>
          <cell r="J760" t="str">
            <v>STMG</v>
          </cell>
          <cell r="K760">
            <v>93</v>
          </cell>
          <cell r="L760" t="str">
            <v>P</v>
          </cell>
          <cell r="M760">
            <v>2014</v>
          </cell>
          <cell r="P760">
            <v>42202</v>
          </cell>
          <cell r="Q760" t="str">
            <v>OUI</v>
          </cell>
          <cell r="R760" t="str">
            <v>B</v>
          </cell>
          <cell r="S760" t="str">
            <v>X</v>
          </cell>
          <cell r="T760" t="str">
            <v>X</v>
          </cell>
          <cell r="U760" t="str">
            <v>INFO</v>
          </cell>
          <cell r="W760" t="str">
            <v>1A</v>
          </cell>
          <cell r="X760" t="str">
            <v>ECO</v>
          </cell>
          <cell r="Y760" t="str">
            <v>ISM</v>
          </cell>
          <cell r="AA760" t="str">
            <v>A</v>
          </cell>
          <cell r="AB760" t="str">
            <v>P</v>
          </cell>
          <cell r="AC760" t="str">
            <v>P</v>
          </cell>
          <cell r="AE760" t="str">
            <v>P</v>
          </cell>
          <cell r="AG760" t="str">
            <v>X</v>
          </cell>
          <cell r="AH760" t="str">
            <v>G2</v>
          </cell>
          <cell r="AJ760">
            <v>37.619999999999997</v>
          </cell>
          <cell r="AK760" t="str">
            <v>5B</v>
          </cell>
          <cell r="AL760" t="str">
            <v>IA3</v>
          </cell>
        </row>
        <row r="761">
          <cell r="C761" t="str">
            <v>MOUSTAFA</v>
          </cell>
          <cell r="D761" t="str">
            <v>Mohamed Sadik</v>
          </cell>
          <cell r="E761">
            <v>11506738</v>
          </cell>
          <cell r="F761">
            <v>34969</v>
          </cell>
          <cell r="G761" t="str">
            <v>20 ans</v>
          </cell>
          <cell r="H761" t="str">
            <v>M</v>
          </cell>
          <cell r="I761" t="str">
            <v>APB</v>
          </cell>
          <cell r="J761" t="str">
            <v>S</v>
          </cell>
          <cell r="K761">
            <v>99</v>
          </cell>
          <cell r="L761" t="str">
            <v>TB</v>
          </cell>
          <cell r="M761">
            <v>2013</v>
          </cell>
          <cell r="P761">
            <v>42215</v>
          </cell>
          <cell r="Q761" t="str">
            <v>OUI</v>
          </cell>
          <cell r="S761" t="str">
            <v>X</v>
          </cell>
          <cell r="T761" t="str">
            <v>X</v>
          </cell>
          <cell r="U761" t="str">
            <v>SPI</v>
          </cell>
          <cell r="W761" t="str">
            <v>2B</v>
          </cell>
          <cell r="X761" t="str">
            <v>PHY</v>
          </cell>
          <cell r="Y761" t="str">
            <v>ISM</v>
          </cell>
          <cell r="AA761" t="str">
            <v>A</v>
          </cell>
          <cell r="AB761" t="str">
            <v>P</v>
          </cell>
          <cell r="AC761" t="str">
            <v>P</v>
          </cell>
          <cell r="AE761" t="str">
            <v>P</v>
          </cell>
          <cell r="AF761" t="str">
            <v>P</v>
          </cell>
          <cell r="AG761" t="str">
            <v>X</v>
          </cell>
          <cell r="AH761" t="str">
            <v>G9</v>
          </cell>
          <cell r="AJ761">
            <v>70.239999999999995</v>
          </cell>
          <cell r="AK761" t="str">
            <v>1A</v>
          </cell>
          <cell r="AL761" t="str">
            <v>IB1</v>
          </cell>
        </row>
        <row r="762">
          <cell r="C762" t="str">
            <v>MOUZOUNI</v>
          </cell>
          <cell r="D762" t="str">
            <v>Mehdi</v>
          </cell>
          <cell r="E762">
            <v>11407019</v>
          </cell>
          <cell r="G762" t="str">
            <v xml:space="preserve"> </v>
          </cell>
          <cell r="I762" t="str">
            <v>RDT</v>
          </cell>
          <cell r="J762" t="str">
            <v>PRO</v>
          </cell>
          <cell r="S762" t="str">
            <v>X</v>
          </cell>
          <cell r="U762" t="str">
            <v>PC</v>
          </cell>
          <cell r="AK762" t="str">
            <v>VAL</v>
          </cell>
          <cell r="AW762" t="str">
            <v>VAL</v>
          </cell>
        </row>
        <row r="763">
          <cell r="C763" t="str">
            <v>M'PASSI</v>
          </cell>
          <cell r="D763" t="str">
            <v>Arnaud</v>
          </cell>
          <cell r="E763">
            <v>11504962</v>
          </cell>
          <cell r="F763">
            <v>35755</v>
          </cell>
          <cell r="G763" t="str">
            <v>18 ans</v>
          </cell>
          <cell r="H763" t="str">
            <v>M</v>
          </cell>
          <cell r="I763" t="str">
            <v>APB</v>
          </cell>
          <cell r="J763" t="str">
            <v>ST2S</v>
          </cell>
          <cell r="K763">
            <v>94</v>
          </cell>
          <cell r="M763">
            <v>2015</v>
          </cell>
          <cell r="P763">
            <v>42205</v>
          </cell>
          <cell r="Q763" t="str">
            <v>OUI</v>
          </cell>
          <cell r="S763" t="str">
            <v>X</v>
          </cell>
          <cell r="T763" t="str">
            <v>X</v>
          </cell>
          <cell r="U763" t="str">
            <v>PC</v>
          </cell>
          <cell r="W763" t="str">
            <v>1B</v>
          </cell>
          <cell r="X763" t="str">
            <v>PHY</v>
          </cell>
          <cell r="Y763" t="str">
            <v>CHI</v>
          </cell>
          <cell r="AA763" t="str">
            <v>A</v>
          </cell>
          <cell r="AD763" t="str">
            <v>P</v>
          </cell>
          <cell r="AG763" t="str">
            <v>X</v>
          </cell>
          <cell r="AH763" t="str">
            <v>G11</v>
          </cell>
          <cell r="AJ763">
            <v>29.3</v>
          </cell>
          <cell r="AK763" t="str">
            <v>6A</v>
          </cell>
          <cell r="AL763" t="str">
            <v>DIS</v>
          </cell>
          <cell r="AO763" t="str">
            <v>DIS</v>
          </cell>
          <cell r="AP763" t="str">
            <v>DIS</v>
          </cell>
          <cell r="AQ763" t="str">
            <v>DIS</v>
          </cell>
          <cell r="AY763" t="str">
            <v>X</v>
          </cell>
        </row>
        <row r="764">
          <cell r="C764" t="str">
            <v>MSADAA</v>
          </cell>
          <cell r="D764" t="str">
            <v>Maroua</v>
          </cell>
          <cell r="E764">
            <v>10802498</v>
          </cell>
          <cell r="F764">
            <v>33038</v>
          </cell>
          <cell r="G764" t="str">
            <v>26 ans</v>
          </cell>
          <cell r="H764" t="str">
            <v>F</v>
          </cell>
          <cell r="I764" t="str">
            <v>RDT</v>
          </cell>
          <cell r="J764" t="str">
            <v>ES</v>
          </cell>
          <cell r="K764">
            <v>93</v>
          </cell>
          <cell r="M764">
            <v>2008</v>
          </cell>
          <cell r="P764">
            <v>42277</v>
          </cell>
          <cell r="Q764" t="str">
            <v>OUI</v>
          </cell>
          <cell r="U764" t="str">
            <v>MATHS</v>
          </cell>
        </row>
        <row r="765">
          <cell r="C765" t="str">
            <v>MSADDEK</v>
          </cell>
          <cell r="D765" t="str">
            <v>Basem</v>
          </cell>
          <cell r="E765">
            <v>11308912</v>
          </cell>
          <cell r="G765" t="str">
            <v xml:space="preserve"> </v>
          </cell>
          <cell r="I765" t="str">
            <v>RDT</v>
          </cell>
          <cell r="J765" t="str">
            <v>S</v>
          </cell>
          <cell r="U765" t="str">
            <v>PC</v>
          </cell>
          <cell r="AI765" t="str">
            <v>VAL</v>
          </cell>
          <cell r="AV765" t="str">
            <v>VAL</v>
          </cell>
          <cell r="AX765" t="str">
            <v>VAL</v>
          </cell>
        </row>
        <row r="766">
          <cell r="C766" t="str">
            <v>MUKHTAR</v>
          </cell>
          <cell r="D766" t="str">
            <v>Masooma</v>
          </cell>
          <cell r="E766">
            <v>11506505</v>
          </cell>
          <cell r="F766">
            <v>35164</v>
          </cell>
          <cell r="G766" t="str">
            <v>20 ans</v>
          </cell>
          <cell r="H766" t="str">
            <v>F</v>
          </cell>
          <cell r="I766" t="str">
            <v>APB</v>
          </cell>
          <cell r="J766" t="str">
            <v>S</v>
          </cell>
          <cell r="K766">
            <v>93</v>
          </cell>
          <cell r="L766" t="str">
            <v>AB</v>
          </cell>
          <cell r="M766">
            <v>2014</v>
          </cell>
          <cell r="P766">
            <v>42212</v>
          </cell>
          <cell r="Q766" t="str">
            <v>OUI</v>
          </cell>
          <cell r="R766" t="str">
            <v>B</v>
          </cell>
          <cell r="S766" t="str">
            <v>X</v>
          </cell>
          <cell r="T766" t="str">
            <v>X</v>
          </cell>
          <cell r="U766" t="str">
            <v>PC</v>
          </cell>
          <cell r="W766" t="str">
            <v>1B</v>
          </cell>
          <cell r="X766" t="str">
            <v>PHY</v>
          </cell>
          <cell r="Y766" t="str">
            <v>CHI</v>
          </cell>
          <cell r="AA766" t="str">
            <v>A</v>
          </cell>
          <cell r="AB766" t="str">
            <v>P</v>
          </cell>
          <cell r="AD766" t="str">
            <v>P</v>
          </cell>
          <cell r="AE766" t="str">
            <v>P</v>
          </cell>
          <cell r="AF766" t="str">
            <v>P</v>
          </cell>
          <cell r="AG766" t="str">
            <v>X</v>
          </cell>
          <cell r="AH766" t="str">
            <v>G11</v>
          </cell>
          <cell r="AJ766">
            <v>80.77</v>
          </cell>
          <cell r="AK766" t="str">
            <v>1A</v>
          </cell>
          <cell r="AL766" t="str">
            <v>IB1</v>
          </cell>
          <cell r="AY766" t="str">
            <v>X</v>
          </cell>
        </row>
        <row r="767">
          <cell r="C767" t="str">
            <v>MULATIER</v>
          </cell>
          <cell r="D767" t="str">
            <v>Matthieu</v>
          </cell>
          <cell r="E767">
            <v>11511688</v>
          </cell>
          <cell r="F767">
            <v>34674</v>
          </cell>
          <cell r="G767" t="str">
            <v>21 ans</v>
          </cell>
          <cell r="H767" t="str">
            <v>M</v>
          </cell>
          <cell r="I767" t="str">
            <v>APB</v>
          </cell>
          <cell r="J767" t="str">
            <v>S</v>
          </cell>
          <cell r="K767">
            <v>93</v>
          </cell>
          <cell r="L767" t="str">
            <v>B</v>
          </cell>
          <cell r="M767">
            <v>2012</v>
          </cell>
          <cell r="P767">
            <v>42296</v>
          </cell>
          <cell r="Q767" t="str">
            <v>OUI</v>
          </cell>
          <cell r="U767" t="str">
            <v>INFO</v>
          </cell>
          <cell r="W767" t="str">
            <v>2A</v>
          </cell>
          <cell r="X767" t="str">
            <v>PHY</v>
          </cell>
          <cell r="Y767" t="str">
            <v>ISM</v>
          </cell>
          <cell r="AA767" t="str">
            <v>A-</v>
          </cell>
          <cell r="AB767" t="str">
            <v>N</v>
          </cell>
          <cell r="AC767" t="str">
            <v>P</v>
          </cell>
          <cell r="AE767" t="str">
            <v>P</v>
          </cell>
          <cell r="AG767" t="str">
            <v>X</v>
          </cell>
          <cell r="AH767" t="str">
            <v>G6</v>
          </cell>
        </row>
        <row r="768">
          <cell r="C768" t="str">
            <v>MULUMBA MULUMBA</v>
          </cell>
          <cell r="D768" t="str">
            <v>Rodrigue</v>
          </cell>
          <cell r="F768">
            <v>35117</v>
          </cell>
          <cell r="G768" t="str">
            <v>20 ans</v>
          </cell>
          <cell r="I768" t="str">
            <v>CEF</v>
          </cell>
          <cell r="J768" t="str">
            <v>ETR</v>
          </cell>
          <cell r="K768">
            <v>99</v>
          </cell>
          <cell r="U768" t="str">
            <v>INFO</v>
          </cell>
        </row>
        <row r="769">
          <cell r="C769" t="str">
            <v>NACCACHE</v>
          </cell>
          <cell r="D769" t="str">
            <v>Anthony</v>
          </cell>
          <cell r="E769">
            <v>11508358</v>
          </cell>
          <cell r="F769">
            <v>35214</v>
          </cell>
          <cell r="G769" t="str">
            <v>20 ans</v>
          </cell>
          <cell r="H769" t="str">
            <v>M</v>
          </cell>
          <cell r="I769" t="str">
            <v>APB-R</v>
          </cell>
          <cell r="J769" t="str">
            <v>S</v>
          </cell>
          <cell r="K769">
            <v>95</v>
          </cell>
          <cell r="L769" t="str">
            <v>B</v>
          </cell>
          <cell r="M769">
            <v>2014</v>
          </cell>
          <cell r="P769">
            <v>42251</v>
          </cell>
          <cell r="Q769" t="str">
            <v>OUI</v>
          </cell>
          <cell r="R769" t="str">
            <v>B</v>
          </cell>
          <cell r="U769" t="str">
            <v>INFO</v>
          </cell>
          <cell r="AA769" t="str">
            <v>C</v>
          </cell>
          <cell r="AB769" t="str">
            <v>N</v>
          </cell>
          <cell r="AE769" t="str">
            <v>N</v>
          </cell>
        </row>
        <row r="770">
          <cell r="C770" t="str">
            <v>NADOUR</v>
          </cell>
          <cell r="D770" t="str">
            <v>Sabry</v>
          </cell>
          <cell r="E770">
            <v>11402860</v>
          </cell>
          <cell r="G770" t="str">
            <v xml:space="preserve"> </v>
          </cell>
          <cell r="I770" t="str">
            <v>RDT</v>
          </cell>
          <cell r="J770" t="str">
            <v>S</v>
          </cell>
          <cell r="U770" t="str">
            <v>INFO</v>
          </cell>
          <cell r="W770" t="str">
            <v>2A</v>
          </cell>
          <cell r="X770" t="str">
            <v>PHY</v>
          </cell>
          <cell r="Y770" t="str">
            <v>ISM</v>
          </cell>
          <cell r="AA770" t="str">
            <v>C-</v>
          </cell>
        </row>
        <row r="771">
          <cell r="C771" t="str">
            <v>NAILI</v>
          </cell>
          <cell r="D771" t="str">
            <v>Samy</v>
          </cell>
          <cell r="E771">
            <v>11304719</v>
          </cell>
          <cell r="G771" t="str">
            <v xml:space="preserve"> </v>
          </cell>
          <cell r="I771" t="str">
            <v>RDT</v>
          </cell>
          <cell r="J771" t="str">
            <v>S</v>
          </cell>
          <cell r="U771" t="str">
            <v>INFO</v>
          </cell>
          <cell r="AX771" t="str">
            <v>VAL</v>
          </cell>
        </row>
        <row r="772">
          <cell r="C772" t="str">
            <v>NAIT ABDESSELAM</v>
          </cell>
          <cell r="D772" t="str">
            <v>Tiziri</v>
          </cell>
          <cell r="E772">
            <v>11402748</v>
          </cell>
          <cell r="F772">
            <v>33748</v>
          </cell>
          <cell r="G772" t="str">
            <v>24 ans</v>
          </cell>
          <cell r="H772" t="str">
            <v>F</v>
          </cell>
          <cell r="I772" t="str">
            <v>RDT</v>
          </cell>
          <cell r="J772" t="str">
            <v>ST2S</v>
          </cell>
          <cell r="K772">
            <v>93</v>
          </cell>
          <cell r="L772" t="str">
            <v>P</v>
          </cell>
          <cell r="M772">
            <v>2013</v>
          </cell>
          <cell r="P772">
            <v>42248</v>
          </cell>
          <cell r="Q772" t="str">
            <v>OUI</v>
          </cell>
          <cell r="U772" t="str">
            <v>INFO</v>
          </cell>
          <cell r="W772" t="str">
            <v>2A</v>
          </cell>
          <cell r="X772" t="str">
            <v>PHY</v>
          </cell>
          <cell r="Y772" t="str">
            <v>ISM</v>
          </cell>
          <cell r="AA772" t="str">
            <v>B</v>
          </cell>
          <cell r="AB772" t="str">
            <v>P</v>
          </cell>
          <cell r="AC772" t="str">
            <v>P</v>
          </cell>
          <cell r="AE772" t="str">
            <v>P</v>
          </cell>
          <cell r="AF772" t="str">
            <v>P</v>
          </cell>
          <cell r="AG772" t="str">
            <v>X</v>
          </cell>
          <cell r="AH772" t="str">
            <v>G6</v>
          </cell>
          <cell r="AI772" t="str">
            <v>VAL</v>
          </cell>
          <cell r="AK772" t="str">
            <v>VAL</v>
          </cell>
          <cell r="AL772" t="str">
            <v>IA4</v>
          </cell>
          <cell r="AV772" t="str">
            <v>VAL</v>
          </cell>
          <cell r="AW772" t="str">
            <v>VAL</v>
          </cell>
        </row>
        <row r="773">
          <cell r="C773" t="str">
            <v>NAIT AMER</v>
          </cell>
          <cell r="D773" t="str">
            <v>Lounis</v>
          </cell>
          <cell r="E773">
            <v>11303223</v>
          </cell>
          <cell r="F773">
            <v>34165</v>
          </cell>
          <cell r="G773" t="str">
            <v>23 ans</v>
          </cell>
          <cell r="H773" t="str">
            <v>M</v>
          </cell>
          <cell r="I773" t="str">
            <v>RDT</v>
          </cell>
          <cell r="J773" t="str">
            <v>S</v>
          </cell>
          <cell r="K773">
            <v>93</v>
          </cell>
          <cell r="M773">
            <v>2013</v>
          </cell>
          <cell r="P773">
            <v>42216</v>
          </cell>
          <cell r="Q773" t="str">
            <v>OUI</v>
          </cell>
          <cell r="T773" t="str">
            <v>X</v>
          </cell>
          <cell r="U773" t="str">
            <v>MATHS</v>
          </cell>
          <cell r="W773" t="str">
            <v>1A</v>
          </cell>
          <cell r="X773" t="str">
            <v>ECO</v>
          </cell>
          <cell r="Y773" t="str">
            <v>ISM</v>
          </cell>
          <cell r="AA773" t="str">
            <v>A</v>
          </cell>
          <cell r="AB773" t="str">
            <v>P</v>
          </cell>
          <cell r="AC773" t="str">
            <v>P</v>
          </cell>
          <cell r="AG773" t="str">
            <v>X</v>
          </cell>
          <cell r="AH773" t="str">
            <v>G3</v>
          </cell>
          <cell r="AI773" t="str">
            <v>VAL</v>
          </cell>
          <cell r="AK773" t="str">
            <v>1B</v>
          </cell>
          <cell r="AL773" t="str">
            <v>VAL</v>
          </cell>
          <cell r="AP773" t="str">
            <v>VAL</v>
          </cell>
          <cell r="AV773" t="str">
            <v>VAL</v>
          </cell>
          <cell r="AX773" t="str">
            <v>VAL</v>
          </cell>
        </row>
        <row r="774">
          <cell r="C774" t="str">
            <v>NAIT AMER</v>
          </cell>
          <cell r="D774" t="str">
            <v>Sifax</v>
          </cell>
          <cell r="E774">
            <v>11509277</v>
          </cell>
          <cell r="F774">
            <v>35553</v>
          </cell>
          <cell r="G774" t="str">
            <v>19 ans</v>
          </cell>
          <cell r="H774" t="str">
            <v>M</v>
          </cell>
          <cell r="I774" t="str">
            <v>CEF</v>
          </cell>
          <cell r="J774" t="str">
            <v>ETR</v>
          </cell>
          <cell r="K774">
            <v>99</v>
          </cell>
          <cell r="M774">
            <v>2015</v>
          </cell>
          <cell r="P774">
            <v>42261</v>
          </cell>
          <cell r="Q774" t="str">
            <v>OUI</v>
          </cell>
          <cell r="U774" t="str">
            <v>INFO</v>
          </cell>
          <cell r="W774" t="str">
            <v>2A</v>
          </cell>
          <cell r="X774" t="str">
            <v>PHY</v>
          </cell>
          <cell r="Y774" t="str">
            <v>ISM</v>
          </cell>
          <cell r="AA774" t="str">
            <v>A</v>
          </cell>
          <cell r="AB774" t="str">
            <v>N</v>
          </cell>
          <cell r="AC774" t="str">
            <v>N</v>
          </cell>
          <cell r="AE774" t="str">
            <v>P</v>
          </cell>
          <cell r="AG774" t="str">
            <v>X</v>
          </cell>
          <cell r="AH774" t="str">
            <v>G14</v>
          </cell>
          <cell r="AK774" t="str">
            <v>3B</v>
          </cell>
          <cell r="AL774" t="str">
            <v>IA2</v>
          </cell>
        </row>
        <row r="775">
          <cell r="C775" t="str">
            <v>NAIT DAOUD</v>
          </cell>
          <cell r="D775" t="str">
            <v>Mohamed</v>
          </cell>
          <cell r="E775">
            <v>11406410</v>
          </cell>
          <cell r="F775">
            <v>34838</v>
          </cell>
          <cell r="G775" t="str">
            <v>21 ans</v>
          </cell>
          <cell r="H775" t="str">
            <v>M</v>
          </cell>
          <cell r="I775" t="str">
            <v>RDT</v>
          </cell>
          <cell r="J775" t="str">
            <v>S</v>
          </cell>
          <cell r="K775">
            <v>93</v>
          </cell>
          <cell r="L775" t="str">
            <v>P</v>
          </cell>
          <cell r="M775">
            <v>2013</v>
          </cell>
          <cell r="P775">
            <v>42249</v>
          </cell>
          <cell r="Q775" t="str">
            <v>OUI</v>
          </cell>
          <cell r="R775" t="str">
            <v>B</v>
          </cell>
          <cell r="S775" t="str">
            <v>X</v>
          </cell>
          <cell r="T775" t="str">
            <v>X</v>
          </cell>
          <cell r="U775" t="str">
            <v>MATHS</v>
          </cell>
          <cell r="W775" t="str">
            <v>2A</v>
          </cell>
          <cell r="X775" t="str">
            <v>PHY</v>
          </cell>
          <cell r="Y775" t="str">
            <v>ISM</v>
          </cell>
          <cell r="AA775" t="str">
            <v>A</v>
          </cell>
          <cell r="AB775" t="str">
            <v>P</v>
          </cell>
          <cell r="AC775" t="str">
            <v>P</v>
          </cell>
          <cell r="AE775" t="str">
            <v>P</v>
          </cell>
          <cell r="AF775" t="str">
            <v>P</v>
          </cell>
          <cell r="AG775" t="str">
            <v>X</v>
          </cell>
          <cell r="AH775" t="str">
            <v>G6</v>
          </cell>
          <cell r="AK775" t="str">
            <v>5B</v>
          </cell>
          <cell r="AL775" t="str">
            <v>IA4</v>
          </cell>
        </row>
        <row r="776">
          <cell r="C776" t="str">
            <v>NAIT YOUCEF</v>
          </cell>
          <cell r="D776" t="str">
            <v>Lydia</v>
          </cell>
          <cell r="E776">
            <v>11508212</v>
          </cell>
          <cell r="F776">
            <v>34799</v>
          </cell>
          <cell r="G776" t="str">
            <v>21 ans</v>
          </cell>
          <cell r="H776" t="str">
            <v>F</v>
          </cell>
          <cell r="I776" t="str">
            <v>CEF</v>
          </cell>
          <cell r="J776" t="str">
            <v>ETR</v>
          </cell>
          <cell r="K776">
            <v>99</v>
          </cell>
          <cell r="L776" t="str">
            <v>B</v>
          </cell>
          <cell r="M776">
            <v>2014</v>
          </cell>
          <cell r="N776">
            <v>42261</v>
          </cell>
          <cell r="P776">
            <v>42249</v>
          </cell>
          <cell r="Q776" t="str">
            <v>OUI</v>
          </cell>
          <cell r="U776" t="str">
            <v>INFO</v>
          </cell>
          <cell r="W776" t="str">
            <v>2A</v>
          </cell>
          <cell r="X776" t="str">
            <v>PHY</v>
          </cell>
          <cell r="Y776" t="str">
            <v>ISM</v>
          </cell>
          <cell r="AA776" t="str">
            <v>A</v>
          </cell>
          <cell r="AB776" t="str">
            <v>P</v>
          </cell>
          <cell r="AC776" t="str">
            <v>P</v>
          </cell>
          <cell r="AE776" t="str">
            <v>P</v>
          </cell>
          <cell r="AF776" t="str">
            <v>P</v>
          </cell>
          <cell r="AG776" t="str">
            <v>X</v>
          </cell>
          <cell r="AH776" t="str">
            <v>G14</v>
          </cell>
          <cell r="AI776" t="str">
            <v>FLE</v>
          </cell>
          <cell r="AJ776">
            <v>38.61</v>
          </cell>
          <cell r="AK776" t="str">
            <v>3B</v>
          </cell>
          <cell r="AL776" t="str">
            <v>IA2</v>
          </cell>
        </row>
        <row r="777">
          <cell r="C777" t="str">
            <v>NAJAH</v>
          </cell>
          <cell r="D777" t="str">
            <v>Mouez</v>
          </cell>
          <cell r="E777">
            <v>11406703</v>
          </cell>
          <cell r="G777" t="str">
            <v xml:space="preserve"> </v>
          </cell>
          <cell r="I777" t="str">
            <v>RDT</v>
          </cell>
          <cell r="J777" t="str">
            <v>STI2D</v>
          </cell>
          <cell r="U777" t="str">
            <v>SPI</v>
          </cell>
          <cell r="AK777" t="str">
            <v>VAL</v>
          </cell>
          <cell r="AW777" t="str">
            <v>VAL</v>
          </cell>
        </row>
        <row r="778">
          <cell r="C778" t="str">
            <v>NAJI</v>
          </cell>
          <cell r="D778" t="str">
            <v>Youssra</v>
          </cell>
          <cell r="H778" t="str">
            <v>F</v>
          </cell>
          <cell r="I778" t="str">
            <v>CIEL</v>
          </cell>
          <cell r="U778" t="str">
            <v>INFO</v>
          </cell>
          <cell r="V778" t="str">
            <v>DL</v>
          </cell>
        </row>
        <row r="779">
          <cell r="C779" t="str">
            <v>NAJIM</v>
          </cell>
          <cell r="D779" t="str">
            <v>Ayoub</v>
          </cell>
          <cell r="E779">
            <v>11508467</v>
          </cell>
          <cell r="F779">
            <v>35406</v>
          </cell>
          <cell r="G779" t="str">
            <v>19 ans</v>
          </cell>
          <cell r="H779" t="str">
            <v>M</v>
          </cell>
          <cell r="I779" t="str">
            <v>APB</v>
          </cell>
          <cell r="J779" t="str">
            <v>PRO</v>
          </cell>
          <cell r="K779">
            <v>94</v>
          </cell>
          <cell r="L779" t="str">
            <v>P</v>
          </cell>
          <cell r="M779">
            <v>2015</v>
          </cell>
          <cell r="N779">
            <v>42263</v>
          </cell>
          <cell r="P779">
            <v>42253</v>
          </cell>
          <cell r="Q779" t="str">
            <v>NON</v>
          </cell>
          <cell r="U779" t="str">
            <v>SPI</v>
          </cell>
        </row>
        <row r="780">
          <cell r="C780" t="str">
            <v>NANTE</v>
          </cell>
          <cell r="D780" t="str">
            <v>Clarence</v>
          </cell>
          <cell r="E780">
            <v>11402980</v>
          </cell>
          <cell r="G780" t="str">
            <v xml:space="preserve"> </v>
          </cell>
          <cell r="I780" t="str">
            <v>RDT</v>
          </cell>
          <cell r="J780" t="str">
            <v>PRO</v>
          </cell>
          <cell r="U780" t="str">
            <v>MATHS</v>
          </cell>
        </row>
        <row r="781">
          <cell r="C781" t="str">
            <v>NARET</v>
          </cell>
          <cell r="D781" t="str">
            <v>Thomas</v>
          </cell>
          <cell r="E781">
            <v>11409192</v>
          </cell>
          <cell r="F781">
            <v>33061</v>
          </cell>
          <cell r="G781" t="str">
            <v>26 ans</v>
          </cell>
          <cell r="H781" t="str">
            <v>M</v>
          </cell>
          <cell r="I781" t="str">
            <v>APB</v>
          </cell>
          <cell r="J781" t="str">
            <v>DAEU</v>
          </cell>
          <cell r="K781">
            <v>93</v>
          </cell>
          <cell r="L781" t="str">
            <v>P</v>
          </cell>
          <cell r="M781">
            <v>2015</v>
          </cell>
          <cell r="N781">
            <v>42216</v>
          </cell>
          <cell r="P781">
            <v>42216</v>
          </cell>
          <cell r="Q781" t="str">
            <v>OUI</v>
          </cell>
          <cell r="S781" t="str">
            <v>X</v>
          </cell>
          <cell r="T781" t="str">
            <v>X</v>
          </cell>
          <cell r="U781" t="str">
            <v>MATHS</v>
          </cell>
          <cell r="W781" t="str">
            <v>2A</v>
          </cell>
          <cell r="X781" t="str">
            <v>PHY</v>
          </cell>
          <cell r="Y781" t="str">
            <v>ISM</v>
          </cell>
          <cell r="AA781" t="str">
            <v>A-</v>
          </cell>
          <cell r="AB781" t="str">
            <v>N</v>
          </cell>
          <cell r="AC781" t="str">
            <v>N</v>
          </cell>
          <cell r="AE781" t="str">
            <v>N</v>
          </cell>
          <cell r="AH781" t="str">
            <v>G7</v>
          </cell>
          <cell r="AJ781">
            <v>4.79</v>
          </cell>
          <cell r="AK781" t="str">
            <v>1A</v>
          </cell>
          <cell r="AL781" t="str">
            <v>IA4</v>
          </cell>
        </row>
        <row r="782">
          <cell r="C782" t="str">
            <v>NASIBU MOBE</v>
          </cell>
          <cell r="D782" t="str">
            <v>Guelora</v>
          </cell>
          <cell r="F782">
            <v>33675</v>
          </cell>
          <cell r="G782" t="str">
            <v>24 ans</v>
          </cell>
          <cell r="I782" t="str">
            <v>CEF</v>
          </cell>
          <cell r="J782" t="str">
            <v>ETR</v>
          </cell>
          <cell r="K782">
            <v>99</v>
          </cell>
          <cell r="U782" t="str">
            <v>INFO</v>
          </cell>
        </row>
        <row r="783">
          <cell r="C783" t="str">
            <v>NDAYA MULUMBA</v>
          </cell>
          <cell r="D783" t="str">
            <v>Priscille</v>
          </cell>
          <cell r="E783">
            <v>11310685</v>
          </cell>
          <cell r="F783">
            <v>34480</v>
          </cell>
          <cell r="G783" t="str">
            <v>22 ans</v>
          </cell>
          <cell r="H783" t="str">
            <v>F</v>
          </cell>
          <cell r="I783" t="str">
            <v>RDT</v>
          </cell>
          <cell r="J783" t="str">
            <v>ETR</v>
          </cell>
          <cell r="K783">
            <v>99</v>
          </cell>
          <cell r="M783">
            <v>2011</v>
          </cell>
          <cell r="N783">
            <v>42254</v>
          </cell>
          <cell r="P783">
            <v>42244</v>
          </cell>
          <cell r="Q783" t="str">
            <v>OUI</v>
          </cell>
          <cell r="U783" t="str">
            <v>MATHS</v>
          </cell>
          <cell r="W783" t="str">
            <v>1A</v>
          </cell>
          <cell r="X783" t="str">
            <v>ECO</v>
          </cell>
          <cell r="Y783" t="str">
            <v>ISM</v>
          </cell>
          <cell r="AA783" t="str">
            <v>B</v>
          </cell>
          <cell r="AB783" t="str">
            <v>P</v>
          </cell>
          <cell r="AC783" t="str">
            <v>N</v>
          </cell>
          <cell r="AE783" t="str">
            <v>P</v>
          </cell>
          <cell r="AG783" t="str">
            <v>X</v>
          </cell>
          <cell r="AH783" t="str">
            <v>G3</v>
          </cell>
          <cell r="AI783" t="str">
            <v>VAL</v>
          </cell>
          <cell r="AK783" t="str">
            <v>VAL</v>
          </cell>
          <cell r="AL783" t="str">
            <v>IA3</v>
          </cell>
          <cell r="AU783" t="str">
            <v>REP</v>
          </cell>
          <cell r="AV783" t="str">
            <v>VAL</v>
          </cell>
          <cell r="AW783" t="str">
            <v>VAL</v>
          </cell>
          <cell r="AX783" t="str">
            <v>VAL</v>
          </cell>
        </row>
        <row r="784">
          <cell r="C784" t="str">
            <v>NDIAYE</v>
          </cell>
          <cell r="D784" t="str">
            <v>Arouna</v>
          </cell>
          <cell r="E784">
            <v>11303803</v>
          </cell>
          <cell r="G784" t="str">
            <v xml:space="preserve"> </v>
          </cell>
          <cell r="I784" t="str">
            <v>RDT</v>
          </cell>
          <cell r="J784" t="str">
            <v>STI2D</v>
          </cell>
          <cell r="S784" t="str">
            <v>X</v>
          </cell>
          <cell r="T784" t="str">
            <v>X</v>
          </cell>
          <cell r="U784" t="str">
            <v>INFO</v>
          </cell>
          <cell r="W784" t="str">
            <v>3A</v>
          </cell>
          <cell r="X784" t="str">
            <v>MR</v>
          </cell>
          <cell r="Y784" t="str">
            <v>ISM</v>
          </cell>
          <cell r="AA784" t="str">
            <v>C-</v>
          </cell>
          <cell r="AI784" t="str">
            <v>VAL</v>
          </cell>
          <cell r="AK784" t="str">
            <v>VAL</v>
          </cell>
          <cell r="AU784" t="str">
            <v>REP</v>
          </cell>
          <cell r="AV784" t="str">
            <v>VAL</v>
          </cell>
          <cell r="AW784" t="str">
            <v>VAL</v>
          </cell>
          <cell r="AX784" t="str">
            <v>VAL</v>
          </cell>
        </row>
        <row r="785">
          <cell r="C785" t="str">
            <v>N'DIAYE</v>
          </cell>
          <cell r="D785" t="str">
            <v>Samba Mamadou</v>
          </cell>
          <cell r="E785">
            <v>11502745</v>
          </cell>
          <cell r="F785">
            <v>34577</v>
          </cell>
          <cell r="G785" t="str">
            <v>21 ans</v>
          </cell>
          <cell r="H785" t="str">
            <v>M</v>
          </cell>
          <cell r="I785" t="str">
            <v>APB</v>
          </cell>
          <cell r="J785" t="str">
            <v>STMG</v>
          </cell>
          <cell r="K785">
            <v>77</v>
          </cell>
          <cell r="L785" t="str">
            <v>AB</v>
          </cell>
          <cell r="M785">
            <v>2015</v>
          </cell>
          <cell r="P785">
            <v>42198</v>
          </cell>
          <cell r="Q785" t="str">
            <v>OUI</v>
          </cell>
          <cell r="R785" t="str">
            <v>B</v>
          </cell>
          <cell r="U785" t="str">
            <v>INFO</v>
          </cell>
          <cell r="W785" t="str">
            <v>2A</v>
          </cell>
          <cell r="X785" t="str">
            <v>PHY</v>
          </cell>
          <cell r="Y785" t="str">
            <v>ISM</v>
          </cell>
          <cell r="AA785" t="str">
            <v>B</v>
          </cell>
          <cell r="AB785" t="str">
            <v>N</v>
          </cell>
          <cell r="AC785" t="str">
            <v>N</v>
          </cell>
          <cell r="AE785" t="str">
            <v>N</v>
          </cell>
        </row>
        <row r="786">
          <cell r="C786" t="str">
            <v>N'DIAYE</v>
          </cell>
          <cell r="D786" t="str">
            <v>Souleymane</v>
          </cell>
          <cell r="E786">
            <v>11504885</v>
          </cell>
          <cell r="F786">
            <v>35119</v>
          </cell>
          <cell r="G786" t="str">
            <v>20 ans</v>
          </cell>
          <cell r="H786" t="str">
            <v>M</v>
          </cell>
          <cell r="I786" t="str">
            <v>APB</v>
          </cell>
          <cell r="J786" t="str">
            <v>STMG</v>
          </cell>
          <cell r="K786">
            <v>93</v>
          </cell>
          <cell r="L786" t="str">
            <v>AB</v>
          </cell>
          <cell r="M786">
            <v>2015</v>
          </cell>
          <cell r="P786">
            <v>42204</v>
          </cell>
          <cell r="Q786" t="str">
            <v>OUI</v>
          </cell>
          <cell r="R786" t="str">
            <v>B</v>
          </cell>
          <cell r="S786" t="str">
            <v>X</v>
          </cell>
          <cell r="T786" t="str">
            <v>X</v>
          </cell>
          <cell r="U786" t="str">
            <v>INFO</v>
          </cell>
          <cell r="W786" t="str">
            <v>1A</v>
          </cell>
          <cell r="X786" t="str">
            <v>ECO</v>
          </cell>
          <cell r="Y786" t="str">
            <v>ISM</v>
          </cell>
          <cell r="AA786" t="str">
            <v>A</v>
          </cell>
          <cell r="AB786" t="str">
            <v>P</v>
          </cell>
          <cell r="AC786" t="str">
            <v>P</v>
          </cell>
          <cell r="AE786" t="str">
            <v>P</v>
          </cell>
          <cell r="AG786" t="str">
            <v>X</v>
          </cell>
          <cell r="AH786" t="str">
            <v>G3</v>
          </cell>
          <cell r="AJ786">
            <v>51.88</v>
          </cell>
          <cell r="AK786" t="str">
            <v>3B</v>
          </cell>
          <cell r="AL786" t="str">
            <v>IA4</v>
          </cell>
          <cell r="AY786" t="str">
            <v>X</v>
          </cell>
        </row>
        <row r="787">
          <cell r="C787" t="str">
            <v>NDOMB BITANGE</v>
          </cell>
          <cell r="D787" t="str">
            <v>Bertrand</v>
          </cell>
          <cell r="E787">
            <v>11408379</v>
          </cell>
          <cell r="G787" t="str">
            <v xml:space="preserve"> </v>
          </cell>
          <cell r="I787" t="str">
            <v>RDT</v>
          </cell>
          <cell r="J787" t="str">
            <v>PRO</v>
          </cell>
          <cell r="U787" t="str">
            <v>SPI</v>
          </cell>
          <cell r="W787" t="str">
            <v>2B</v>
          </cell>
          <cell r="X787" t="str">
            <v>PHY</v>
          </cell>
          <cell r="Y787" t="str">
            <v>ISM</v>
          </cell>
          <cell r="AA787" t="str">
            <v>C-</v>
          </cell>
        </row>
        <row r="788">
          <cell r="C788" t="str">
            <v>NDOMBASI</v>
          </cell>
          <cell r="D788" t="str">
            <v>Mangaka Mbiyavanga</v>
          </cell>
          <cell r="E788">
            <v>11508560</v>
          </cell>
          <cell r="F788">
            <v>33802</v>
          </cell>
          <cell r="G788" t="str">
            <v>23 ans</v>
          </cell>
          <cell r="H788" t="str">
            <v>M</v>
          </cell>
          <cell r="I788" t="str">
            <v>APB</v>
          </cell>
          <cell r="J788" t="str">
            <v>PRO</v>
          </cell>
          <cell r="M788">
            <v>2015</v>
          </cell>
          <cell r="P788">
            <v>42254</v>
          </cell>
          <cell r="Q788" t="str">
            <v>OUI</v>
          </cell>
          <cell r="U788" t="str">
            <v>SPI</v>
          </cell>
          <cell r="W788" t="str">
            <v>2B</v>
          </cell>
          <cell r="X788" t="str">
            <v>PHY</v>
          </cell>
          <cell r="Y788" t="str">
            <v>ISM</v>
          </cell>
          <cell r="AA788" t="str">
            <v>A</v>
          </cell>
          <cell r="AB788" t="str">
            <v>N</v>
          </cell>
          <cell r="AC788" t="str">
            <v>N</v>
          </cell>
          <cell r="AE788" t="str">
            <v>P</v>
          </cell>
          <cell r="AF788" t="str">
            <v>P</v>
          </cell>
          <cell r="AG788" t="str">
            <v>X</v>
          </cell>
          <cell r="AH788" t="str">
            <v>G9</v>
          </cell>
          <cell r="AJ788">
            <v>0</v>
          </cell>
          <cell r="AK788" t="str">
            <v>7A</v>
          </cell>
          <cell r="AL788" t="str">
            <v>IB1</v>
          </cell>
        </row>
        <row r="789">
          <cell r="C789" t="str">
            <v>NDOMBELE</v>
          </cell>
          <cell r="D789" t="str">
            <v>Kevin</v>
          </cell>
          <cell r="E789">
            <v>11409087</v>
          </cell>
          <cell r="G789" t="str">
            <v xml:space="preserve"> </v>
          </cell>
          <cell r="I789" t="str">
            <v>RDT</v>
          </cell>
          <cell r="J789" t="str">
            <v>STMG</v>
          </cell>
          <cell r="U789" t="str">
            <v>SPI</v>
          </cell>
        </row>
        <row r="790">
          <cell r="C790" t="str">
            <v>NDOYE</v>
          </cell>
          <cell r="D790" t="str">
            <v>Aminata</v>
          </cell>
          <cell r="E790">
            <v>11508880</v>
          </cell>
          <cell r="F790">
            <v>35329</v>
          </cell>
          <cell r="G790" t="str">
            <v>19 ans</v>
          </cell>
          <cell r="H790" t="str">
            <v>F</v>
          </cell>
          <cell r="I790" t="str">
            <v>CEF</v>
          </cell>
          <cell r="J790" t="str">
            <v>ETR</v>
          </cell>
          <cell r="K790">
            <v>99</v>
          </cell>
          <cell r="M790">
            <v>2015</v>
          </cell>
          <cell r="N790">
            <v>42261</v>
          </cell>
          <cell r="P790">
            <v>42257</v>
          </cell>
          <cell r="Q790" t="str">
            <v>OUI</v>
          </cell>
          <cell r="U790" t="str">
            <v>SPI</v>
          </cell>
          <cell r="W790" t="str">
            <v>2B</v>
          </cell>
          <cell r="X790" t="str">
            <v>PHY</v>
          </cell>
          <cell r="Y790" t="str">
            <v>ISM</v>
          </cell>
          <cell r="AA790" t="str">
            <v>A</v>
          </cell>
          <cell r="AB790" t="str">
            <v>P</v>
          </cell>
          <cell r="AC790" t="str">
            <v>P</v>
          </cell>
          <cell r="AE790" t="str">
            <v>P</v>
          </cell>
          <cell r="AF790" t="str">
            <v>P</v>
          </cell>
          <cell r="AG790" t="str">
            <v>X</v>
          </cell>
          <cell r="AH790" t="str">
            <v>G9</v>
          </cell>
          <cell r="AJ790">
            <v>20.91</v>
          </cell>
          <cell r="AK790" t="str">
            <v>7A</v>
          </cell>
          <cell r="AL790" t="str">
            <v>IB1</v>
          </cell>
        </row>
        <row r="791">
          <cell r="C791" t="str">
            <v>NEMTSEV</v>
          </cell>
          <cell r="D791" t="str">
            <v>Mickael</v>
          </cell>
          <cell r="E791">
            <v>11405365</v>
          </cell>
          <cell r="F791">
            <v>35632</v>
          </cell>
          <cell r="G791" t="str">
            <v>18 ans</v>
          </cell>
          <cell r="H791" t="str">
            <v>M</v>
          </cell>
          <cell r="I791" t="str">
            <v>CIEL</v>
          </cell>
          <cell r="J791" t="str">
            <v>S</v>
          </cell>
          <cell r="K791">
            <v>75</v>
          </cell>
          <cell r="M791">
            <v>2014</v>
          </cell>
          <cell r="N791">
            <v>42264</v>
          </cell>
          <cell r="P791">
            <v>42265</v>
          </cell>
          <cell r="Q791" t="str">
            <v>OUI</v>
          </cell>
          <cell r="S791" t="str">
            <v>X</v>
          </cell>
          <cell r="T791" t="str">
            <v>X</v>
          </cell>
          <cell r="U791" t="str">
            <v>PC</v>
          </cell>
          <cell r="W791" t="str">
            <v>1B</v>
          </cell>
          <cell r="X791" t="str">
            <v>PHY</v>
          </cell>
          <cell r="Y791" t="str">
            <v>CHI</v>
          </cell>
          <cell r="AA791" t="str">
            <v>A</v>
          </cell>
          <cell r="AB791" t="str">
            <v>P</v>
          </cell>
          <cell r="AD791" t="str">
            <v>P</v>
          </cell>
          <cell r="AE791" t="str">
            <v>P</v>
          </cell>
          <cell r="AF791" t="str">
            <v>P</v>
          </cell>
          <cell r="AG791" t="str">
            <v>X</v>
          </cell>
          <cell r="AH791" t="str">
            <v>G12</v>
          </cell>
          <cell r="AJ791">
            <v>54.18</v>
          </cell>
          <cell r="AK791" t="str">
            <v>2A</v>
          </cell>
          <cell r="AL791" t="str">
            <v>IB1</v>
          </cell>
          <cell r="AY791" t="str">
            <v>X</v>
          </cell>
        </row>
        <row r="792">
          <cell r="C792" t="str">
            <v>NGABADA</v>
          </cell>
          <cell r="D792" t="str">
            <v>Arnold</v>
          </cell>
          <cell r="E792">
            <v>11407775</v>
          </cell>
          <cell r="G792" t="str">
            <v xml:space="preserve"> </v>
          </cell>
          <cell r="I792" t="str">
            <v>RDT</v>
          </cell>
          <cell r="J792" t="str">
            <v>ETR</v>
          </cell>
          <cell r="S792" t="str">
            <v>X</v>
          </cell>
          <cell r="T792" t="str">
            <v>X</v>
          </cell>
          <cell r="U792" t="str">
            <v>SPI</v>
          </cell>
          <cell r="W792" t="str">
            <v>2B</v>
          </cell>
          <cell r="X792" t="str">
            <v>PHY</v>
          </cell>
          <cell r="Y792" t="str">
            <v>ISM</v>
          </cell>
          <cell r="AA792" t="str">
            <v>C-</v>
          </cell>
          <cell r="AI792" t="str">
            <v>VAL</v>
          </cell>
          <cell r="AK792" t="str">
            <v>VAL</v>
          </cell>
          <cell r="AV792" t="str">
            <v>VAL</v>
          </cell>
          <cell r="AW792" t="str">
            <v>VAL</v>
          </cell>
          <cell r="AX792" t="str">
            <v>VAL</v>
          </cell>
        </row>
        <row r="793">
          <cell r="C793" t="str">
            <v>NGAIDE</v>
          </cell>
          <cell r="D793" t="str">
            <v>Salimata</v>
          </cell>
          <cell r="E793">
            <v>11504786</v>
          </cell>
          <cell r="F793">
            <v>34024</v>
          </cell>
          <cell r="G793" t="str">
            <v>23 ans</v>
          </cell>
          <cell r="H793" t="str">
            <v>F</v>
          </cell>
          <cell r="I793" t="str">
            <v>APB</v>
          </cell>
          <cell r="J793" t="str">
            <v>ST2S</v>
          </cell>
          <cell r="K793">
            <v>77</v>
          </cell>
          <cell r="L793" t="str">
            <v>P</v>
          </cell>
          <cell r="M793">
            <v>2011</v>
          </cell>
          <cell r="N793" t="str">
            <v>Annulation inscription</v>
          </cell>
          <cell r="P793">
            <v>42204</v>
          </cell>
          <cell r="Q793" t="str">
            <v>OUI</v>
          </cell>
          <cell r="S793" t="str">
            <v>X</v>
          </cell>
          <cell r="T793" t="str">
            <v>X</v>
          </cell>
          <cell r="U793" t="str">
            <v>PC</v>
          </cell>
          <cell r="W793" t="str">
            <v>1B</v>
          </cell>
          <cell r="X793" t="str">
            <v>PHY</v>
          </cell>
          <cell r="Y793" t="str">
            <v>CHI</v>
          </cell>
        </row>
        <row r="794">
          <cell r="C794" t="str">
            <v>NGAN</v>
          </cell>
          <cell r="D794" t="str">
            <v>Yohan</v>
          </cell>
          <cell r="E794">
            <v>11507929</v>
          </cell>
          <cell r="F794">
            <v>34358</v>
          </cell>
          <cell r="G794" t="str">
            <v>22 ans</v>
          </cell>
          <cell r="H794" t="str">
            <v>M</v>
          </cell>
          <cell r="I794" t="str">
            <v>APB</v>
          </cell>
          <cell r="J794" t="str">
            <v>S</v>
          </cell>
          <cell r="K794">
            <v>94</v>
          </cell>
          <cell r="L794" t="str">
            <v>P</v>
          </cell>
          <cell r="M794">
            <v>2015</v>
          </cell>
          <cell r="P794">
            <v>42247</v>
          </cell>
          <cell r="Q794" t="str">
            <v>OUI</v>
          </cell>
          <cell r="S794" t="str">
            <v>X</v>
          </cell>
          <cell r="T794" t="str">
            <v>X</v>
          </cell>
          <cell r="U794" t="str">
            <v>PC</v>
          </cell>
          <cell r="W794" t="str">
            <v>1B</v>
          </cell>
          <cell r="X794" t="str">
            <v>PHY</v>
          </cell>
          <cell r="Y794" t="str">
            <v>CHI</v>
          </cell>
          <cell r="AA794" t="str">
            <v>A</v>
          </cell>
          <cell r="AB794" t="str">
            <v>P</v>
          </cell>
          <cell r="AD794" t="str">
            <v>N</v>
          </cell>
          <cell r="AE794" t="str">
            <v>P</v>
          </cell>
          <cell r="AF794" t="str">
            <v>P</v>
          </cell>
          <cell r="AG794" t="str">
            <v>X</v>
          </cell>
          <cell r="AH794" t="str">
            <v>G10</v>
          </cell>
          <cell r="AJ794">
            <v>53.36</v>
          </cell>
          <cell r="AK794" t="str">
            <v>3A</v>
          </cell>
          <cell r="AL794" t="str">
            <v>IB2</v>
          </cell>
          <cell r="AY794" t="str">
            <v>X</v>
          </cell>
        </row>
        <row r="795">
          <cell r="C795" t="str">
            <v>NGONGANG SEUMOU</v>
          </cell>
          <cell r="D795" t="str">
            <v>Marie</v>
          </cell>
          <cell r="I795" t="str">
            <v>APB</v>
          </cell>
          <cell r="J795" t="str">
            <v>ST2S</v>
          </cell>
          <cell r="L795" t="str">
            <v>P</v>
          </cell>
          <cell r="N795" t="str">
            <v>DEM</v>
          </cell>
          <cell r="U795" t="str">
            <v>SPI</v>
          </cell>
        </row>
        <row r="796">
          <cell r="C796" t="str">
            <v>NGUYEN</v>
          </cell>
          <cell r="D796" t="str">
            <v>Cong Khanh</v>
          </cell>
          <cell r="I796" t="str">
            <v>CIEL</v>
          </cell>
          <cell r="U796" t="str">
            <v>MATHS</v>
          </cell>
          <cell r="W796" t="str">
            <v>2A</v>
          </cell>
          <cell r="X796" t="str">
            <v>PHY</v>
          </cell>
          <cell r="Y796" t="str">
            <v>ISM</v>
          </cell>
        </row>
        <row r="797">
          <cell r="C797" t="str">
            <v>NGUYEN</v>
          </cell>
          <cell r="D797" t="str">
            <v>Khanh Linh</v>
          </cell>
          <cell r="E797">
            <v>11509340</v>
          </cell>
          <cell r="F797">
            <v>35649</v>
          </cell>
          <cell r="G797" t="str">
            <v>18 ans</v>
          </cell>
          <cell r="H797" t="str">
            <v>F</v>
          </cell>
          <cell r="I797" t="str">
            <v>CEF</v>
          </cell>
          <cell r="J797" t="str">
            <v>ETR</v>
          </cell>
          <cell r="K797">
            <v>99</v>
          </cell>
          <cell r="M797">
            <v>2015</v>
          </cell>
          <cell r="P797">
            <v>42261</v>
          </cell>
          <cell r="Q797" t="str">
            <v>OUI</v>
          </cell>
          <cell r="U797" t="str">
            <v>INFO</v>
          </cell>
          <cell r="W797" t="str">
            <v>2A</v>
          </cell>
          <cell r="X797" t="str">
            <v>PHY</v>
          </cell>
          <cell r="Y797" t="str">
            <v>ISM</v>
          </cell>
          <cell r="AA797" t="str">
            <v>A</v>
          </cell>
          <cell r="AB797" t="str">
            <v>P</v>
          </cell>
          <cell r="AC797" t="str">
            <v>P</v>
          </cell>
          <cell r="AE797" t="str">
            <v>P</v>
          </cell>
          <cell r="AF797" t="str">
            <v>P</v>
          </cell>
          <cell r="AG797" t="str">
            <v>X</v>
          </cell>
          <cell r="AH797" t="str">
            <v>G14</v>
          </cell>
          <cell r="AI797" t="str">
            <v>FLE</v>
          </cell>
          <cell r="AJ797">
            <v>18.57</v>
          </cell>
          <cell r="AK797" t="str">
            <v>7B</v>
          </cell>
          <cell r="AL797" t="str">
            <v>IA2</v>
          </cell>
        </row>
        <row r="798">
          <cell r="C798" t="str">
            <v>NGUYEN</v>
          </cell>
          <cell r="D798" t="str">
            <v>Loc Michel</v>
          </cell>
          <cell r="E798">
            <v>11409219</v>
          </cell>
          <cell r="G798" t="str">
            <v xml:space="preserve"> </v>
          </cell>
          <cell r="I798" t="str">
            <v>RDT</v>
          </cell>
          <cell r="J798" t="str">
            <v>STI2D</v>
          </cell>
          <cell r="U798" t="str">
            <v>MATHS</v>
          </cell>
        </row>
        <row r="799">
          <cell r="C799" t="str">
            <v>NICOLAS</v>
          </cell>
          <cell r="D799" t="str">
            <v>Maël</v>
          </cell>
          <cell r="G799" t="str">
            <v xml:space="preserve"> </v>
          </cell>
          <cell r="I799" t="str">
            <v>APB</v>
          </cell>
          <cell r="J799" t="str">
            <v>S</v>
          </cell>
          <cell r="N799" t="str">
            <v>dem</v>
          </cell>
          <cell r="U799" t="str">
            <v>INFO</v>
          </cell>
        </row>
        <row r="800">
          <cell r="C800" t="str">
            <v>NIJEAN</v>
          </cell>
          <cell r="D800" t="str">
            <v>Liorey</v>
          </cell>
          <cell r="E800">
            <v>11506360</v>
          </cell>
          <cell r="F800">
            <v>35015</v>
          </cell>
          <cell r="G800" t="str">
            <v>20 ans</v>
          </cell>
          <cell r="H800" t="str">
            <v>F</v>
          </cell>
          <cell r="I800" t="str">
            <v>APB</v>
          </cell>
          <cell r="J800" t="str">
            <v>ST2S</v>
          </cell>
          <cell r="K800">
            <v>972</v>
          </cell>
          <cell r="M800">
            <v>2013</v>
          </cell>
          <cell r="P800">
            <v>42242</v>
          </cell>
          <cell r="Q800" t="str">
            <v>OUI</v>
          </cell>
          <cell r="U800" t="str">
            <v>PC</v>
          </cell>
          <cell r="W800" t="str">
            <v>1A</v>
          </cell>
          <cell r="X800" t="str">
            <v>PHY</v>
          </cell>
          <cell r="Y800" t="str">
            <v>CHI</v>
          </cell>
          <cell r="AA800" t="str">
            <v>A</v>
          </cell>
          <cell r="AB800" t="str">
            <v>N</v>
          </cell>
          <cell r="AD800" t="str">
            <v>P</v>
          </cell>
          <cell r="AE800" t="str">
            <v>N</v>
          </cell>
          <cell r="AF800" t="str">
            <v>P</v>
          </cell>
          <cell r="AG800" t="str">
            <v>X</v>
          </cell>
          <cell r="AH800" t="str">
            <v>G10</v>
          </cell>
          <cell r="AK800" t="str">
            <v>3A</v>
          </cell>
          <cell r="AL800" t="str">
            <v>IB2</v>
          </cell>
        </row>
        <row r="801">
          <cell r="C801" t="str">
            <v>NJEHOYA</v>
          </cell>
          <cell r="D801" t="str">
            <v>Eugène</v>
          </cell>
          <cell r="E801">
            <v>11500310</v>
          </cell>
          <cell r="F801">
            <v>34657</v>
          </cell>
          <cell r="G801" t="str">
            <v>21 ans</v>
          </cell>
          <cell r="H801" t="str">
            <v>M</v>
          </cell>
          <cell r="I801" t="str">
            <v>APB</v>
          </cell>
          <cell r="J801" t="str">
            <v>S</v>
          </cell>
          <cell r="K801">
            <v>77</v>
          </cell>
          <cell r="L801" t="str">
            <v>P</v>
          </cell>
          <cell r="M801">
            <v>2013</v>
          </cell>
          <cell r="P801">
            <v>42193</v>
          </cell>
          <cell r="Q801" t="str">
            <v>OUI</v>
          </cell>
          <cell r="S801" t="str">
            <v>X</v>
          </cell>
          <cell r="T801" t="str">
            <v>X</v>
          </cell>
          <cell r="U801" t="str">
            <v>SPI</v>
          </cell>
          <cell r="W801" t="str">
            <v>1B</v>
          </cell>
          <cell r="X801" t="str">
            <v>PHY</v>
          </cell>
          <cell r="Y801" t="str">
            <v>CHI</v>
          </cell>
          <cell r="AA801" t="str">
            <v>A</v>
          </cell>
          <cell r="AB801" t="str">
            <v>P</v>
          </cell>
          <cell r="AD801" t="str">
            <v>P</v>
          </cell>
          <cell r="AE801" t="str">
            <v>P</v>
          </cell>
          <cell r="AF801" t="str">
            <v>P</v>
          </cell>
          <cell r="AG801" t="str">
            <v>X</v>
          </cell>
          <cell r="AH801" t="str">
            <v>G11</v>
          </cell>
          <cell r="AJ801">
            <v>36.380000000000003</v>
          </cell>
          <cell r="AK801" t="str">
            <v>5A</v>
          </cell>
          <cell r="AL801" t="str">
            <v>IB1</v>
          </cell>
          <cell r="AY801" t="str">
            <v>X</v>
          </cell>
        </row>
        <row r="802">
          <cell r="C802" t="str">
            <v>NKUKA ZOLA</v>
          </cell>
          <cell r="D802" t="str">
            <v>Olive</v>
          </cell>
          <cell r="E802">
            <v>11409225</v>
          </cell>
          <cell r="G802" t="str">
            <v xml:space="preserve"> </v>
          </cell>
          <cell r="I802" t="str">
            <v>RDT</v>
          </cell>
          <cell r="J802" t="str">
            <v>PRO</v>
          </cell>
          <cell r="U802" t="str">
            <v>PC</v>
          </cell>
        </row>
        <row r="803">
          <cell r="C803" t="str">
            <v>NKUNKU</v>
          </cell>
          <cell r="D803" t="str">
            <v>Agnès</v>
          </cell>
          <cell r="E803">
            <v>11505624</v>
          </cell>
          <cell r="F803">
            <v>34644</v>
          </cell>
          <cell r="G803" t="str">
            <v>21 ans</v>
          </cell>
          <cell r="H803" t="str">
            <v>F</v>
          </cell>
          <cell r="I803" t="str">
            <v>APB</v>
          </cell>
          <cell r="J803" t="str">
            <v>S</v>
          </cell>
          <cell r="K803">
            <v>91</v>
          </cell>
          <cell r="L803" t="str">
            <v>P</v>
          </cell>
          <cell r="M803">
            <v>2013</v>
          </cell>
          <cell r="P803">
            <v>42207</v>
          </cell>
          <cell r="Q803" t="str">
            <v>OUI</v>
          </cell>
          <cell r="R803" t="str">
            <v>B</v>
          </cell>
          <cell r="S803" t="str">
            <v>X</v>
          </cell>
          <cell r="T803" t="str">
            <v>X</v>
          </cell>
          <cell r="U803" t="str">
            <v>SPI</v>
          </cell>
          <cell r="W803" t="str">
            <v>2B</v>
          </cell>
          <cell r="X803" t="str">
            <v>PHY</v>
          </cell>
          <cell r="Y803" t="str">
            <v>ISM</v>
          </cell>
          <cell r="AA803" t="str">
            <v>A</v>
          </cell>
          <cell r="AB803" t="str">
            <v>P</v>
          </cell>
          <cell r="AC803" t="str">
            <v>P</v>
          </cell>
          <cell r="AE803" t="str">
            <v>P</v>
          </cell>
          <cell r="AF803" t="str">
            <v>P</v>
          </cell>
          <cell r="AG803" t="str">
            <v>X</v>
          </cell>
          <cell r="AH803" t="str">
            <v>G9</v>
          </cell>
          <cell r="AJ803">
            <v>41.03</v>
          </cell>
          <cell r="AK803" t="str">
            <v>4A</v>
          </cell>
          <cell r="AL803" t="str">
            <v>IB1</v>
          </cell>
          <cell r="AY803" t="str">
            <v>X</v>
          </cell>
        </row>
        <row r="804">
          <cell r="C804" t="str">
            <v>NONG</v>
          </cell>
          <cell r="D804" t="str">
            <v xml:space="preserve">Duy </v>
          </cell>
          <cell r="E804">
            <v>11405545</v>
          </cell>
          <cell r="G804" t="str">
            <v xml:space="preserve"> </v>
          </cell>
          <cell r="I804" t="str">
            <v>RDT</v>
          </cell>
          <cell r="J804" t="str">
            <v>STMG</v>
          </cell>
          <cell r="U804" t="str">
            <v>MATHS</v>
          </cell>
          <cell r="AK804" t="str">
            <v>VAL</v>
          </cell>
          <cell r="AW804" t="str">
            <v>VAL</v>
          </cell>
        </row>
        <row r="805">
          <cell r="C805" t="str">
            <v>NOVINCE</v>
          </cell>
          <cell r="D805" t="str">
            <v>Maxime</v>
          </cell>
          <cell r="E805">
            <v>11407065</v>
          </cell>
          <cell r="G805" t="str">
            <v xml:space="preserve"> </v>
          </cell>
          <cell r="I805" t="str">
            <v>RDT</v>
          </cell>
          <cell r="J805" t="str">
            <v>S</v>
          </cell>
          <cell r="U805" t="str">
            <v>INFO</v>
          </cell>
        </row>
        <row r="806">
          <cell r="C806" t="str">
            <v>NTOMBO</v>
          </cell>
          <cell r="D806" t="str">
            <v>Christopher</v>
          </cell>
          <cell r="E806">
            <v>11502056</v>
          </cell>
          <cell r="F806">
            <v>34686</v>
          </cell>
          <cell r="G806" t="str">
            <v>21 ans</v>
          </cell>
          <cell r="H806" t="str">
            <v>M</v>
          </cell>
          <cell r="I806" t="str">
            <v>APB</v>
          </cell>
          <cell r="J806" t="str">
            <v>PRO</v>
          </cell>
          <cell r="K806">
            <v>93</v>
          </cell>
          <cell r="M806">
            <v>2015</v>
          </cell>
          <cell r="N806">
            <v>42257</v>
          </cell>
          <cell r="P806">
            <v>42195</v>
          </cell>
          <cell r="Q806" t="str">
            <v>NON</v>
          </cell>
          <cell r="S806" t="str">
            <v>X</v>
          </cell>
          <cell r="T806" t="str">
            <v>X</v>
          </cell>
          <cell r="U806" t="str">
            <v>INFO</v>
          </cell>
          <cell r="W806" t="str">
            <v>1A</v>
          </cell>
          <cell r="X806" t="str">
            <v>ECO</v>
          </cell>
          <cell r="Y806" t="str">
            <v>ISM</v>
          </cell>
          <cell r="AA806" t="str">
            <v>A-</v>
          </cell>
        </row>
        <row r="807">
          <cell r="C807" t="str">
            <v>NYARKO</v>
          </cell>
          <cell r="D807" t="str">
            <v>Travis</v>
          </cell>
          <cell r="E807">
            <v>11403711</v>
          </cell>
          <cell r="G807" t="str">
            <v xml:space="preserve"> </v>
          </cell>
          <cell r="I807" t="str">
            <v>RDT</v>
          </cell>
          <cell r="J807" t="str">
            <v>ES</v>
          </cell>
          <cell r="U807" t="str">
            <v>MATHS</v>
          </cell>
        </row>
        <row r="808">
          <cell r="C808" t="str">
            <v>OBEID</v>
          </cell>
          <cell r="D808" t="str">
            <v>Imad</v>
          </cell>
          <cell r="E808">
            <v>11305273</v>
          </cell>
          <cell r="G808" t="str">
            <v xml:space="preserve"> </v>
          </cell>
          <cell r="I808" t="str">
            <v>RDT</v>
          </cell>
          <cell r="J808" t="str">
            <v>ETR</v>
          </cell>
          <cell r="U808" t="str">
            <v>INFO</v>
          </cell>
        </row>
        <row r="809">
          <cell r="C809" t="str">
            <v>OBROCHTA</v>
          </cell>
          <cell r="D809" t="str">
            <v>Andrzej</v>
          </cell>
          <cell r="E809">
            <v>11503918</v>
          </cell>
          <cell r="F809">
            <v>35572</v>
          </cell>
          <cell r="G809" t="str">
            <v>19 ans</v>
          </cell>
          <cell r="H809" t="str">
            <v>M</v>
          </cell>
          <cell r="I809" t="str">
            <v>APB</v>
          </cell>
          <cell r="J809" t="str">
            <v>S</v>
          </cell>
          <cell r="K809">
            <v>77</v>
          </cell>
          <cell r="L809" t="str">
            <v>P</v>
          </cell>
          <cell r="M809">
            <v>2015</v>
          </cell>
          <cell r="P809">
            <v>42201</v>
          </cell>
          <cell r="Q809" t="str">
            <v>OUI</v>
          </cell>
          <cell r="S809" t="str">
            <v>X</v>
          </cell>
          <cell r="T809" t="str">
            <v>X</v>
          </cell>
          <cell r="U809" t="str">
            <v>INFO</v>
          </cell>
          <cell r="W809" t="str">
            <v>2A</v>
          </cell>
          <cell r="X809" t="str">
            <v>PHY</v>
          </cell>
          <cell r="Y809" t="str">
            <v>ISM</v>
          </cell>
          <cell r="AA809" t="str">
            <v>A</v>
          </cell>
          <cell r="AB809" t="str">
            <v>P</v>
          </cell>
          <cell r="AC809" t="str">
            <v>P</v>
          </cell>
          <cell r="AE809" t="str">
            <v>P</v>
          </cell>
          <cell r="AF809" t="str">
            <v>P</v>
          </cell>
          <cell r="AG809" t="str">
            <v>X</v>
          </cell>
          <cell r="AH809" t="str">
            <v>G14</v>
          </cell>
          <cell r="AJ809">
            <v>54.73</v>
          </cell>
          <cell r="AK809" t="str">
            <v>3B</v>
          </cell>
          <cell r="AL809" t="str">
            <v>IA2</v>
          </cell>
        </row>
        <row r="810">
          <cell r="C810" t="str">
            <v>OLIVIER</v>
          </cell>
          <cell r="D810" t="str">
            <v>Jean-Gustave</v>
          </cell>
          <cell r="E810">
            <v>11507153</v>
          </cell>
          <cell r="F810">
            <v>35604</v>
          </cell>
          <cell r="G810" t="str">
            <v>19 ans</v>
          </cell>
          <cell r="H810" t="str">
            <v>M</v>
          </cell>
          <cell r="I810" t="str">
            <v>APB</v>
          </cell>
          <cell r="J810" t="str">
            <v>S</v>
          </cell>
          <cell r="K810">
            <v>93</v>
          </cell>
          <cell r="M810">
            <v>2015</v>
          </cell>
          <cell r="P810">
            <v>42227</v>
          </cell>
          <cell r="Q810" t="str">
            <v>OUI</v>
          </cell>
          <cell r="R810" t="str">
            <v>B</v>
          </cell>
          <cell r="U810" t="str">
            <v>PC</v>
          </cell>
          <cell r="W810" t="str">
            <v>1B</v>
          </cell>
          <cell r="X810" t="str">
            <v>PHY</v>
          </cell>
          <cell r="Y810" t="str">
            <v>CHI</v>
          </cell>
          <cell r="AA810" t="str">
            <v>A</v>
          </cell>
          <cell r="AB810" t="str">
            <v>N</v>
          </cell>
          <cell r="AD810" t="str">
            <v>P</v>
          </cell>
          <cell r="AE810" t="str">
            <v>N</v>
          </cell>
          <cell r="AF810" t="str">
            <v>P</v>
          </cell>
          <cell r="AG810" t="str">
            <v>X</v>
          </cell>
          <cell r="AH810" t="str">
            <v>G11</v>
          </cell>
          <cell r="AL810" t="str">
            <v>IB1</v>
          </cell>
        </row>
        <row r="811">
          <cell r="C811" t="str">
            <v>OROSTEGUI</v>
          </cell>
          <cell r="D811" t="str">
            <v>Pachka</v>
          </cell>
          <cell r="E811">
            <v>11507448</v>
          </cell>
          <cell r="F811">
            <v>34501</v>
          </cell>
          <cell r="G811" t="str">
            <v>22 ans</v>
          </cell>
          <cell r="H811" t="str">
            <v>M</v>
          </cell>
          <cell r="I811" t="str">
            <v>APB</v>
          </cell>
          <cell r="J811" t="str">
            <v>STI2D</v>
          </cell>
          <cell r="K811">
            <v>93</v>
          </cell>
          <cell r="L811" t="str">
            <v>P</v>
          </cell>
          <cell r="M811">
            <v>2014</v>
          </cell>
          <cell r="P811">
            <v>42240</v>
          </cell>
          <cell r="Q811" t="str">
            <v>OUI</v>
          </cell>
          <cell r="S811" t="str">
            <v>X</v>
          </cell>
          <cell r="T811" t="str">
            <v>X</v>
          </cell>
          <cell r="U811" t="str">
            <v>INFO</v>
          </cell>
          <cell r="W811" t="str">
            <v>3A</v>
          </cell>
          <cell r="X811" t="str">
            <v>MR</v>
          </cell>
          <cell r="Y811" t="str">
            <v>ISM</v>
          </cell>
          <cell r="AA811" t="str">
            <v>A</v>
          </cell>
          <cell r="AB811" t="str">
            <v>N</v>
          </cell>
          <cell r="AC811" t="str">
            <v>N</v>
          </cell>
          <cell r="AE811" t="str">
            <v>N</v>
          </cell>
          <cell r="AJ811">
            <v>53.87</v>
          </cell>
        </row>
        <row r="812">
          <cell r="C812" t="str">
            <v>ORTUNO</v>
          </cell>
          <cell r="D812" t="str">
            <v>Laura</v>
          </cell>
          <cell r="E812">
            <v>11301964</v>
          </cell>
          <cell r="G812" t="str">
            <v xml:space="preserve"> </v>
          </cell>
          <cell r="I812" t="str">
            <v>RDT</v>
          </cell>
          <cell r="J812" t="str">
            <v>S</v>
          </cell>
          <cell r="U812" t="str">
            <v>INFO</v>
          </cell>
          <cell r="Z812" t="str">
            <v>VAL</v>
          </cell>
          <cell r="AI812" t="str">
            <v>VAL</v>
          </cell>
          <cell r="AK812" t="str">
            <v>VAL</v>
          </cell>
          <cell r="AL812" t="str">
            <v>VAL</v>
          </cell>
          <cell r="AN812" t="str">
            <v>VAL</v>
          </cell>
          <cell r="AP812" t="str">
            <v>VAL</v>
          </cell>
          <cell r="AT812" t="str">
            <v>VAL</v>
          </cell>
          <cell r="AU812" t="str">
            <v>REP</v>
          </cell>
          <cell r="AV812" t="str">
            <v>VAL</v>
          </cell>
          <cell r="AW812" t="str">
            <v>VAL</v>
          </cell>
          <cell r="AX812" t="str">
            <v>VAL</v>
          </cell>
        </row>
        <row r="813">
          <cell r="C813" t="str">
            <v>OTHMANI</v>
          </cell>
          <cell r="D813" t="str">
            <v>Bilal</v>
          </cell>
          <cell r="E813">
            <v>11503266</v>
          </cell>
          <cell r="F813">
            <v>35131</v>
          </cell>
          <cell r="G813" t="str">
            <v>20 ans</v>
          </cell>
          <cell r="H813" t="str">
            <v>M</v>
          </cell>
          <cell r="I813" t="str">
            <v>APB</v>
          </cell>
          <cell r="J813" t="str">
            <v>STI2D</v>
          </cell>
          <cell r="K813">
            <v>93</v>
          </cell>
          <cell r="L813" t="str">
            <v>P</v>
          </cell>
          <cell r="M813">
            <v>2015</v>
          </cell>
          <cell r="P813">
            <v>42202</v>
          </cell>
          <cell r="Q813" t="str">
            <v>OUI</v>
          </cell>
          <cell r="R813" t="str">
            <v>B</v>
          </cell>
          <cell r="S813" t="str">
            <v>X</v>
          </cell>
          <cell r="T813" t="str">
            <v>X</v>
          </cell>
          <cell r="U813" t="str">
            <v>INFO</v>
          </cell>
          <cell r="W813" t="str">
            <v>3A</v>
          </cell>
          <cell r="X813" t="str">
            <v>MR</v>
          </cell>
          <cell r="Y813" t="str">
            <v>ISM</v>
          </cell>
          <cell r="AA813" t="str">
            <v>A</v>
          </cell>
          <cell r="AB813" t="str">
            <v>P</v>
          </cell>
          <cell r="AC813" t="str">
            <v>P</v>
          </cell>
          <cell r="AE813" t="str">
            <v>P</v>
          </cell>
          <cell r="AG813" t="str">
            <v>X</v>
          </cell>
          <cell r="AH813" t="str">
            <v>G5</v>
          </cell>
          <cell r="AJ813">
            <v>27.86</v>
          </cell>
          <cell r="AK813" t="str">
            <v>7B</v>
          </cell>
          <cell r="AL813" t="str">
            <v>IA2</v>
          </cell>
        </row>
        <row r="814">
          <cell r="C814" t="str">
            <v>OUAGUINI</v>
          </cell>
          <cell r="D814" t="str">
            <v>Oualid</v>
          </cell>
          <cell r="E814">
            <v>11506857</v>
          </cell>
          <cell r="F814">
            <v>35788</v>
          </cell>
          <cell r="G814" t="str">
            <v>18 ans</v>
          </cell>
          <cell r="H814" t="str">
            <v>M</v>
          </cell>
          <cell r="I814" t="str">
            <v>APB</v>
          </cell>
          <cell r="J814" t="str">
            <v>ES</v>
          </cell>
          <cell r="K814">
            <v>93</v>
          </cell>
          <cell r="L814" t="str">
            <v>P</v>
          </cell>
          <cell r="M814">
            <v>2015</v>
          </cell>
          <cell r="P814">
            <v>42216</v>
          </cell>
          <cell r="Q814" t="str">
            <v>OUI</v>
          </cell>
          <cell r="R814" t="str">
            <v>B</v>
          </cell>
          <cell r="S814" t="str">
            <v>X</v>
          </cell>
          <cell r="T814" t="str">
            <v>X</v>
          </cell>
          <cell r="U814" t="str">
            <v>SPI</v>
          </cell>
          <cell r="W814" t="str">
            <v>2B</v>
          </cell>
          <cell r="X814" t="str">
            <v>PHY</v>
          </cell>
          <cell r="Y814" t="str">
            <v>ISM</v>
          </cell>
          <cell r="AA814" t="str">
            <v>A</v>
          </cell>
          <cell r="AB814" t="str">
            <v>P</v>
          </cell>
          <cell r="AC814" t="str">
            <v>P</v>
          </cell>
          <cell r="AE814" t="str">
            <v>P</v>
          </cell>
          <cell r="AF814" t="str">
            <v>P</v>
          </cell>
          <cell r="AG814" t="str">
            <v>X</v>
          </cell>
          <cell r="AH814" t="str">
            <v>G9</v>
          </cell>
          <cell r="AJ814">
            <v>66.63</v>
          </cell>
          <cell r="AK814" t="str">
            <v>1A</v>
          </cell>
          <cell r="AL814" t="str">
            <v>IB1</v>
          </cell>
        </row>
        <row r="815">
          <cell r="C815" t="str">
            <v>OUEGHLANI</v>
          </cell>
          <cell r="D815" t="str">
            <v>Mohamed</v>
          </cell>
          <cell r="G815" t="str">
            <v xml:space="preserve"> </v>
          </cell>
          <cell r="I815" t="str">
            <v>APB</v>
          </cell>
          <cell r="J815" t="str">
            <v>PRO</v>
          </cell>
          <cell r="U815" t="str">
            <v>PC</v>
          </cell>
        </row>
        <row r="816">
          <cell r="C816" t="str">
            <v>OUERDANE</v>
          </cell>
          <cell r="D816" t="str">
            <v>Yanis Meziane</v>
          </cell>
          <cell r="E816">
            <v>11501831</v>
          </cell>
          <cell r="F816">
            <v>35758</v>
          </cell>
          <cell r="G816" t="str">
            <v>18 ans</v>
          </cell>
          <cell r="H816" t="str">
            <v>M</v>
          </cell>
          <cell r="I816" t="str">
            <v>APB</v>
          </cell>
          <cell r="J816" t="str">
            <v>S</v>
          </cell>
          <cell r="K816">
            <v>93</v>
          </cell>
          <cell r="M816">
            <v>2015</v>
          </cell>
          <cell r="P816">
            <v>42194</v>
          </cell>
          <cell r="Q816" t="str">
            <v>OUI</v>
          </cell>
          <cell r="R816" t="str">
            <v>B</v>
          </cell>
          <cell r="S816" t="str">
            <v>X</v>
          </cell>
          <cell r="T816" t="str">
            <v>X</v>
          </cell>
          <cell r="U816" t="str">
            <v>PC</v>
          </cell>
          <cell r="W816" t="str">
            <v>1B</v>
          </cell>
          <cell r="X816" t="str">
            <v>PHY</v>
          </cell>
          <cell r="Y816" t="str">
            <v>CHI</v>
          </cell>
          <cell r="AA816" t="str">
            <v>A</v>
          </cell>
          <cell r="AB816" t="str">
            <v>P</v>
          </cell>
          <cell r="AD816" t="str">
            <v>P</v>
          </cell>
          <cell r="AE816" t="str">
            <v>P</v>
          </cell>
          <cell r="AF816" t="str">
            <v>P</v>
          </cell>
          <cell r="AG816" t="str">
            <v>X</v>
          </cell>
          <cell r="AH816" t="str">
            <v>G11</v>
          </cell>
          <cell r="AJ816">
            <v>34.64</v>
          </cell>
          <cell r="AK816" t="str">
            <v>5A</v>
          </cell>
          <cell r="AL816" t="str">
            <v>IB1</v>
          </cell>
        </row>
        <row r="817">
          <cell r="C817" t="str">
            <v>OUERSIGHNI</v>
          </cell>
          <cell r="D817" t="str">
            <v>Wala</v>
          </cell>
          <cell r="E817">
            <v>11409905</v>
          </cell>
          <cell r="G817" t="str">
            <v xml:space="preserve"> </v>
          </cell>
          <cell r="I817" t="str">
            <v>CIEL</v>
          </cell>
          <cell r="J817" t="str">
            <v>ETR</v>
          </cell>
          <cell r="U817" t="str">
            <v>SPI</v>
          </cell>
        </row>
        <row r="818">
          <cell r="C818" t="str">
            <v>OUKASSI</v>
          </cell>
          <cell r="D818" t="str">
            <v>Ilyes</v>
          </cell>
          <cell r="E818">
            <v>11404257</v>
          </cell>
          <cell r="G818" t="str">
            <v xml:space="preserve"> </v>
          </cell>
          <cell r="I818" t="str">
            <v>RDT</v>
          </cell>
          <cell r="J818" t="str">
            <v>PRO</v>
          </cell>
          <cell r="U818" t="str">
            <v>SPI</v>
          </cell>
        </row>
        <row r="819">
          <cell r="C819" t="str">
            <v>OULAHI</v>
          </cell>
          <cell r="D819" t="str">
            <v>Jacques</v>
          </cell>
          <cell r="E819">
            <v>11406045</v>
          </cell>
          <cell r="F819">
            <v>35167</v>
          </cell>
          <cell r="G819" t="str">
            <v>20 ans</v>
          </cell>
          <cell r="H819" t="str">
            <v>M</v>
          </cell>
          <cell r="I819" t="str">
            <v>RDT</v>
          </cell>
          <cell r="J819" t="str">
            <v>S</v>
          </cell>
          <cell r="K819">
            <v>93</v>
          </cell>
          <cell r="M819">
            <v>2014</v>
          </cell>
          <cell r="P819">
            <v>42289</v>
          </cell>
          <cell r="Q819" t="str">
            <v>OUI</v>
          </cell>
          <cell r="U819" t="str">
            <v>MATHS</v>
          </cell>
          <cell r="W819" t="str">
            <v>1A</v>
          </cell>
          <cell r="X819" t="str">
            <v>ECO</v>
          </cell>
          <cell r="Y819" t="str">
            <v>ISM</v>
          </cell>
          <cell r="AA819" t="str">
            <v>B</v>
          </cell>
          <cell r="AB819" t="str">
            <v>N</v>
          </cell>
          <cell r="AC819" t="str">
            <v>N</v>
          </cell>
          <cell r="AE819" t="str">
            <v>N</v>
          </cell>
        </row>
        <row r="820">
          <cell r="C820" t="str">
            <v>OULD AMER</v>
          </cell>
          <cell r="D820" t="str">
            <v>Sarra</v>
          </cell>
          <cell r="E820">
            <v>11507628</v>
          </cell>
          <cell r="F820">
            <v>35572</v>
          </cell>
          <cell r="G820" t="str">
            <v>19 ans</v>
          </cell>
          <cell r="H820" t="str">
            <v>F</v>
          </cell>
          <cell r="I820" t="str">
            <v>CEF</v>
          </cell>
          <cell r="J820" t="str">
            <v>ETR</v>
          </cell>
          <cell r="K820">
            <v>99</v>
          </cell>
          <cell r="M820">
            <v>2015</v>
          </cell>
          <cell r="P820">
            <v>42242</v>
          </cell>
          <cell r="Q820" t="str">
            <v>OUI</v>
          </cell>
          <cell r="S820" t="str">
            <v>X</v>
          </cell>
          <cell r="T820" t="str">
            <v>X</v>
          </cell>
          <cell r="U820" t="str">
            <v>SPI</v>
          </cell>
          <cell r="W820" t="str">
            <v>2B</v>
          </cell>
          <cell r="X820" t="str">
            <v>PHY</v>
          </cell>
          <cell r="Y820" t="str">
            <v>ISM</v>
          </cell>
          <cell r="AA820" t="str">
            <v>A</v>
          </cell>
          <cell r="AB820" t="str">
            <v>P</v>
          </cell>
          <cell r="AC820" t="str">
            <v>P</v>
          </cell>
          <cell r="AE820" t="str">
            <v>P</v>
          </cell>
          <cell r="AF820" t="str">
            <v>P</v>
          </cell>
          <cell r="AG820" t="str">
            <v>X</v>
          </cell>
          <cell r="AH820" t="str">
            <v>G9</v>
          </cell>
          <cell r="AI820" t="str">
            <v>FLE</v>
          </cell>
          <cell r="AJ820">
            <v>60.57</v>
          </cell>
          <cell r="AK820" t="str">
            <v>2A</v>
          </cell>
          <cell r="AL820" t="str">
            <v>IB1</v>
          </cell>
        </row>
        <row r="821">
          <cell r="C821" t="str">
            <v>OULD-AMMI</v>
          </cell>
          <cell r="D821" t="str">
            <v>Alexandre</v>
          </cell>
          <cell r="E821">
            <v>11401880</v>
          </cell>
          <cell r="G821" t="str">
            <v xml:space="preserve"> </v>
          </cell>
          <cell r="I821" t="str">
            <v>RDT</v>
          </cell>
          <cell r="J821" t="str">
            <v>STMG</v>
          </cell>
          <cell r="U821" t="str">
            <v>MATHS</v>
          </cell>
        </row>
        <row r="822">
          <cell r="C822" t="str">
            <v>OULEBSIR</v>
          </cell>
          <cell r="D822" t="str">
            <v>Sonia</v>
          </cell>
          <cell r="E822">
            <v>11210356</v>
          </cell>
          <cell r="F822">
            <v>34290</v>
          </cell>
          <cell r="G822" t="str">
            <v>22 ans</v>
          </cell>
          <cell r="H822" t="str">
            <v>F</v>
          </cell>
          <cell r="I822" t="str">
            <v>RDT</v>
          </cell>
          <cell r="J822" t="str">
            <v>ETR</v>
          </cell>
          <cell r="K822">
            <v>99</v>
          </cell>
          <cell r="M822">
            <v>2012</v>
          </cell>
          <cell r="P822">
            <v>42287</v>
          </cell>
          <cell r="Q822" t="str">
            <v>OUI</v>
          </cell>
          <cell r="U822" t="str">
            <v>PC</v>
          </cell>
          <cell r="Z822" t="str">
            <v>VAL</v>
          </cell>
          <cell r="AA822" t="str">
            <v>C</v>
          </cell>
          <cell r="AI822" t="str">
            <v>VAL</v>
          </cell>
          <cell r="AK822" t="str">
            <v>VAL</v>
          </cell>
          <cell r="AO822" t="str">
            <v>VAL</v>
          </cell>
          <cell r="AP822" t="str">
            <v>VAL</v>
          </cell>
          <cell r="AQ822" t="str">
            <v>VAL</v>
          </cell>
          <cell r="AR822" t="str">
            <v>VAL</v>
          </cell>
          <cell r="AV822" t="str">
            <v>VAL</v>
          </cell>
          <cell r="AW822" t="str">
            <v>VAL</v>
          </cell>
          <cell r="AX822" t="str">
            <v>VAL</v>
          </cell>
        </row>
        <row r="823">
          <cell r="C823" t="str">
            <v>OUMERABET</v>
          </cell>
          <cell r="D823" t="str">
            <v>Lyes</v>
          </cell>
          <cell r="E823">
            <v>11402015</v>
          </cell>
          <cell r="G823" t="str">
            <v xml:space="preserve"> </v>
          </cell>
          <cell r="I823" t="str">
            <v>RDT</v>
          </cell>
          <cell r="J823" t="str">
            <v>S</v>
          </cell>
          <cell r="U823" t="str">
            <v>MATHS</v>
          </cell>
        </row>
        <row r="824">
          <cell r="C824" t="str">
            <v>OUNNAR</v>
          </cell>
          <cell r="D824" t="str">
            <v>Lynda</v>
          </cell>
          <cell r="E824">
            <v>11507983</v>
          </cell>
          <cell r="F824">
            <v>35048</v>
          </cell>
          <cell r="G824" t="str">
            <v>20 ans</v>
          </cell>
          <cell r="H824" t="str">
            <v>F</v>
          </cell>
          <cell r="I824" t="str">
            <v>CEF</v>
          </cell>
          <cell r="J824" t="str">
            <v>ETR</v>
          </cell>
          <cell r="K824">
            <v>99</v>
          </cell>
          <cell r="L824" t="str">
            <v>B</v>
          </cell>
          <cell r="M824">
            <v>2014</v>
          </cell>
          <cell r="P824">
            <v>42247</v>
          </cell>
          <cell r="Q824" t="str">
            <v>OUI</v>
          </cell>
          <cell r="U824" t="str">
            <v>INFO</v>
          </cell>
          <cell r="W824" t="str">
            <v>2A</v>
          </cell>
          <cell r="X824" t="str">
            <v>PHY</v>
          </cell>
          <cell r="Y824" t="str">
            <v>ISM</v>
          </cell>
          <cell r="AA824" t="str">
            <v>A</v>
          </cell>
          <cell r="AB824" t="str">
            <v>P</v>
          </cell>
          <cell r="AC824" t="str">
            <v>P</v>
          </cell>
          <cell r="AE824" t="str">
            <v>P</v>
          </cell>
          <cell r="AF824" t="str">
            <v>P</v>
          </cell>
          <cell r="AG824" t="str">
            <v>X</v>
          </cell>
          <cell r="AH824" t="str">
            <v>G7</v>
          </cell>
          <cell r="AI824" t="str">
            <v>FLE</v>
          </cell>
          <cell r="AK824" t="str">
            <v>3A</v>
          </cell>
          <cell r="AL824" t="str">
            <v>IA4</v>
          </cell>
          <cell r="AY824" t="str">
            <v>X</v>
          </cell>
        </row>
        <row r="825">
          <cell r="C825" t="str">
            <v>OUSGHIR</v>
          </cell>
          <cell r="D825" t="str">
            <v>Tarek</v>
          </cell>
          <cell r="E825">
            <v>11403425</v>
          </cell>
          <cell r="F825">
            <v>34740</v>
          </cell>
          <cell r="G825" t="str">
            <v>21 ans</v>
          </cell>
          <cell r="H825" t="str">
            <v>M</v>
          </cell>
          <cell r="I825" t="str">
            <v>RDT</v>
          </cell>
          <cell r="J825" t="str">
            <v>PRO</v>
          </cell>
          <cell r="K825">
            <v>93</v>
          </cell>
          <cell r="M825">
            <v>2014</v>
          </cell>
          <cell r="P825">
            <v>42264</v>
          </cell>
          <cell r="Q825" t="str">
            <v>OUI</v>
          </cell>
          <cell r="S825" t="str">
            <v>X</v>
          </cell>
          <cell r="T825" t="str">
            <v>X</v>
          </cell>
          <cell r="U825" t="str">
            <v>INFO</v>
          </cell>
          <cell r="W825" t="str">
            <v>2A</v>
          </cell>
          <cell r="X825" t="str">
            <v>PHY</v>
          </cell>
          <cell r="Y825" t="str">
            <v>ISM</v>
          </cell>
          <cell r="AA825" t="str">
            <v>B</v>
          </cell>
          <cell r="AB825" t="str">
            <v>N</v>
          </cell>
          <cell r="AC825" t="str">
            <v>N</v>
          </cell>
          <cell r="AE825" t="str">
            <v>N</v>
          </cell>
        </row>
        <row r="826">
          <cell r="C826" t="str">
            <v>OUSRHIR</v>
          </cell>
          <cell r="D826" t="str">
            <v>Mohammed</v>
          </cell>
          <cell r="E826">
            <v>11507552</v>
          </cell>
          <cell r="F826">
            <v>34697</v>
          </cell>
          <cell r="G826" t="str">
            <v>21 ans</v>
          </cell>
          <cell r="H826" t="str">
            <v>M</v>
          </cell>
          <cell r="I826" t="str">
            <v>APB-R</v>
          </cell>
          <cell r="J826" t="str">
            <v>S</v>
          </cell>
          <cell r="K826">
            <v>75</v>
          </cell>
          <cell r="L826" t="str">
            <v>B</v>
          </cell>
          <cell r="M826">
            <v>2013</v>
          </cell>
          <cell r="P826">
            <v>42241</v>
          </cell>
          <cell r="Q826" t="str">
            <v>OUI</v>
          </cell>
          <cell r="S826" t="str">
            <v>X</v>
          </cell>
          <cell r="T826" t="str">
            <v>X</v>
          </cell>
          <cell r="U826" t="str">
            <v>INFO</v>
          </cell>
          <cell r="W826" t="str">
            <v>3A</v>
          </cell>
          <cell r="X826" t="str">
            <v>MR</v>
          </cell>
          <cell r="Y826" t="str">
            <v>ISM</v>
          </cell>
          <cell r="AA826" t="str">
            <v>A</v>
          </cell>
          <cell r="AB826" t="str">
            <v>P</v>
          </cell>
          <cell r="AC826" t="str">
            <v>P</v>
          </cell>
          <cell r="AE826" t="str">
            <v>P</v>
          </cell>
          <cell r="AG826" t="str">
            <v>X</v>
          </cell>
          <cell r="AH826" t="str">
            <v>G5</v>
          </cell>
          <cell r="AJ826">
            <v>56.75</v>
          </cell>
          <cell r="AK826" t="str">
            <v>2B</v>
          </cell>
          <cell r="AL826" t="str">
            <v>IA2</v>
          </cell>
          <cell r="AY826" t="str">
            <v>X</v>
          </cell>
        </row>
        <row r="827">
          <cell r="C827" t="str">
            <v>OUSSANASSAH</v>
          </cell>
          <cell r="D827" t="str">
            <v>Julie</v>
          </cell>
          <cell r="E827">
            <v>11504174</v>
          </cell>
          <cell r="F827">
            <v>35333</v>
          </cell>
          <cell r="G827" t="str">
            <v>19 ans</v>
          </cell>
          <cell r="H827" t="str">
            <v>F</v>
          </cell>
          <cell r="I827" t="str">
            <v>APB</v>
          </cell>
          <cell r="J827" t="str">
            <v>S</v>
          </cell>
          <cell r="K827">
            <v>93</v>
          </cell>
          <cell r="L827" t="str">
            <v>AB</v>
          </cell>
          <cell r="M827">
            <v>2014</v>
          </cell>
          <cell r="P827">
            <v>42202</v>
          </cell>
          <cell r="Q827" t="str">
            <v>OUI</v>
          </cell>
          <cell r="T827" t="str">
            <v>X</v>
          </cell>
          <cell r="U827" t="str">
            <v>PC</v>
          </cell>
          <cell r="W827" t="str">
            <v>1B</v>
          </cell>
          <cell r="X827" t="str">
            <v>PHY</v>
          </cell>
          <cell r="Y827" t="str">
            <v>CHI</v>
          </cell>
          <cell r="AA827" t="str">
            <v>A</v>
          </cell>
          <cell r="AB827" t="str">
            <v>P</v>
          </cell>
          <cell r="AD827" t="str">
            <v>P</v>
          </cell>
          <cell r="AE827" t="str">
            <v>N</v>
          </cell>
          <cell r="AF827" t="str">
            <v>P</v>
          </cell>
          <cell r="AG827" t="str">
            <v>X</v>
          </cell>
          <cell r="AH827" t="str">
            <v>G12</v>
          </cell>
          <cell r="AJ827">
            <v>20.2</v>
          </cell>
          <cell r="AK827" t="str">
            <v>7A</v>
          </cell>
          <cell r="AL827" t="str">
            <v>IB1</v>
          </cell>
        </row>
        <row r="828">
          <cell r="C828" t="str">
            <v>OUTMANI</v>
          </cell>
          <cell r="D828" t="str">
            <v>Omar</v>
          </cell>
          <cell r="E828">
            <v>11304006</v>
          </cell>
          <cell r="F828">
            <v>34377</v>
          </cell>
          <cell r="G828" t="str">
            <v>22 ans</v>
          </cell>
          <cell r="H828" t="str">
            <v>M</v>
          </cell>
          <cell r="I828" t="str">
            <v>RDT</v>
          </cell>
          <cell r="J828" t="str">
            <v>ES</v>
          </cell>
          <cell r="K828">
            <v>95</v>
          </cell>
          <cell r="M828">
            <v>2013</v>
          </cell>
          <cell r="P828">
            <v>42285</v>
          </cell>
          <cell r="Q828" t="str">
            <v>OUI</v>
          </cell>
          <cell r="S828" t="str">
            <v>X</v>
          </cell>
          <cell r="T828" t="str">
            <v>X</v>
          </cell>
          <cell r="U828" t="str">
            <v>MATHS</v>
          </cell>
          <cell r="W828" t="str">
            <v>1A</v>
          </cell>
          <cell r="X828" t="str">
            <v>ECO</v>
          </cell>
          <cell r="Y828" t="str">
            <v>ISM</v>
          </cell>
          <cell r="AA828" t="str">
            <v>B</v>
          </cell>
          <cell r="AB828" t="str">
            <v>P</v>
          </cell>
          <cell r="AC828" t="str">
            <v>N</v>
          </cell>
          <cell r="AE828" t="str">
            <v>P</v>
          </cell>
          <cell r="AG828" t="str">
            <v>X</v>
          </cell>
          <cell r="AH828" t="str">
            <v>G1</v>
          </cell>
          <cell r="AI828" t="str">
            <v>VAL</v>
          </cell>
          <cell r="AK828" t="str">
            <v>VAL</v>
          </cell>
          <cell r="AL828" t="str">
            <v>IA1</v>
          </cell>
          <cell r="AS828" t="str">
            <v>VAL</v>
          </cell>
          <cell r="AU828" t="str">
            <v>REP</v>
          </cell>
          <cell r="AV828" t="str">
            <v>VAL</v>
          </cell>
          <cell r="AW828" t="str">
            <v>VAL</v>
          </cell>
          <cell r="AX828" t="str">
            <v>VAL</v>
          </cell>
        </row>
        <row r="829">
          <cell r="C829" t="str">
            <v>OUZAITE</v>
          </cell>
          <cell r="D829" t="str">
            <v>Achraf</v>
          </cell>
          <cell r="E829">
            <v>11407718</v>
          </cell>
          <cell r="F829">
            <v>35407</v>
          </cell>
          <cell r="G829" t="str">
            <v>19 ans</v>
          </cell>
          <cell r="H829" t="str">
            <v>M</v>
          </cell>
          <cell r="I829" t="str">
            <v>RDT</v>
          </cell>
          <cell r="J829" t="str">
            <v>ETR</v>
          </cell>
          <cell r="K829">
            <v>99</v>
          </cell>
          <cell r="M829">
            <v>2014</v>
          </cell>
          <cell r="P829">
            <v>42207</v>
          </cell>
          <cell r="Q829" t="str">
            <v>OUI</v>
          </cell>
          <cell r="T829" t="str">
            <v>X</v>
          </cell>
          <cell r="U829" t="str">
            <v>INFO</v>
          </cell>
          <cell r="W829" t="str">
            <v>2A</v>
          </cell>
          <cell r="X829" t="str">
            <v>PHY</v>
          </cell>
          <cell r="Y829" t="str">
            <v>ISM</v>
          </cell>
          <cell r="AA829" t="str">
            <v>C</v>
          </cell>
          <cell r="AB829" t="str">
            <v>N</v>
          </cell>
          <cell r="AC829" t="str">
            <v>N</v>
          </cell>
          <cell r="AE829" t="str">
            <v>N</v>
          </cell>
        </row>
        <row r="830">
          <cell r="C830" t="str">
            <v>OZBERK</v>
          </cell>
          <cell r="D830" t="str">
            <v>Halil</v>
          </cell>
          <cell r="E830">
            <v>11402799</v>
          </cell>
          <cell r="G830" t="str">
            <v xml:space="preserve"> </v>
          </cell>
          <cell r="I830" t="str">
            <v>RDT</v>
          </cell>
          <cell r="J830" t="str">
            <v>STI2D</v>
          </cell>
          <cell r="U830" t="str">
            <v>PC</v>
          </cell>
        </row>
        <row r="831">
          <cell r="C831" t="str">
            <v>OZEL</v>
          </cell>
          <cell r="D831" t="str">
            <v>Serdar</v>
          </cell>
          <cell r="E831">
            <v>11409490</v>
          </cell>
          <cell r="F831">
            <v>35346</v>
          </cell>
          <cell r="G831" t="str">
            <v>19 ans</v>
          </cell>
          <cell r="H831" t="str">
            <v>M</v>
          </cell>
          <cell r="I831" t="str">
            <v>RDT</v>
          </cell>
          <cell r="J831" t="str">
            <v>ES</v>
          </cell>
          <cell r="K831">
            <v>95</v>
          </cell>
          <cell r="L831" t="str">
            <v>P</v>
          </cell>
          <cell r="M831">
            <v>2014</v>
          </cell>
          <cell r="P831">
            <v>42263</v>
          </cell>
          <cell r="Q831" t="str">
            <v>NON</v>
          </cell>
          <cell r="R831" t="str">
            <v>X</v>
          </cell>
          <cell r="U831" t="str">
            <v>INFO</v>
          </cell>
          <cell r="W831" t="str">
            <v>2A</v>
          </cell>
          <cell r="X831" t="str">
            <v>PHY</v>
          </cell>
          <cell r="Y831" t="str">
            <v>ISM</v>
          </cell>
          <cell r="AA831" t="str">
            <v>B-</v>
          </cell>
        </row>
        <row r="832">
          <cell r="C832" t="str">
            <v>PABION</v>
          </cell>
          <cell r="D832" t="str">
            <v>Joud</v>
          </cell>
          <cell r="G832" t="str">
            <v xml:space="preserve"> </v>
          </cell>
          <cell r="I832" t="str">
            <v>APB-R</v>
          </cell>
          <cell r="J832" t="str">
            <v>S</v>
          </cell>
          <cell r="L832" t="str">
            <v>TB</v>
          </cell>
          <cell r="N832" t="str">
            <v>DEM</v>
          </cell>
          <cell r="U832" t="str">
            <v>PC</v>
          </cell>
        </row>
        <row r="833">
          <cell r="C833" t="str">
            <v>PALLEGUERY</v>
          </cell>
          <cell r="D833" t="str">
            <v>Lucien</v>
          </cell>
          <cell r="E833">
            <v>11507608</v>
          </cell>
          <cell r="F833">
            <v>34836</v>
          </cell>
          <cell r="G833" t="str">
            <v>21 ans</v>
          </cell>
          <cell r="H833" t="str">
            <v>M</v>
          </cell>
          <cell r="I833" t="str">
            <v>APB</v>
          </cell>
          <cell r="J833" t="str">
            <v>STI2D</v>
          </cell>
          <cell r="K833">
            <v>95</v>
          </cell>
          <cell r="L833" t="str">
            <v>P</v>
          </cell>
          <cell r="M833">
            <v>2015</v>
          </cell>
          <cell r="P833">
            <v>42242</v>
          </cell>
          <cell r="Q833" t="str">
            <v>OUI</v>
          </cell>
          <cell r="S833" t="str">
            <v>X</v>
          </cell>
          <cell r="T833" t="str">
            <v>X</v>
          </cell>
          <cell r="U833" t="str">
            <v>SPI</v>
          </cell>
          <cell r="W833" t="str">
            <v>2B</v>
          </cell>
          <cell r="X833" t="str">
            <v>PHY</v>
          </cell>
          <cell r="Y833" t="str">
            <v>ISM</v>
          </cell>
          <cell r="AA833" t="str">
            <v>A</v>
          </cell>
          <cell r="AB833" t="str">
            <v>N</v>
          </cell>
          <cell r="AC833" t="str">
            <v>N</v>
          </cell>
          <cell r="AE833" t="str">
            <v>N</v>
          </cell>
          <cell r="AJ833">
            <v>62.62</v>
          </cell>
        </row>
        <row r="834">
          <cell r="C834" t="str">
            <v>PARISI</v>
          </cell>
          <cell r="D834" t="str">
            <v>Serena</v>
          </cell>
          <cell r="E834">
            <v>11402190</v>
          </cell>
          <cell r="G834" t="str">
            <v xml:space="preserve"> </v>
          </cell>
          <cell r="I834" t="str">
            <v>RDT</v>
          </cell>
          <cell r="J834" t="str">
            <v>L</v>
          </cell>
          <cell r="U834" t="str">
            <v>INFO</v>
          </cell>
        </row>
        <row r="835">
          <cell r="C835" t="str">
            <v>PARLAK</v>
          </cell>
          <cell r="D835" t="str">
            <v>Sercan</v>
          </cell>
          <cell r="E835">
            <v>11503117</v>
          </cell>
          <cell r="F835">
            <v>35246</v>
          </cell>
          <cell r="G835" t="str">
            <v>20 ans</v>
          </cell>
          <cell r="H835" t="str">
            <v>M</v>
          </cell>
          <cell r="I835" t="str">
            <v>APB</v>
          </cell>
          <cell r="J835" t="str">
            <v>STMG</v>
          </cell>
          <cell r="K835">
            <v>93</v>
          </cell>
          <cell r="L835" t="str">
            <v>AB</v>
          </cell>
          <cell r="M835">
            <v>2015</v>
          </cell>
          <cell r="P835">
            <v>42199</v>
          </cell>
          <cell r="Q835" t="str">
            <v>OUI</v>
          </cell>
          <cell r="R835" t="str">
            <v>B</v>
          </cell>
          <cell r="S835" t="str">
            <v>X</v>
          </cell>
          <cell r="T835" t="str">
            <v>X</v>
          </cell>
          <cell r="U835" t="str">
            <v>INFO</v>
          </cell>
          <cell r="W835" t="str">
            <v>2A</v>
          </cell>
          <cell r="X835" t="str">
            <v>PHY</v>
          </cell>
          <cell r="Y835" t="str">
            <v>ISM</v>
          </cell>
          <cell r="AA835" t="str">
            <v>A</v>
          </cell>
          <cell r="AE835" t="str">
            <v>P</v>
          </cell>
          <cell r="AG835" t="str">
            <v>X</v>
          </cell>
          <cell r="AH835" t="str">
            <v>G14</v>
          </cell>
          <cell r="AI835" t="str">
            <v>DIS</v>
          </cell>
          <cell r="AJ835">
            <v>57.9</v>
          </cell>
          <cell r="AK835" t="str">
            <v>2B</v>
          </cell>
          <cell r="AL835" t="str">
            <v>IA2</v>
          </cell>
          <cell r="AN835" t="str">
            <v>DIS</v>
          </cell>
          <cell r="AQ835" t="str">
            <v>DIS</v>
          </cell>
          <cell r="AU835" t="str">
            <v>DIS</v>
          </cell>
          <cell r="AV835" t="str">
            <v>DIS</v>
          </cell>
        </row>
        <row r="836">
          <cell r="C836" t="str">
            <v>PEDIL</v>
          </cell>
          <cell r="D836" t="str">
            <v>Erel</v>
          </cell>
          <cell r="E836">
            <v>11504136</v>
          </cell>
          <cell r="F836">
            <v>35381</v>
          </cell>
          <cell r="G836" t="str">
            <v>19 ans</v>
          </cell>
          <cell r="H836" t="str">
            <v>M</v>
          </cell>
          <cell r="I836" t="str">
            <v>APB</v>
          </cell>
          <cell r="J836" t="str">
            <v>PRO</v>
          </cell>
          <cell r="K836">
            <v>974</v>
          </cell>
          <cell r="L836" t="str">
            <v>P</v>
          </cell>
          <cell r="M836">
            <v>2014</v>
          </cell>
          <cell r="P836">
            <v>42202</v>
          </cell>
          <cell r="Q836" t="str">
            <v>OUI</v>
          </cell>
          <cell r="R836" t="str">
            <v>B</v>
          </cell>
          <cell r="S836" t="str">
            <v>X</v>
          </cell>
          <cell r="T836" t="str">
            <v>X</v>
          </cell>
          <cell r="U836" t="str">
            <v>SPI</v>
          </cell>
          <cell r="W836" t="str">
            <v>2B</v>
          </cell>
          <cell r="X836" t="str">
            <v>PHY</v>
          </cell>
          <cell r="Y836" t="str">
            <v>ISM</v>
          </cell>
          <cell r="AA836" t="str">
            <v>A</v>
          </cell>
          <cell r="AB836" t="str">
            <v>P</v>
          </cell>
          <cell r="AC836" t="str">
            <v>P</v>
          </cell>
          <cell r="AE836" t="str">
            <v>P</v>
          </cell>
          <cell r="AF836" t="str">
            <v>P</v>
          </cell>
          <cell r="AG836" t="str">
            <v>X</v>
          </cell>
          <cell r="AH836" t="str">
            <v>G8</v>
          </cell>
          <cell r="AJ836">
            <v>25.65</v>
          </cell>
          <cell r="AK836" t="str">
            <v>6A</v>
          </cell>
          <cell r="AL836" t="str">
            <v>IB2</v>
          </cell>
        </row>
        <row r="837">
          <cell r="C837" t="str">
            <v>PELLETIER</v>
          </cell>
          <cell r="D837" t="str">
            <v>Robin</v>
          </cell>
          <cell r="I837" t="str">
            <v>APB</v>
          </cell>
          <cell r="J837" t="str">
            <v>PRO</v>
          </cell>
          <cell r="L837" t="str">
            <v>P</v>
          </cell>
          <cell r="U837" t="str">
            <v>MATHS</v>
          </cell>
        </row>
        <row r="838">
          <cell r="C838" t="str">
            <v>PEMBA (PUATI)</v>
          </cell>
          <cell r="D838" t="str">
            <v>Bénédicte</v>
          </cell>
          <cell r="E838">
            <v>11511628</v>
          </cell>
          <cell r="F838">
            <v>35450</v>
          </cell>
          <cell r="G838" t="str">
            <v>19 ans</v>
          </cell>
          <cell r="H838" t="str">
            <v>F</v>
          </cell>
          <cell r="I838" t="str">
            <v>CEF</v>
          </cell>
          <cell r="J838" t="str">
            <v>ETR</v>
          </cell>
          <cell r="K838">
            <v>99</v>
          </cell>
          <cell r="M838">
            <v>2014</v>
          </cell>
          <cell r="P838">
            <v>42293</v>
          </cell>
          <cell r="Q838" t="str">
            <v>OUI</v>
          </cell>
          <cell r="U838" t="str">
            <v>INFO</v>
          </cell>
          <cell r="W838" t="str">
            <v>2A</v>
          </cell>
          <cell r="X838" t="str">
            <v xml:space="preserve">PHY </v>
          </cell>
          <cell r="Y838" t="str">
            <v>ISM</v>
          </cell>
          <cell r="AA838" t="str">
            <v>C-</v>
          </cell>
          <cell r="AG838" t="str">
            <v>X</v>
          </cell>
          <cell r="AH838" t="str">
            <v>G6</v>
          </cell>
          <cell r="AK838" t="str">
            <v>6B</v>
          </cell>
          <cell r="AL838" t="str">
            <v>IA4</v>
          </cell>
        </row>
        <row r="839">
          <cell r="C839" t="str">
            <v>PEMBELE NGANZI</v>
          </cell>
          <cell r="D839" t="str">
            <v>Eliane</v>
          </cell>
          <cell r="E839">
            <v>11506989</v>
          </cell>
          <cell r="F839">
            <v>35526</v>
          </cell>
          <cell r="G839" t="str">
            <v>19 ans</v>
          </cell>
          <cell r="H839" t="str">
            <v>F</v>
          </cell>
          <cell r="I839" t="str">
            <v>APB</v>
          </cell>
          <cell r="J839" t="str">
            <v>PRO</v>
          </cell>
          <cell r="K839">
            <v>93</v>
          </cell>
          <cell r="M839">
            <v>2015</v>
          </cell>
          <cell r="P839">
            <v>42220</v>
          </cell>
          <cell r="Q839" t="str">
            <v>OUI</v>
          </cell>
          <cell r="U839" t="str">
            <v>MATHS</v>
          </cell>
          <cell r="W839" t="str">
            <v>1A</v>
          </cell>
          <cell r="X839" t="str">
            <v>ECO</v>
          </cell>
          <cell r="Y839" t="str">
            <v>ISM</v>
          </cell>
          <cell r="AA839" t="str">
            <v>A</v>
          </cell>
          <cell r="AB839" t="str">
            <v>N</v>
          </cell>
          <cell r="AC839" t="str">
            <v>P</v>
          </cell>
          <cell r="AE839" t="str">
            <v>P</v>
          </cell>
          <cell r="AG839" t="str">
            <v>X</v>
          </cell>
          <cell r="AH839" t="str">
            <v>G2</v>
          </cell>
          <cell r="AJ839">
            <v>10.24</v>
          </cell>
          <cell r="AK839" t="str">
            <v>6B</v>
          </cell>
          <cell r="AL839" t="str">
            <v>IA3</v>
          </cell>
        </row>
        <row r="840">
          <cell r="C840" t="str">
            <v>PESIC</v>
          </cell>
          <cell r="D840" t="str">
            <v>Aleksandra</v>
          </cell>
          <cell r="I840" t="str">
            <v>APB</v>
          </cell>
          <cell r="J840" t="str">
            <v>S</v>
          </cell>
          <cell r="U840" t="str">
            <v>MATHS</v>
          </cell>
        </row>
        <row r="841">
          <cell r="C841" t="str">
            <v>PESTON</v>
          </cell>
          <cell r="D841" t="str">
            <v>Cedric</v>
          </cell>
          <cell r="E841">
            <v>11106412</v>
          </cell>
          <cell r="F841">
            <v>33648</v>
          </cell>
          <cell r="G841" t="str">
            <v>24 ans</v>
          </cell>
          <cell r="H841" t="str">
            <v>M</v>
          </cell>
          <cell r="I841" t="str">
            <v>RDT</v>
          </cell>
          <cell r="J841" t="str">
            <v>STI</v>
          </cell>
          <cell r="K841">
            <v>77</v>
          </cell>
          <cell r="L841" t="str">
            <v>P</v>
          </cell>
          <cell r="M841">
            <v>2010</v>
          </cell>
          <cell r="P841">
            <v>42265</v>
          </cell>
          <cell r="Q841" t="str">
            <v>OUI</v>
          </cell>
          <cell r="S841" t="str">
            <v>X</v>
          </cell>
          <cell r="T841" t="str">
            <v>X</v>
          </cell>
          <cell r="U841" t="str">
            <v>INFO</v>
          </cell>
          <cell r="W841" t="str">
            <v>3A</v>
          </cell>
          <cell r="X841" t="str">
            <v>MR</v>
          </cell>
          <cell r="Y841" t="str">
            <v>ISM</v>
          </cell>
          <cell r="AA841" t="str">
            <v>A</v>
          </cell>
          <cell r="AB841" t="str">
            <v>P</v>
          </cell>
          <cell r="AC841" t="str">
            <v>P</v>
          </cell>
          <cell r="AG841" t="str">
            <v>X</v>
          </cell>
          <cell r="AH841" t="str">
            <v>G13</v>
          </cell>
          <cell r="AI841" t="str">
            <v>VAL</v>
          </cell>
          <cell r="AK841" t="str">
            <v>5A</v>
          </cell>
          <cell r="AL841" t="str">
            <v>VAL</v>
          </cell>
          <cell r="AP841" t="str">
            <v>VAL</v>
          </cell>
          <cell r="AV841" t="str">
            <v>VAL</v>
          </cell>
          <cell r="AX841" t="str">
            <v>VAL</v>
          </cell>
        </row>
        <row r="842">
          <cell r="C842" t="str">
            <v>PETI</v>
          </cell>
          <cell r="D842" t="str">
            <v>Olivier</v>
          </cell>
          <cell r="E842">
            <v>11407545</v>
          </cell>
          <cell r="F842">
            <v>34710</v>
          </cell>
          <cell r="G842" t="str">
            <v>21 ans</v>
          </cell>
          <cell r="H842" t="str">
            <v>M</v>
          </cell>
          <cell r="I842" t="str">
            <v>RDT</v>
          </cell>
          <cell r="J842" t="str">
            <v>PRO</v>
          </cell>
          <cell r="K842">
            <v>93</v>
          </cell>
          <cell r="L842" t="str">
            <v>P</v>
          </cell>
          <cell r="M842">
            <v>2013</v>
          </cell>
          <cell r="P842">
            <v>42285</v>
          </cell>
          <cell r="Q842" t="str">
            <v>OUI</v>
          </cell>
          <cell r="U842" t="str">
            <v>INFO</v>
          </cell>
          <cell r="W842" t="str">
            <v>2A</v>
          </cell>
          <cell r="X842" t="str">
            <v>PHY</v>
          </cell>
          <cell r="Y842" t="str">
            <v>ISM</v>
          </cell>
          <cell r="AA842" t="str">
            <v>B</v>
          </cell>
          <cell r="AB842" t="str">
            <v>N</v>
          </cell>
          <cell r="AC842" t="str">
            <v>N</v>
          </cell>
          <cell r="AE842" t="str">
            <v>N</v>
          </cell>
        </row>
        <row r="843">
          <cell r="C843" t="str">
            <v>PETIT DOL</v>
          </cell>
          <cell r="D843" t="str">
            <v>Maxtanie</v>
          </cell>
          <cell r="E843">
            <v>11505811</v>
          </cell>
          <cell r="F843">
            <v>35201</v>
          </cell>
          <cell r="G843" t="str">
            <v>20 ans</v>
          </cell>
          <cell r="H843" t="str">
            <v>F</v>
          </cell>
          <cell r="I843" t="str">
            <v>APB</v>
          </cell>
          <cell r="J843" t="str">
            <v>L</v>
          </cell>
          <cell r="K843">
            <v>93</v>
          </cell>
          <cell r="L843" t="str">
            <v>P</v>
          </cell>
          <cell r="M843">
            <v>2015</v>
          </cell>
          <cell r="P843">
            <v>42207</v>
          </cell>
          <cell r="Q843" t="str">
            <v>OUI</v>
          </cell>
          <cell r="U843" t="str">
            <v>INFO</v>
          </cell>
          <cell r="W843" t="str">
            <v>2A</v>
          </cell>
          <cell r="X843" t="str">
            <v>PHY</v>
          </cell>
          <cell r="Y843" t="str">
            <v>ISM</v>
          </cell>
          <cell r="AA843" t="str">
            <v>A</v>
          </cell>
          <cell r="AB843" t="str">
            <v>P</v>
          </cell>
          <cell r="AC843" t="str">
            <v>P</v>
          </cell>
          <cell r="AE843" t="str">
            <v>P</v>
          </cell>
          <cell r="AF843" t="str">
            <v>P</v>
          </cell>
          <cell r="AG843" t="str">
            <v>X</v>
          </cell>
          <cell r="AH843" t="str">
            <v>G7</v>
          </cell>
          <cell r="AK843" t="str">
            <v>2A</v>
          </cell>
          <cell r="AL843" t="str">
            <v>IA4</v>
          </cell>
        </row>
        <row r="844">
          <cell r="C844" t="str">
            <v>PHAN</v>
          </cell>
          <cell r="D844" t="str">
            <v>Thanh-Hiëu Clément</v>
          </cell>
          <cell r="E844">
            <v>11502027</v>
          </cell>
          <cell r="F844">
            <v>35630</v>
          </cell>
          <cell r="G844" t="str">
            <v>18 ans</v>
          </cell>
          <cell r="H844" t="str">
            <v>M</v>
          </cell>
          <cell r="I844" t="str">
            <v>APB</v>
          </cell>
          <cell r="J844" t="str">
            <v>STMG</v>
          </cell>
          <cell r="K844">
            <v>77</v>
          </cell>
          <cell r="M844">
            <v>2015</v>
          </cell>
          <cell r="N844" t="str">
            <v>Annulation inscription accepté dans une école</v>
          </cell>
          <cell r="P844">
            <v>42195</v>
          </cell>
          <cell r="Q844" t="str">
            <v>OUI</v>
          </cell>
          <cell r="R844" t="str">
            <v>B</v>
          </cell>
          <cell r="S844" t="str">
            <v>X</v>
          </cell>
          <cell r="T844" t="str">
            <v>X</v>
          </cell>
          <cell r="U844" t="str">
            <v>SPI</v>
          </cell>
          <cell r="W844" t="str">
            <v>2B</v>
          </cell>
          <cell r="X844" t="str">
            <v>PHY</v>
          </cell>
          <cell r="Y844" t="str">
            <v>ISM</v>
          </cell>
        </row>
        <row r="845">
          <cell r="C845" t="str">
            <v>PHETSINORATH</v>
          </cell>
          <cell r="D845" t="str">
            <v>William</v>
          </cell>
          <cell r="E845">
            <v>11501000</v>
          </cell>
          <cell r="F845">
            <v>35697</v>
          </cell>
          <cell r="G845" t="str">
            <v>18 ans</v>
          </cell>
          <cell r="H845" t="str">
            <v>M</v>
          </cell>
          <cell r="I845" t="str">
            <v>APB</v>
          </cell>
          <cell r="J845" t="str">
            <v>S</v>
          </cell>
          <cell r="K845">
            <v>95</v>
          </cell>
          <cell r="M845">
            <v>2015</v>
          </cell>
          <cell r="P845">
            <v>42193</v>
          </cell>
          <cell r="Q845" t="str">
            <v>OUI</v>
          </cell>
          <cell r="R845" t="str">
            <v>B</v>
          </cell>
          <cell r="S845" t="str">
            <v>X</v>
          </cell>
          <cell r="T845" t="str">
            <v>X</v>
          </cell>
          <cell r="U845" t="str">
            <v>MATHS</v>
          </cell>
          <cell r="W845" t="str">
            <v>2A</v>
          </cell>
          <cell r="X845" t="str">
            <v>PHY</v>
          </cell>
          <cell r="Y845" t="str">
            <v>ISM</v>
          </cell>
          <cell r="AA845" t="str">
            <v>A</v>
          </cell>
          <cell r="AB845" t="str">
            <v>P</v>
          </cell>
          <cell r="AC845" t="str">
            <v>P</v>
          </cell>
          <cell r="AE845" t="str">
            <v>P</v>
          </cell>
          <cell r="AF845" t="str">
            <v>P</v>
          </cell>
          <cell r="AG845" t="str">
            <v>X</v>
          </cell>
          <cell r="AH845" t="str">
            <v>G6</v>
          </cell>
          <cell r="AJ845">
            <v>62.5</v>
          </cell>
          <cell r="AK845" t="str">
            <v>2B</v>
          </cell>
          <cell r="AL845" t="str">
            <v>IA4</v>
          </cell>
        </row>
        <row r="846">
          <cell r="C846" t="str">
            <v>PIANA</v>
          </cell>
          <cell r="D846" t="str">
            <v>Camille</v>
          </cell>
          <cell r="E846">
            <v>11504263</v>
          </cell>
          <cell r="F846">
            <v>35149</v>
          </cell>
          <cell r="G846" t="str">
            <v>20 ans</v>
          </cell>
          <cell r="H846" t="str">
            <v>M</v>
          </cell>
          <cell r="I846" t="str">
            <v>APB</v>
          </cell>
          <cell r="J846" t="str">
            <v>S</v>
          </cell>
          <cell r="K846">
            <v>95</v>
          </cell>
          <cell r="L846" t="str">
            <v>AB</v>
          </cell>
          <cell r="M846">
            <v>2014</v>
          </cell>
          <cell r="P846">
            <v>42202</v>
          </cell>
          <cell r="Q846" t="str">
            <v>OUI</v>
          </cell>
          <cell r="S846" t="str">
            <v>X</v>
          </cell>
          <cell r="T846" t="str">
            <v>X</v>
          </cell>
          <cell r="U846" t="str">
            <v>INFO</v>
          </cell>
          <cell r="W846" t="str">
            <v>3A</v>
          </cell>
          <cell r="X846" t="str">
            <v>MR</v>
          </cell>
          <cell r="Y846" t="str">
            <v>ISM</v>
          </cell>
          <cell r="AA846" t="str">
            <v>A</v>
          </cell>
          <cell r="AB846" t="str">
            <v>P</v>
          </cell>
          <cell r="AC846" t="str">
            <v>P</v>
          </cell>
          <cell r="AE846" t="str">
            <v>P</v>
          </cell>
          <cell r="AG846" t="str">
            <v>X</v>
          </cell>
          <cell r="AH846" t="str">
            <v>G4</v>
          </cell>
          <cell r="AK846" t="str">
            <v>1B</v>
          </cell>
          <cell r="AL846" t="str">
            <v>IA1</v>
          </cell>
        </row>
        <row r="847">
          <cell r="C847" t="str">
            <v>PINTO MARTINS</v>
          </cell>
          <cell r="D847" t="str">
            <v>Emeline</v>
          </cell>
          <cell r="G847" t="str">
            <v xml:space="preserve"> </v>
          </cell>
          <cell r="I847" t="str">
            <v>APB</v>
          </cell>
          <cell r="J847" t="str">
            <v>ES</v>
          </cell>
          <cell r="U847" t="str">
            <v>MATHS</v>
          </cell>
        </row>
        <row r="848">
          <cell r="C848" t="str">
            <v>POTTIER</v>
          </cell>
          <cell r="D848" t="str">
            <v>Vincent</v>
          </cell>
          <cell r="E848">
            <v>11501840</v>
          </cell>
          <cell r="F848">
            <v>35386</v>
          </cell>
          <cell r="G848" t="str">
            <v>19 ans</v>
          </cell>
          <cell r="H848" t="str">
            <v>M</v>
          </cell>
          <cell r="I848" t="str">
            <v>APB</v>
          </cell>
          <cell r="J848" t="str">
            <v>S</v>
          </cell>
          <cell r="K848">
            <v>77</v>
          </cell>
          <cell r="M848">
            <v>2015</v>
          </cell>
          <cell r="N848" t="str">
            <v>DEM</v>
          </cell>
          <cell r="P848">
            <v>42194</v>
          </cell>
          <cell r="Q848" t="str">
            <v>NON</v>
          </cell>
          <cell r="U848" t="str">
            <v>MATHS</v>
          </cell>
        </row>
        <row r="849">
          <cell r="C849" t="str">
            <v>POULARD</v>
          </cell>
          <cell r="D849" t="str">
            <v>Yoann</v>
          </cell>
          <cell r="E849">
            <v>11500756</v>
          </cell>
          <cell r="F849">
            <v>34778</v>
          </cell>
          <cell r="G849" t="str">
            <v>21 ans</v>
          </cell>
          <cell r="H849" t="str">
            <v>M</v>
          </cell>
          <cell r="I849" t="str">
            <v>APB</v>
          </cell>
          <cell r="J849" t="str">
            <v>S</v>
          </cell>
          <cell r="K849">
            <v>93</v>
          </cell>
          <cell r="M849">
            <v>2015</v>
          </cell>
          <cell r="P849">
            <v>42195</v>
          </cell>
          <cell r="Q849" t="str">
            <v>OUI</v>
          </cell>
          <cell r="R849" t="str">
            <v>B</v>
          </cell>
          <cell r="S849" t="str">
            <v>X</v>
          </cell>
          <cell r="T849" t="str">
            <v>X</v>
          </cell>
          <cell r="U849" t="str">
            <v>INFO</v>
          </cell>
          <cell r="W849" t="str">
            <v>3A</v>
          </cell>
          <cell r="X849" t="str">
            <v>MR</v>
          </cell>
          <cell r="Y849" t="str">
            <v>ISM</v>
          </cell>
          <cell r="AA849" t="str">
            <v>A</v>
          </cell>
          <cell r="AB849" t="str">
            <v>P</v>
          </cell>
          <cell r="AC849" t="str">
            <v>P</v>
          </cell>
          <cell r="AE849" t="str">
            <v>P</v>
          </cell>
          <cell r="AG849" t="str">
            <v>X</v>
          </cell>
          <cell r="AH849" t="str">
            <v>G5</v>
          </cell>
          <cell r="AJ849">
            <v>47.64</v>
          </cell>
          <cell r="AK849" t="str">
            <v>3B</v>
          </cell>
          <cell r="AL849" t="str">
            <v>IA2</v>
          </cell>
          <cell r="AY849" t="str">
            <v>X</v>
          </cell>
        </row>
        <row r="850">
          <cell r="C850" t="str">
            <v>POUROUCHOTTAMANE</v>
          </cell>
          <cell r="D850" t="str">
            <v>Porkuzhali</v>
          </cell>
          <cell r="E850">
            <v>11405501</v>
          </cell>
          <cell r="F850">
            <v>34722</v>
          </cell>
          <cell r="G850" t="str">
            <v>21 ans</v>
          </cell>
          <cell r="H850" t="str">
            <v>F</v>
          </cell>
          <cell r="I850" t="str">
            <v>PACES</v>
          </cell>
          <cell r="J850" t="str">
            <v>S</v>
          </cell>
          <cell r="K850">
            <v>95</v>
          </cell>
          <cell r="L850" t="str">
            <v>AB</v>
          </cell>
          <cell r="M850">
            <v>2014</v>
          </cell>
          <cell r="P850">
            <v>42213</v>
          </cell>
          <cell r="Q850" t="str">
            <v>OUI</v>
          </cell>
          <cell r="R850" t="str">
            <v>B</v>
          </cell>
          <cell r="T850" t="str">
            <v>X</v>
          </cell>
          <cell r="U850" t="str">
            <v>SPI</v>
          </cell>
          <cell r="W850" t="str">
            <v>1B</v>
          </cell>
          <cell r="X850" t="str">
            <v>PHY</v>
          </cell>
          <cell r="Y850" t="str">
            <v>CHI</v>
          </cell>
          <cell r="AA850" t="str">
            <v>A</v>
          </cell>
          <cell r="AB850" t="str">
            <v>P</v>
          </cell>
          <cell r="AD850" t="str">
            <v>P</v>
          </cell>
          <cell r="AE850" t="str">
            <v>P</v>
          </cell>
          <cell r="AF850" t="str">
            <v>P</v>
          </cell>
          <cell r="AG850" t="str">
            <v>X</v>
          </cell>
          <cell r="AH850" t="str">
            <v>G12</v>
          </cell>
          <cell r="AJ850">
            <v>53.87</v>
          </cell>
          <cell r="AK850" t="str">
            <v>3A</v>
          </cell>
          <cell r="AL850" t="str">
            <v>IB1</v>
          </cell>
          <cell r="AY850" t="str">
            <v>X</v>
          </cell>
        </row>
        <row r="851">
          <cell r="C851" t="str">
            <v>PRADELS</v>
          </cell>
          <cell r="D851" t="str">
            <v>Léo</v>
          </cell>
          <cell r="E851">
            <v>11507692</v>
          </cell>
          <cell r="F851">
            <v>35351</v>
          </cell>
          <cell r="G851" t="str">
            <v>19 ans</v>
          </cell>
          <cell r="H851" t="str">
            <v>M</v>
          </cell>
          <cell r="I851" t="str">
            <v>APB</v>
          </cell>
          <cell r="J851" t="str">
            <v>S</v>
          </cell>
          <cell r="K851">
            <v>95</v>
          </cell>
          <cell r="L851" t="str">
            <v>P</v>
          </cell>
          <cell r="M851">
            <v>2014</v>
          </cell>
          <cell r="N851">
            <v>42255</v>
          </cell>
          <cell r="P851">
            <v>42244</v>
          </cell>
          <cell r="Q851" t="str">
            <v>OUI</v>
          </cell>
          <cell r="S851" t="str">
            <v>X</v>
          </cell>
          <cell r="T851" t="str">
            <v>X</v>
          </cell>
          <cell r="U851" t="str">
            <v>SPI</v>
          </cell>
          <cell r="W851" t="str">
            <v>2B</v>
          </cell>
          <cell r="X851" t="str">
            <v>PHY</v>
          </cell>
          <cell r="Y851" t="str">
            <v>ISM</v>
          </cell>
          <cell r="AA851" t="str">
            <v>A</v>
          </cell>
          <cell r="AB851" t="str">
            <v>P</v>
          </cell>
          <cell r="AC851" t="str">
            <v>P</v>
          </cell>
          <cell r="AE851" t="str">
            <v>P</v>
          </cell>
          <cell r="AF851" t="str">
            <v>P</v>
          </cell>
          <cell r="AG851" t="str">
            <v>X</v>
          </cell>
          <cell r="AH851" t="str">
            <v>G8</v>
          </cell>
          <cell r="AJ851">
            <v>47.72</v>
          </cell>
          <cell r="AK851" t="str">
            <v>3A</v>
          </cell>
          <cell r="AL851" t="str">
            <v>IB2</v>
          </cell>
        </row>
        <row r="852">
          <cell r="C852" t="str">
            <v>RABET</v>
          </cell>
          <cell r="D852" t="str">
            <v>Abdelkrim</v>
          </cell>
          <cell r="E852">
            <v>11104319</v>
          </cell>
          <cell r="G852" t="str">
            <v xml:space="preserve"> </v>
          </cell>
          <cell r="I852" t="str">
            <v>RDT</v>
          </cell>
          <cell r="J852" t="str">
            <v>STI</v>
          </cell>
          <cell r="U852" t="str">
            <v>INFO</v>
          </cell>
          <cell r="AI852" t="str">
            <v>VAL</v>
          </cell>
          <cell r="AK852" t="str">
            <v>VAL</v>
          </cell>
          <cell r="AL852" t="str">
            <v>VAL</v>
          </cell>
          <cell r="AP852" t="str">
            <v>VAL</v>
          </cell>
          <cell r="AV852" t="str">
            <v>VAL</v>
          </cell>
          <cell r="AW852" t="str">
            <v>VAL</v>
          </cell>
          <cell r="AX852" t="str">
            <v>VAL</v>
          </cell>
        </row>
        <row r="853">
          <cell r="C853" t="str">
            <v>RABOUA</v>
          </cell>
          <cell r="D853" t="str">
            <v>Yasmine</v>
          </cell>
          <cell r="E853">
            <v>11405109</v>
          </cell>
          <cell r="G853" t="str">
            <v xml:space="preserve"> </v>
          </cell>
          <cell r="I853" t="str">
            <v>CIEL</v>
          </cell>
          <cell r="J853" t="str">
            <v>S</v>
          </cell>
          <cell r="U853" t="str">
            <v>PC</v>
          </cell>
          <cell r="W853" t="str">
            <v>1B</v>
          </cell>
          <cell r="X853" t="str">
            <v>PHY</v>
          </cell>
          <cell r="Y853" t="str">
            <v>CHI</v>
          </cell>
        </row>
        <row r="854">
          <cell r="C854" t="str">
            <v>RACHED</v>
          </cell>
          <cell r="D854" t="str">
            <v>Ahmed</v>
          </cell>
          <cell r="E854">
            <v>11303839</v>
          </cell>
          <cell r="G854" t="str">
            <v xml:space="preserve"> </v>
          </cell>
          <cell r="I854" t="str">
            <v>RDT</v>
          </cell>
          <cell r="J854" t="str">
            <v>S</v>
          </cell>
          <cell r="S854" t="str">
            <v>X</v>
          </cell>
          <cell r="T854" t="str">
            <v>X</v>
          </cell>
          <cell r="U854" t="str">
            <v>INFO</v>
          </cell>
          <cell r="W854" t="str">
            <v>3A</v>
          </cell>
          <cell r="X854" t="str">
            <v>MR</v>
          </cell>
          <cell r="Y854" t="str">
            <v>ISM</v>
          </cell>
          <cell r="AA854" t="str">
            <v>C-</v>
          </cell>
          <cell r="AI854" t="str">
            <v>VAL</v>
          </cell>
          <cell r="AK854" t="str">
            <v>VAL</v>
          </cell>
          <cell r="AV854" t="str">
            <v>VAL</v>
          </cell>
          <cell r="AW854" t="str">
            <v>VAL</v>
          </cell>
          <cell r="AX854" t="str">
            <v>VAL</v>
          </cell>
        </row>
        <row r="855">
          <cell r="C855" t="str">
            <v>RADI</v>
          </cell>
          <cell r="D855" t="str">
            <v>Hicham</v>
          </cell>
          <cell r="E855">
            <v>11400676</v>
          </cell>
          <cell r="F855">
            <v>35000</v>
          </cell>
          <cell r="G855" t="str">
            <v>20 ans</v>
          </cell>
          <cell r="H855" t="str">
            <v>M</v>
          </cell>
          <cell r="I855" t="str">
            <v>RDT</v>
          </cell>
          <cell r="J855" t="str">
            <v>S</v>
          </cell>
          <cell r="K855">
            <v>95</v>
          </cell>
          <cell r="M855">
            <v>2014</v>
          </cell>
          <cell r="N855">
            <v>42261</v>
          </cell>
          <cell r="P855">
            <v>42249</v>
          </cell>
          <cell r="Q855" t="str">
            <v>OUI</v>
          </cell>
          <cell r="R855" t="str">
            <v>B</v>
          </cell>
          <cell r="U855" t="str">
            <v>MATHS</v>
          </cell>
          <cell r="W855" t="str">
            <v>1A</v>
          </cell>
          <cell r="X855" t="str">
            <v>ECO</v>
          </cell>
          <cell r="Y855" t="str">
            <v>ISM</v>
          </cell>
          <cell r="AA855" t="str">
            <v>A</v>
          </cell>
          <cell r="AB855" t="str">
            <v>P</v>
          </cell>
          <cell r="AC855" t="str">
            <v>P</v>
          </cell>
          <cell r="AE855" t="str">
            <v>P</v>
          </cell>
          <cell r="AG855" t="str">
            <v>X</v>
          </cell>
          <cell r="AH855" t="str">
            <v>G3</v>
          </cell>
          <cell r="AJ855">
            <v>30.1</v>
          </cell>
          <cell r="AK855" t="str">
            <v>6B</v>
          </cell>
          <cell r="AL855" t="str">
            <v>IA4</v>
          </cell>
        </row>
        <row r="856">
          <cell r="C856" t="str">
            <v>RAEI</v>
          </cell>
          <cell r="D856" t="str">
            <v>Ahmad</v>
          </cell>
          <cell r="G856" t="str">
            <v xml:space="preserve"> </v>
          </cell>
          <cell r="I856" t="str">
            <v>APB</v>
          </cell>
          <cell r="J856" t="str">
            <v>S</v>
          </cell>
          <cell r="U856" t="str">
            <v>SPI</v>
          </cell>
        </row>
        <row r="857">
          <cell r="C857" t="str">
            <v>RAHLI</v>
          </cell>
          <cell r="D857" t="str">
            <v>Abderraouf</v>
          </cell>
          <cell r="E857">
            <v>11509246</v>
          </cell>
          <cell r="F857">
            <v>35844</v>
          </cell>
          <cell r="G857" t="str">
            <v>18 ans</v>
          </cell>
          <cell r="H857" t="str">
            <v>M</v>
          </cell>
          <cell r="I857" t="str">
            <v>CEF</v>
          </cell>
          <cell r="J857" t="str">
            <v>ETR</v>
          </cell>
          <cell r="K857">
            <v>99</v>
          </cell>
          <cell r="L857" t="str">
            <v>AB</v>
          </cell>
          <cell r="M857">
            <v>2015</v>
          </cell>
          <cell r="P857">
            <v>42261</v>
          </cell>
          <cell r="Q857" t="str">
            <v>OUI</v>
          </cell>
          <cell r="U857" t="str">
            <v>INFO</v>
          </cell>
          <cell r="W857" t="str">
            <v>3A</v>
          </cell>
          <cell r="X857" t="str">
            <v>MR</v>
          </cell>
          <cell r="Y857" t="str">
            <v>ISM</v>
          </cell>
          <cell r="AA857" t="str">
            <v>A</v>
          </cell>
          <cell r="AB857" t="str">
            <v>P</v>
          </cell>
          <cell r="AC857" t="str">
            <v>P</v>
          </cell>
          <cell r="AE857" t="str">
            <v>P</v>
          </cell>
          <cell r="AG857" t="str">
            <v>X</v>
          </cell>
          <cell r="AH857" t="str">
            <v>G5</v>
          </cell>
          <cell r="AJ857">
            <v>28.81</v>
          </cell>
          <cell r="AK857" t="str">
            <v>6B</v>
          </cell>
          <cell r="AL857" t="str">
            <v>IA2</v>
          </cell>
        </row>
        <row r="858">
          <cell r="C858" t="str">
            <v>RAHMANI</v>
          </cell>
          <cell r="D858" t="str">
            <v>Kahina</v>
          </cell>
          <cell r="E858">
            <v>11508131</v>
          </cell>
          <cell r="F858">
            <v>34781</v>
          </cell>
          <cell r="G858" t="str">
            <v>21 ans</v>
          </cell>
          <cell r="H858" t="str">
            <v>F</v>
          </cell>
          <cell r="I858" t="str">
            <v>CEF</v>
          </cell>
          <cell r="J858" t="str">
            <v>ETR</v>
          </cell>
          <cell r="K858">
            <v>99</v>
          </cell>
          <cell r="L858" t="str">
            <v>AB</v>
          </cell>
          <cell r="M858">
            <v>2014</v>
          </cell>
          <cell r="P858">
            <v>42249</v>
          </cell>
          <cell r="Q858" t="str">
            <v>OUI</v>
          </cell>
          <cell r="S858" t="str">
            <v>X</v>
          </cell>
          <cell r="T858" t="str">
            <v>X</v>
          </cell>
          <cell r="U858" t="str">
            <v>INFO</v>
          </cell>
          <cell r="W858" t="str">
            <v>3A</v>
          </cell>
          <cell r="X858" t="str">
            <v>MR</v>
          </cell>
          <cell r="Y858" t="str">
            <v>ISM</v>
          </cell>
          <cell r="AA858" t="str">
            <v>A</v>
          </cell>
          <cell r="AB858" t="str">
            <v>P</v>
          </cell>
          <cell r="AC858" t="str">
            <v>P</v>
          </cell>
          <cell r="AE858" t="str">
            <v>P</v>
          </cell>
          <cell r="AG858" t="str">
            <v>X</v>
          </cell>
          <cell r="AH858" t="str">
            <v>G5</v>
          </cell>
          <cell r="AI858" t="str">
            <v>FLE</v>
          </cell>
          <cell r="AJ858">
            <v>41.11</v>
          </cell>
          <cell r="AK858" t="str">
            <v>4B</v>
          </cell>
          <cell r="AL858" t="str">
            <v>IA2</v>
          </cell>
          <cell r="AY858" t="str">
            <v>X</v>
          </cell>
        </row>
        <row r="859">
          <cell r="C859" t="str">
            <v>RAHMANI</v>
          </cell>
          <cell r="D859" t="str">
            <v>Kenza</v>
          </cell>
          <cell r="E859">
            <v>11403854</v>
          </cell>
          <cell r="G859" t="str">
            <v xml:space="preserve"> </v>
          </cell>
          <cell r="I859" t="str">
            <v>RDT</v>
          </cell>
          <cell r="J859" t="str">
            <v>ES</v>
          </cell>
          <cell r="U859" t="str">
            <v>PC</v>
          </cell>
          <cell r="AX859" t="str">
            <v>VAL</v>
          </cell>
        </row>
        <row r="860">
          <cell r="C860" t="str">
            <v>RAHRAHI</v>
          </cell>
          <cell r="D860" t="str">
            <v>Abdelkader</v>
          </cell>
          <cell r="E860">
            <v>11507776</v>
          </cell>
          <cell r="F860">
            <v>34902</v>
          </cell>
          <cell r="G860" t="str">
            <v>20 ans</v>
          </cell>
          <cell r="H860" t="str">
            <v>M</v>
          </cell>
          <cell r="I860" t="str">
            <v>APB</v>
          </cell>
          <cell r="J860" t="str">
            <v>PRO</v>
          </cell>
          <cell r="K860">
            <v>93</v>
          </cell>
          <cell r="L860" t="str">
            <v>P</v>
          </cell>
          <cell r="M860">
            <v>2014</v>
          </cell>
          <cell r="N860" t="str">
            <v>annulation inscription accepté en L1 GEO</v>
          </cell>
          <cell r="P860">
            <v>42245</v>
          </cell>
          <cell r="U860" t="str">
            <v>PC</v>
          </cell>
          <cell r="W860" t="str">
            <v>1B</v>
          </cell>
          <cell r="X860" t="str">
            <v>PHY</v>
          </cell>
          <cell r="Y860" t="str">
            <v>CHI</v>
          </cell>
          <cell r="AJ860">
            <v>22.5</v>
          </cell>
        </row>
        <row r="861">
          <cell r="C861" t="str">
            <v>RAJA GANAPATHY</v>
          </cell>
          <cell r="D861" t="str">
            <v>Srinivas</v>
          </cell>
          <cell r="E861">
            <v>11506926</v>
          </cell>
          <cell r="F861">
            <v>35319</v>
          </cell>
          <cell r="G861" t="str">
            <v>19 ans</v>
          </cell>
          <cell r="H861" t="str">
            <v>M</v>
          </cell>
          <cell r="I861" t="str">
            <v>APB-R</v>
          </cell>
          <cell r="J861" t="str">
            <v>S</v>
          </cell>
          <cell r="K861">
            <v>91</v>
          </cell>
          <cell r="L861" t="str">
            <v>P</v>
          </cell>
          <cell r="M861">
            <v>2014</v>
          </cell>
          <cell r="P861">
            <v>42219</v>
          </cell>
          <cell r="Q861" t="str">
            <v>OUI</v>
          </cell>
          <cell r="R861" t="str">
            <v>B</v>
          </cell>
          <cell r="S861" t="str">
            <v>X</v>
          </cell>
          <cell r="T861" t="str">
            <v>X</v>
          </cell>
          <cell r="U861" t="str">
            <v>MATHS</v>
          </cell>
          <cell r="W861" t="str">
            <v>1A</v>
          </cell>
          <cell r="X861" t="str">
            <v>ECO</v>
          </cell>
          <cell r="Y861" t="str">
            <v>ISM</v>
          </cell>
          <cell r="AA861" t="str">
            <v>A</v>
          </cell>
          <cell r="AB861" t="str">
            <v>P</v>
          </cell>
          <cell r="AC861" t="str">
            <v>P</v>
          </cell>
          <cell r="AE861" t="str">
            <v>P</v>
          </cell>
          <cell r="AG861" t="str">
            <v>X</v>
          </cell>
          <cell r="AH861" t="str">
            <v>G3</v>
          </cell>
          <cell r="AJ861">
            <v>20.83</v>
          </cell>
          <cell r="AK861" t="str">
            <v>7B</v>
          </cell>
          <cell r="AL861" t="str">
            <v>IA4</v>
          </cell>
          <cell r="AY861" t="str">
            <v>X</v>
          </cell>
        </row>
        <row r="862">
          <cell r="C862" t="str">
            <v>RAJEHI</v>
          </cell>
          <cell r="D862" t="str">
            <v>Khaoula</v>
          </cell>
          <cell r="E862">
            <v>11406062</v>
          </cell>
          <cell r="F862">
            <v>34747</v>
          </cell>
          <cell r="G862" t="str">
            <v>21 ans</v>
          </cell>
          <cell r="H862" t="str">
            <v>F</v>
          </cell>
          <cell r="I862" t="str">
            <v>CIEL</v>
          </cell>
          <cell r="J862" t="str">
            <v>S</v>
          </cell>
          <cell r="K862">
            <v>93</v>
          </cell>
          <cell r="L862" t="str">
            <v>P</v>
          </cell>
          <cell r="M862">
            <v>2014</v>
          </cell>
          <cell r="P862">
            <v>42281</v>
          </cell>
          <cell r="Q862" t="str">
            <v>OUI</v>
          </cell>
          <cell r="U862" t="str">
            <v>MATHS</v>
          </cell>
          <cell r="W862" t="str">
            <v>1A</v>
          </cell>
          <cell r="X862" t="str">
            <v>ECO</v>
          </cell>
          <cell r="Y862" t="str">
            <v>ISM</v>
          </cell>
          <cell r="AA862" t="str">
            <v>A</v>
          </cell>
          <cell r="AB862" t="str">
            <v>P</v>
          </cell>
          <cell r="AC862" t="str">
            <v>P</v>
          </cell>
          <cell r="AE862" t="str">
            <v>P</v>
          </cell>
          <cell r="AG862" t="str">
            <v>X</v>
          </cell>
          <cell r="AH862" t="str">
            <v>G3</v>
          </cell>
          <cell r="AK862" t="str">
            <v>2B</v>
          </cell>
          <cell r="AL862" t="str">
            <v>IA4</v>
          </cell>
        </row>
        <row r="863">
          <cell r="C863" t="str">
            <v>RAJENDIRAN</v>
          </cell>
          <cell r="D863" t="str">
            <v>Pranavan</v>
          </cell>
          <cell r="E863">
            <v>11505859</v>
          </cell>
          <cell r="F863">
            <v>34829</v>
          </cell>
          <cell r="G863" t="str">
            <v>21 ans</v>
          </cell>
          <cell r="H863" t="str">
            <v>M</v>
          </cell>
          <cell r="I863" t="str">
            <v>CP2I</v>
          </cell>
          <cell r="J863" t="str">
            <v>S</v>
          </cell>
          <cell r="K863">
            <v>93</v>
          </cell>
          <cell r="M863">
            <v>2015</v>
          </cell>
          <cell r="O863">
            <v>42338</v>
          </cell>
          <cell r="P863">
            <v>42338</v>
          </cell>
          <cell r="Q863" t="str">
            <v>OUI</v>
          </cell>
          <cell r="U863" t="str">
            <v>INFO</v>
          </cell>
          <cell r="W863" t="str">
            <v>2A</v>
          </cell>
          <cell r="X863" t="str">
            <v>PHY</v>
          </cell>
          <cell r="Y863" t="str">
            <v>ISM</v>
          </cell>
          <cell r="AG863" t="str">
            <v>X</v>
          </cell>
          <cell r="AH863" t="str">
            <v>G7</v>
          </cell>
          <cell r="AK863" t="str">
            <v>2A</v>
          </cell>
          <cell r="AL863" t="str">
            <v>IA3</v>
          </cell>
        </row>
        <row r="864">
          <cell r="C864" t="str">
            <v>RAJENDRABOSE</v>
          </cell>
          <cell r="D864" t="str">
            <v>Deilakshan</v>
          </cell>
          <cell r="E864">
            <v>11506418</v>
          </cell>
          <cell r="F864">
            <v>35716</v>
          </cell>
          <cell r="G864" t="str">
            <v>18 ans</v>
          </cell>
          <cell r="H864" t="str">
            <v>M</v>
          </cell>
          <cell r="I864" t="str">
            <v>APB</v>
          </cell>
          <cell r="J864" t="str">
            <v>S</v>
          </cell>
          <cell r="K864">
            <v>93</v>
          </cell>
          <cell r="L864" t="str">
            <v>P</v>
          </cell>
          <cell r="M864">
            <v>2015</v>
          </cell>
          <cell r="P864">
            <v>42240</v>
          </cell>
          <cell r="Q864" t="str">
            <v>OUI</v>
          </cell>
          <cell r="R864" t="str">
            <v>B</v>
          </cell>
          <cell r="S864" t="str">
            <v>X</v>
          </cell>
          <cell r="T864" t="str">
            <v>X</v>
          </cell>
          <cell r="U864" t="str">
            <v>PC</v>
          </cell>
          <cell r="W864" t="str">
            <v>1B</v>
          </cell>
          <cell r="X864" t="str">
            <v>PHY</v>
          </cell>
          <cell r="Y864" t="str">
            <v>CHI</v>
          </cell>
          <cell r="AA864" t="str">
            <v>A</v>
          </cell>
          <cell r="AB864" t="str">
            <v>P</v>
          </cell>
          <cell r="AD864" t="str">
            <v>P</v>
          </cell>
          <cell r="AE864" t="str">
            <v>P</v>
          </cell>
          <cell r="AF864" t="str">
            <v>P</v>
          </cell>
          <cell r="AG864" t="str">
            <v>X</v>
          </cell>
          <cell r="AH864" t="str">
            <v>G10</v>
          </cell>
          <cell r="AJ864">
            <v>66.31</v>
          </cell>
          <cell r="AK864" t="str">
            <v>2A</v>
          </cell>
          <cell r="AL864" t="str">
            <v>IB2</v>
          </cell>
        </row>
        <row r="865">
          <cell r="C865" t="str">
            <v>RAKOTOSOLOFO</v>
          </cell>
          <cell r="D865" t="str">
            <v>Morgane</v>
          </cell>
          <cell r="E865">
            <v>11306493</v>
          </cell>
          <cell r="F865">
            <v>34765</v>
          </cell>
          <cell r="G865" t="str">
            <v>21 ans</v>
          </cell>
          <cell r="H865" t="str">
            <v>F</v>
          </cell>
          <cell r="I865" t="str">
            <v>PACES</v>
          </cell>
          <cell r="J865" t="str">
            <v>S</v>
          </cell>
          <cell r="K865">
            <v>93</v>
          </cell>
          <cell r="L865" t="str">
            <v>B</v>
          </cell>
          <cell r="M865">
            <v>2013</v>
          </cell>
          <cell r="P865">
            <v>42208</v>
          </cell>
          <cell r="Q865" t="str">
            <v>OUI</v>
          </cell>
          <cell r="R865" t="str">
            <v>B</v>
          </cell>
          <cell r="S865" t="str">
            <v>X</v>
          </cell>
          <cell r="T865" t="str">
            <v>X</v>
          </cell>
          <cell r="U865" t="str">
            <v>MATHS</v>
          </cell>
          <cell r="W865" t="str">
            <v>2A</v>
          </cell>
          <cell r="X865" t="str">
            <v>PHY</v>
          </cell>
          <cell r="Y865" t="str">
            <v>ISM</v>
          </cell>
          <cell r="AA865" t="str">
            <v>A</v>
          </cell>
          <cell r="AB865" t="str">
            <v>P</v>
          </cell>
          <cell r="AC865" t="str">
            <v>P</v>
          </cell>
          <cell r="AE865" t="str">
            <v>P</v>
          </cell>
          <cell r="AF865" t="str">
            <v>P</v>
          </cell>
          <cell r="AG865" t="str">
            <v>X</v>
          </cell>
          <cell r="AH865" t="str">
            <v>G7</v>
          </cell>
          <cell r="AJ865">
            <v>67.72</v>
          </cell>
          <cell r="AK865" t="str">
            <v>3A</v>
          </cell>
          <cell r="AL865" t="str">
            <v>IA4</v>
          </cell>
          <cell r="AY865" t="str">
            <v>X</v>
          </cell>
        </row>
        <row r="866">
          <cell r="C866" t="str">
            <v>RAKOTOZAFY</v>
          </cell>
          <cell r="D866" t="str">
            <v>Armel</v>
          </cell>
          <cell r="E866">
            <v>11506434</v>
          </cell>
          <cell r="F866">
            <v>34806</v>
          </cell>
          <cell r="G866" t="str">
            <v>21 ans</v>
          </cell>
          <cell r="H866" t="str">
            <v>M</v>
          </cell>
          <cell r="I866" t="str">
            <v>APB</v>
          </cell>
          <cell r="J866" t="str">
            <v>S</v>
          </cell>
          <cell r="K866">
            <v>93</v>
          </cell>
          <cell r="M866">
            <v>2015</v>
          </cell>
          <cell r="P866">
            <v>42213</v>
          </cell>
          <cell r="Q866" t="str">
            <v>OUI</v>
          </cell>
          <cell r="R866" t="str">
            <v>B</v>
          </cell>
          <cell r="S866" t="str">
            <v>X</v>
          </cell>
          <cell r="T866" t="str">
            <v>X</v>
          </cell>
          <cell r="U866" t="str">
            <v>PC</v>
          </cell>
          <cell r="W866" t="str">
            <v>1B</v>
          </cell>
          <cell r="X866" t="str">
            <v>PHY</v>
          </cell>
          <cell r="Y866" t="str">
            <v>CHI</v>
          </cell>
          <cell r="AA866" t="str">
            <v>A</v>
          </cell>
          <cell r="AB866" t="str">
            <v>P</v>
          </cell>
          <cell r="AD866" t="str">
            <v>P</v>
          </cell>
          <cell r="AE866" t="str">
            <v>P</v>
          </cell>
          <cell r="AF866" t="str">
            <v>P</v>
          </cell>
          <cell r="AG866" t="str">
            <v>X</v>
          </cell>
          <cell r="AH866" t="str">
            <v>G11</v>
          </cell>
          <cell r="AJ866">
            <v>34.51</v>
          </cell>
          <cell r="AK866" t="str">
            <v>5A</v>
          </cell>
          <cell r="AL866" t="str">
            <v>IB1</v>
          </cell>
          <cell r="AY866" t="str">
            <v>X</v>
          </cell>
        </row>
        <row r="867">
          <cell r="C867" t="str">
            <v>RAMACHANDRAN</v>
          </cell>
          <cell r="D867" t="str">
            <v>Janath</v>
          </cell>
          <cell r="E867">
            <v>11406536</v>
          </cell>
          <cell r="G867" t="str">
            <v xml:space="preserve"> </v>
          </cell>
          <cell r="I867" t="str">
            <v>RDT</v>
          </cell>
          <cell r="J867" t="str">
            <v>PRO</v>
          </cell>
          <cell r="U867" t="str">
            <v>INFO</v>
          </cell>
        </row>
        <row r="868">
          <cell r="C868" t="str">
            <v>RAMDANE CHERIF</v>
          </cell>
          <cell r="D868" t="str">
            <v>Fatima</v>
          </cell>
          <cell r="E868">
            <v>11508421</v>
          </cell>
          <cell r="F868">
            <v>35362</v>
          </cell>
          <cell r="G868" t="str">
            <v>19 ans</v>
          </cell>
          <cell r="H868" t="str">
            <v>F</v>
          </cell>
          <cell r="I868" t="str">
            <v>CEF</v>
          </cell>
          <cell r="J868" t="str">
            <v>ETR</v>
          </cell>
          <cell r="K868">
            <v>99</v>
          </cell>
          <cell r="M868">
            <v>2015</v>
          </cell>
          <cell r="P868">
            <v>42252</v>
          </cell>
          <cell r="Q868" t="str">
            <v>OUI</v>
          </cell>
          <cell r="U868" t="str">
            <v>INFO</v>
          </cell>
          <cell r="W868" t="str">
            <v>2A</v>
          </cell>
          <cell r="X868" t="str">
            <v>PHY</v>
          </cell>
          <cell r="Y868" t="str">
            <v>ISM</v>
          </cell>
          <cell r="AA868" t="str">
            <v>A</v>
          </cell>
          <cell r="AB868" t="str">
            <v>P</v>
          </cell>
          <cell r="AC868" t="str">
            <v>P</v>
          </cell>
          <cell r="AE868" t="str">
            <v>P</v>
          </cell>
          <cell r="AF868" t="str">
            <v>P</v>
          </cell>
          <cell r="AG868" t="str">
            <v>X</v>
          </cell>
          <cell r="AH868" t="str">
            <v>G6</v>
          </cell>
          <cell r="AI868" t="str">
            <v>FLE</v>
          </cell>
          <cell r="AJ868">
            <v>64.959999999999994</v>
          </cell>
          <cell r="AK868" t="str">
            <v>2B</v>
          </cell>
          <cell r="AL868" t="str">
            <v>IA4</v>
          </cell>
        </row>
        <row r="869">
          <cell r="C869" t="str">
            <v>RAMJAN CAJEE</v>
          </cell>
          <cell r="D869" t="str">
            <v>Yousouf</v>
          </cell>
          <cell r="E869">
            <v>11405599</v>
          </cell>
          <cell r="G869" t="str">
            <v xml:space="preserve"> </v>
          </cell>
          <cell r="I869" t="str">
            <v>RDT</v>
          </cell>
          <cell r="J869" t="str">
            <v>S</v>
          </cell>
          <cell r="U869" t="str">
            <v>INFO</v>
          </cell>
          <cell r="AX869" t="str">
            <v>VAL</v>
          </cell>
        </row>
        <row r="870">
          <cell r="C870" t="str">
            <v>RASANAYAGAM</v>
          </cell>
          <cell r="D870" t="str">
            <v>Ranujan</v>
          </cell>
          <cell r="E870">
            <v>11507644</v>
          </cell>
          <cell r="F870">
            <v>35597</v>
          </cell>
          <cell r="G870" t="str">
            <v>19 ans</v>
          </cell>
          <cell r="H870" t="str">
            <v>M</v>
          </cell>
          <cell r="I870" t="str">
            <v>APB</v>
          </cell>
          <cell r="J870" t="str">
            <v>S</v>
          </cell>
          <cell r="K870">
            <v>94</v>
          </cell>
          <cell r="L870" t="str">
            <v>P</v>
          </cell>
          <cell r="M870">
            <v>2015</v>
          </cell>
          <cell r="N870">
            <v>42251</v>
          </cell>
          <cell r="P870">
            <v>42243</v>
          </cell>
          <cell r="Q870" t="str">
            <v>OUI</v>
          </cell>
          <cell r="S870" t="str">
            <v>X</v>
          </cell>
          <cell r="T870" t="str">
            <v>X</v>
          </cell>
          <cell r="U870" t="str">
            <v>MATHS</v>
          </cell>
          <cell r="W870" t="str">
            <v>2A</v>
          </cell>
          <cell r="X870" t="str">
            <v>PHY</v>
          </cell>
          <cell r="Y870" t="str">
            <v>ISM</v>
          </cell>
          <cell r="AA870" t="str">
            <v>A</v>
          </cell>
          <cell r="AB870" t="str">
            <v>P</v>
          </cell>
          <cell r="AC870" t="str">
            <v>P</v>
          </cell>
          <cell r="AE870" t="str">
            <v>P</v>
          </cell>
          <cell r="AF870" t="str">
            <v>P</v>
          </cell>
          <cell r="AG870" t="str">
            <v>X</v>
          </cell>
          <cell r="AH870" t="str">
            <v>G14</v>
          </cell>
          <cell r="AJ870">
            <v>46.67</v>
          </cell>
          <cell r="AK870" t="str">
            <v>3B</v>
          </cell>
          <cell r="AL870" t="str">
            <v>IA2</v>
          </cell>
          <cell r="AY870" t="str">
            <v>X</v>
          </cell>
        </row>
        <row r="871">
          <cell r="C871" t="str">
            <v>RASLANE</v>
          </cell>
          <cell r="D871" t="str">
            <v>Tamim</v>
          </cell>
          <cell r="E871">
            <v>11403945</v>
          </cell>
          <cell r="G871" t="str">
            <v xml:space="preserve"> </v>
          </cell>
          <cell r="I871" t="str">
            <v>RDT</v>
          </cell>
          <cell r="J871" t="str">
            <v>ST2S</v>
          </cell>
          <cell r="U871" t="str">
            <v>PC</v>
          </cell>
          <cell r="AI871" t="str">
            <v>VAL</v>
          </cell>
          <cell r="AK871" t="str">
            <v>VAL</v>
          </cell>
          <cell r="AV871" t="str">
            <v>VAL</v>
          </cell>
          <cell r="AW871" t="str">
            <v>VAL</v>
          </cell>
          <cell r="AX871" t="str">
            <v>VAL</v>
          </cell>
        </row>
        <row r="872">
          <cell r="C872" t="str">
            <v>RAZAFINDRAMISA</v>
          </cell>
          <cell r="D872" t="str">
            <v>Aris</v>
          </cell>
          <cell r="G872" t="str">
            <v xml:space="preserve"> </v>
          </cell>
          <cell r="I872" t="str">
            <v>APB</v>
          </cell>
          <cell r="J872" t="str">
            <v>PRO</v>
          </cell>
          <cell r="L872" t="str">
            <v>AB</v>
          </cell>
          <cell r="U872" t="str">
            <v>SPI</v>
          </cell>
        </row>
        <row r="873">
          <cell r="C873" t="str">
            <v>RAZANANIRINA</v>
          </cell>
          <cell r="D873" t="str">
            <v>Randy</v>
          </cell>
          <cell r="G873" t="str">
            <v xml:space="preserve"> </v>
          </cell>
          <cell r="I873" t="str">
            <v>APB</v>
          </cell>
          <cell r="J873" t="str">
            <v>S</v>
          </cell>
          <cell r="N873" t="str">
            <v>DEM</v>
          </cell>
          <cell r="U873" t="str">
            <v>SPI</v>
          </cell>
        </row>
        <row r="874">
          <cell r="C874" t="str">
            <v>REBIERE</v>
          </cell>
          <cell r="D874" t="str">
            <v>Chloé</v>
          </cell>
          <cell r="E874">
            <v>11400334</v>
          </cell>
          <cell r="F874">
            <v>35369</v>
          </cell>
          <cell r="G874" t="str">
            <v>19 ans</v>
          </cell>
          <cell r="H874" t="str">
            <v>F</v>
          </cell>
          <cell r="I874" t="str">
            <v>RDT</v>
          </cell>
          <cell r="J874" t="str">
            <v>S</v>
          </cell>
          <cell r="K874">
            <v>24</v>
          </cell>
          <cell r="L874" t="str">
            <v>AB</v>
          </cell>
          <cell r="M874">
            <v>2014</v>
          </cell>
          <cell r="P874">
            <v>42254</v>
          </cell>
          <cell r="Q874" t="str">
            <v>OUI</v>
          </cell>
          <cell r="S874" t="str">
            <v>X</v>
          </cell>
          <cell r="T874" t="str">
            <v>X</v>
          </cell>
          <cell r="U874" t="str">
            <v>MATHS</v>
          </cell>
          <cell r="W874" t="str">
            <v>1A</v>
          </cell>
          <cell r="X874" t="str">
            <v>ECO</v>
          </cell>
          <cell r="Y874" t="str">
            <v>ISM</v>
          </cell>
          <cell r="AA874" t="str">
            <v>B</v>
          </cell>
          <cell r="AB874" t="str">
            <v>N</v>
          </cell>
          <cell r="AC874" t="str">
            <v>N</v>
          </cell>
          <cell r="AE874" t="str">
            <v>N</v>
          </cell>
          <cell r="AG874" t="str">
            <v>X</v>
          </cell>
          <cell r="AH874" t="str">
            <v>G2</v>
          </cell>
          <cell r="AI874" t="str">
            <v>VAL</v>
          </cell>
          <cell r="AK874" t="str">
            <v>VAL</v>
          </cell>
          <cell r="AL874" t="str">
            <v>IA1</v>
          </cell>
          <cell r="AV874" t="str">
            <v>VAL</v>
          </cell>
          <cell r="AW874" t="str">
            <v>VAL</v>
          </cell>
        </row>
        <row r="875">
          <cell r="C875" t="str">
            <v>REBRONJA</v>
          </cell>
          <cell r="D875" t="str">
            <v>Demir</v>
          </cell>
          <cell r="E875">
            <v>11502553</v>
          </cell>
          <cell r="F875">
            <v>35548</v>
          </cell>
          <cell r="G875" t="str">
            <v>19 ans</v>
          </cell>
          <cell r="H875" t="str">
            <v>M</v>
          </cell>
          <cell r="I875" t="str">
            <v>APB</v>
          </cell>
          <cell r="J875" t="str">
            <v>STI2D</v>
          </cell>
          <cell r="K875">
            <v>93</v>
          </cell>
          <cell r="M875">
            <v>2015</v>
          </cell>
          <cell r="P875">
            <v>42197</v>
          </cell>
          <cell r="Q875" t="str">
            <v>OUI</v>
          </cell>
          <cell r="R875" t="str">
            <v>B</v>
          </cell>
          <cell r="S875" t="str">
            <v>X</v>
          </cell>
          <cell r="T875" t="str">
            <v>X</v>
          </cell>
          <cell r="U875" t="str">
            <v>SPI</v>
          </cell>
          <cell r="W875" t="str">
            <v>2B</v>
          </cell>
          <cell r="X875" t="str">
            <v>PHY</v>
          </cell>
          <cell r="Y875" t="str">
            <v>ISM</v>
          </cell>
          <cell r="AA875" t="str">
            <v>A</v>
          </cell>
          <cell r="AB875" t="str">
            <v>P</v>
          </cell>
          <cell r="AC875" t="str">
            <v>P</v>
          </cell>
          <cell r="AE875" t="str">
            <v>P</v>
          </cell>
          <cell r="AF875" t="str">
            <v>P</v>
          </cell>
          <cell r="AG875" t="str">
            <v>X</v>
          </cell>
          <cell r="AH875" t="str">
            <v>G9</v>
          </cell>
          <cell r="AJ875">
            <v>43.04</v>
          </cell>
          <cell r="AK875" t="str">
            <v>4A</v>
          </cell>
          <cell r="AL875" t="str">
            <v>IB1</v>
          </cell>
        </row>
        <row r="876">
          <cell r="C876" t="str">
            <v>REGGANI</v>
          </cell>
          <cell r="D876" t="str">
            <v>Zakaria</v>
          </cell>
          <cell r="E876">
            <v>11402880</v>
          </cell>
          <cell r="G876" t="str">
            <v xml:space="preserve"> </v>
          </cell>
          <cell r="I876" t="str">
            <v>RDT</v>
          </cell>
          <cell r="J876" t="str">
            <v>S</v>
          </cell>
          <cell r="U876" t="str">
            <v>INFO</v>
          </cell>
          <cell r="AK876" t="str">
            <v>VAL</v>
          </cell>
          <cell r="AW876" t="str">
            <v>VAL</v>
          </cell>
        </row>
        <row r="877">
          <cell r="C877" t="str">
            <v>RENAI</v>
          </cell>
          <cell r="D877" t="str">
            <v>Kahina</v>
          </cell>
          <cell r="E877">
            <v>11406864</v>
          </cell>
          <cell r="F877">
            <v>34603</v>
          </cell>
          <cell r="G877" t="str">
            <v>21 ans</v>
          </cell>
          <cell r="H877" t="str">
            <v>F</v>
          </cell>
          <cell r="I877" t="str">
            <v>RDT</v>
          </cell>
          <cell r="J877" t="str">
            <v>ETR</v>
          </cell>
          <cell r="K877">
            <v>99</v>
          </cell>
          <cell r="M877">
            <v>2013</v>
          </cell>
          <cell r="P877">
            <v>42236</v>
          </cell>
          <cell r="Q877" t="str">
            <v>OUI</v>
          </cell>
          <cell r="S877" t="str">
            <v>X</v>
          </cell>
          <cell r="T877" t="str">
            <v>X</v>
          </cell>
          <cell r="U877" t="str">
            <v>PC</v>
          </cell>
          <cell r="W877" t="str">
            <v>1B</v>
          </cell>
          <cell r="X877" t="str">
            <v>PHY</v>
          </cell>
          <cell r="Y877" t="str">
            <v>CHI</v>
          </cell>
          <cell r="AA877" t="str">
            <v>A</v>
          </cell>
          <cell r="AB877" t="str">
            <v>P</v>
          </cell>
          <cell r="AD877" t="str">
            <v>P</v>
          </cell>
          <cell r="AE877" t="str">
            <v>P</v>
          </cell>
          <cell r="AF877" t="str">
            <v>P</v>
          </cell>
          <cell r="AG877" t="str">
            <v>X</v>
          </cell>
          <cell r="AH877" t="str">
            <v>G12</v>
          </cell>
          <cell r="AI877" t="str">
            <v>VAL</v>
          </cell>
          <cell r="AK877" t="str">
            <v>VAL</v>
          </cell>
          <cell r="AL877" t="str">
            <v>IB1</v>
          </cell>
          <cell r="AO877" t="str">
            <v>REP</v>
          </cell>
          <cell r="AR877" t="str">
            <v>REP</v>
          </cell>
          <cell r="AV877" t="str">
            <v>VAL</v>
          </cell>
          <cell r="AW877" t="str">
            <v>VAL</v>
          </cell>
          <cell r="AX877" t="str">
            <v>VAL</v>
          </cell>
          <cell r="AY877" t="str">
            <v>X</v>
          </cell>
        </row>
        <row r="878">
          <cell r="C878" t="str">
            <v>REZAK SALEM</v>
          </cell>
          <cell r="D878" t="str">
            <v>Sabri</v>
          </cell>
          <cell r="E878">
            <v>11503720</v>
          </cell>
          <cell r="F878">
            <v>35519</v>
          </cell>
          <cell r="G878" t="str">
            <v>19 ans</v>
          </cell>
          <cell r="H878" t="str">
            <v>M</v>
          </cell>
          <cell r="I878" t="str">
            <v>APB</v>
          </cell>
          <cell r="J878" t="str">
            <v>S</v>
          </cell>
          <cell r="K878">
            <v>92</v>
          </cell>
          <cell r="M878">
            <v>2015</v>
          </cell>
          <cell r="P878">
            <v>42200</v>
          </cell>
          <cell r="Q878" t="str">
            <v>OUI</v>
          </cell>
          <cell r="S878" t="str">
            <v>X</v>
          </cell>
          <cell r="T878" t="str">
            <v>X</v>
          </cell>
          <cell r="U878" t="str">
            <v>INFO</v>
          </cell>
          <cell r="W878" t="str">
            <v>2A</v>
          </cell>
          <cell r="X878" t="str">
            <v>PHY</v>
          </cell>
          <cell r="Y878" t="str">
            <v>ISM</v>
          </cell>
          <cell r="AA878" t="str">
            <v>A</v>
          </cell>
          <cell r="AB878" t="str">
            <v>P</v>
          </cell>
          <cell r="AC878" t="str">
            <v>P</v>
          </cell>
          <cell r="AE878" t="str">
            <v>P</v>
          </cell>
          <cell r="AF878" t="str">
            <v>P</v>
          </cell>
          <cell r="AG878" t="str">
            <v>X</v>
          </cell>
          <cell r="AH878" t="str">
            <v>G6</v>
          </cell>
          <cell r="AJ878">
            <v>58.45</v>
          </cell>
          <cell r="AK878" t="str">
            <v>2B</v>
          </cell>
          <cell r="AL878" t="str">
            <v>IA4</v>
          </cell>
          <cell r="AY878" t="str">
            <v>X</v>
          </cell>
        </row>
        <row r="879">
          <cell r="C879" t="str">
            <v>REZGUI</v>
          </cell>
          <cell r="D879" t="str">
            <v>Inès</v>
          </cell>
          <cell r="E879">
            <v>11202931</v>
          </cell>
          <cell r="G879" t="str">
            <v xml:space="preserve"> </v>
          </cell>
          <cell r="I879" t="str">
            <v>RDT</v>
          </cell>
          <cell r="J879" t="str">
            <v>S</v>
          </cell>
          <cell r="U879" t="str">
            <v>MATHS</v>
          </cell>
          <cell r="AI879" t="str">
            <v>VAL</v>
          </cell>
          <cell r="AV879" t="str">
            <v>VAL</v>
          </cell>
        </row>
        <row r="880">
          <cell r="C880" t="str">
            <v>RGAINI</v>
          </cell>
          <cell r="D880" t="str">
            <v>Achraf</v>
          </cell>
          <cell r="E880">
            <v>11507710</v>
          </cell>
          <cell r="F880">
            <v>35282</v>
          </cell>
          <cell r="G880" t="str">
            <v>19 ans</v>
          </cell>
          <cell r="H880" t="str">
            <v>M</v>
          </cell>
          <cell r="I880" t="str">
            <v>APB</v>
          </cell>
          <cell r="J880" t="str">
            <v>PRO</v>
          </cell>
          <cell r="K880">
            <v>93</v>
          </cell>
          <cell r="M880">
            <v>2015</v>
          </cell>
          <cell r="N880">
            <v>42282</v>
          </cell>
          <cell r="P880">
            <v>42244</v>
          </cell>
          <cell r="Q880" t="str">
            <v>NON</v>
          </cell>
          <cell r="R880" t="str">
            <v>X</v>
          </cell>
          <cell r="U880" t="str">
            <v>PC</v>
          </cell>
          <cell r="W880" t="str">
            <v>1B</v>
          </cell>
          <cell r="X880" t="str">
            <v>PHY</v>
          </cell>
          <cell r="Y880" t="str">
            <v>CHI</v>
          </cell>
          <cell r="AA880" t="str">
            <v>B-</v>
          </cell>
        </row>
        <row r="881">
          <cell r="C881" t="str">
            <v>RICAFORT</v>
          </cell>
          <cell r="D881" t="str">
            <v>Jason</v>
          </cell>
          <cell r="E881">
            <v>11303601</v>
          </cell>
          <cell r="F881">
            <v>34896</v>
          </cell>
          <cell r="G881" t="str">
            <v>21 ans</v>
          </cell>
          <cell r="H881" t="str">
            <v>M</v>
          </cell>
          <cell r="I881" t="str">
            <v>APB-R</v>
          </cell>
          <cell r="J881" t="str">
            <v>ES</v>
          </cell>
          <cell r="K881">
            <v>93</v>
          </cell>
          <cell r="M881">
            <v>2013</v>
          </cell>
          <cell r="P881">
            <v>42213</v>
          </cell>
          <cell r="Q881" t="str">
            <v>OUI</v>
          </cell>
          <cell r="R881" t="str">
            <v>B</v>
          </cell>
          <cell r="S881" t="str">
            <v>X</v>
          </cell>
          <cell r="T881" t="str">
            <v>X</v>
          </cell>
          <cell r="U881" t="str">
            <v>INFO</v>
          </cell>
          <cell r="W881" t="str">
            <v>1A</v>
          </cell>
          <cell r="X881" t="str">
            <v>ECO</v>
          </cell>
          <cell r="Y881" t="str">
            <v>ISM</v>
          </cell>
          <cell r="AA881" t="str">
            <v>A</v>
          </cell>
          <cell r="AB881" t="str">
            <v>P</v>
          </cell>
          <cell r="AC881" t="str">
            <v>P</v>
          </cell>
          <cell r="AE881" t="str">
            <v>P</v>
          </cell>
          <cell r="AG881" t="str">
            <v>X</v>
          </cell>
          <cell r="AH881" t="str">
            <v>G1</v>
          </cell>
          <cell r="AJ881">
            <v>76.58</v>
          </cell>
          <cell r="AK881" t="str">
            <v>1B</v>
          </cell>
          <cell r="AL881" t="str">
            <v>IA2</v>
          </cell>
        </row>
        <row r="882">
          <cell r="C882" t="str">
            <v>RICHAUD MALBRANCHE</v>
          </cell>
          <cell r="D882" t="str">
            <v>Lise</v>
          </cell>
          <cell r="E882">
            <v>11507434</v>
          </cell>
          <cell r="F882">
            <v>34870</v>
          </cell>
          <cell r="G882" t="str">
            <v>21 ans</v>
          </cell>
          <cell r="H882" t="str">
            <v>F</v>
          </cell>
          <cell r="I882" t="str">
            <v>APB-R</v>
          </cell>
          <cell r="J882" t="str">
            <v>S</v>
          </cell>
          <cell r="K882">
            <v>91</v>
          </cell>
          <cell r="L882" t="str">
            <v>AB</v>
          </cell>
          <cell r="M882">
            <v>2013</v>
          </cell>
          <cell r="N882" t="str">
            <v>description</v>
          </cell>
          <cell r="P882">
            <v>42239</v>
          </cell>
          <cell r="Q882" t="str">
            <v>OUI</v>
          </cell>
          <cell r="S882" t="str">
            <v>X</v>
          </cell>
          <cell r="T882" t="str">
            <v>X</v>
          </cell>
          <cell r="U882" t="str">
            <v>PC</v>
          </cell>
          <cell r="W882" t="str">
            <v>1B</v>
          </cell>
          <cell r="X882" t="str">
            <v>PHY</v>
          </cell>
          <cell r="Y882" t="str">
            <v>CHI</v>
          </cell>
        </row>
        <row r="883">
          <cell r="C883" t="str">
            <v>RICHÉ</v>
          </cell>
          <cell r="D883" t="str">
            <v>Stéphane</v>
          </cell>
          <cell r="E883">
            <v>11401430</v>
          </cell>
          <cell r="G883" t="str">
            <v xml:space="preserve"> </v>
          </cell>
          <cell r="I883" t="str">
            <v>RDT</v>
          </cell>
          <cell r="J883" t="str">
            <v>S</v>
          </cell>
          <cell r="U883" t="str">
            <v>INFO</v>
          </cell>
          <cell r="AI883" t="str">
            <v>VAL</v>
          </cell>
          <cell r="AK883" t="str">
            <v>VAL</v>
          </cell>
          <cell r="AQ883" t="str">
            <v>VAL</v>
          </cell>
          <cell r="AV883" t="str">
            <v>VAL</v>
          </cell>
          <cell r="AW883" t="str">
            <v>VAL</v>
          </cell>
          <cell r="AX883" t="str">
            <v>VAL</v>
          </cell>
        </row>
        <row r="884">
          <cell r="C884" t="str">
            <v>RIGUEUR</v>
          </cell>
          <cell r="D884" t="str">
            <v>Alex</v>
          </cell>
          <cell r="E884">
            <v>11405001</v>
          </cell>
          <cell r="G884" t="str">
            <v xml:space="preserve"> </v>
          </cell>
          <cell r="I884" t="str">
            <v>RDT</v>
          </cell>
          <cell r="J884" t="str">
            <v>S</v>
          </cell>
          <cell r="U884" t="str">
            <v>INFO</v>
          </cell>
          <cell r="AI884" t="str">
            <v>VAL</v>
          </cell>
          <cell r="AK884" t="str">
            <v>VAL</v>
          </cell>
          <cell r="AV884" t="str">
            <v>VAL</v>
          </cell>
          <cell r="AW884" t="str">
            <v>VAL</v>
          </cell>
          <cell r="AX884" t="str">
            <v>VAL</v>
          </cell>
        </row>
        <row r="885">
          <cell r="C885" t="str">
            <v>RIMBERT-BARTOUCHE</v>
          </cell>
          <cell r="D885" t="str">
            <v>Quentin</v>
          </cell>
          <cell r="E885">
            <v>11306633</v>
          </cell>
          <cell r="F885">
            <v>34657</v>
          </cell>
          <cell r="G885" t="str">
            <v>21 ans</v>
          </cell>
          <cell r="H885" t="str">
            <v>M</v>
          </cell>
          <cell r="I885" t="str">
            <v>RDT</v>
          </cell>
          <cell r="J885" t="str">
            <v>S</v>
          </cell>
          <cell r="K885">
            <v>93</v>
          </cell>
          <cell r="M885">
            <v>2013</v>
          </cell>
          <cell r="P885">
            <v>42239</v>
          </cell>
          <cell r="Q885" t="str">
            <v>OUI</v>
          </cell>
          <cell r="S885" t="str">
            <v>X</v>
          </cell>
          <cell r="U885" t="str">
            <v>INFO</v>
          </cell>
          <cell r="W885" t="str">
            <v>2A</v>
          </cell>
          <cell r="X885" t="str">
            <v>PHY</v>
          </cell>
          <cell r="Y885" t="str">
            <v>ISM</v>
          </cell>
          <cell r="AA885" t="str">
            <v>A</v>
          </cell>
          <cell r="AB885" t="str">
            <v>P</v>
          </cell>
          <cell r="AC885" t="str">
            <v>P</v>
          </cell>
          <cell r="AE885" t="str">
            <v>P</v>
          </cell>
          <cell r="AF885" t="str">
            <v>P</v>
          </cell>
          <cell r="AG885" t="str">
            <v>X</v>
          </cell>
          <cell r="AH885" t="str">
            <v>G6</v>
          </cell>
          <cell r="AJ885">
            <v>90.83</v>
          </cell>
          <cell r="AK885" t="str">
            <v>VAL</v>
          </cell>
          <cell r="AL885" t="str">
            <v>IA4</v>
          </cell>
          <cell r="AW885" t="str">
            <v>VAL</v>
          </cell>
        </row>
        <row r="886">
          <cell r="C886" t="str">
            <v>RINVILLE</v>
          </cell>
          <cell r="D886" t="str">
            <v>Jean-Ernst</v>
          </cell>
          <cell r="E886">
            <v>11406315</v>
          </cell>
          <cell r="G886" t="str">
            <v xml:space="preserve"> </v>
          </cell>
          <cell r="I886" t="str">
            <v>RDT</v>
          </cell>
          <cell r="J886" t="str">
            <v>S</v>
          </cell>
          <cell r="U886" t="str">
            <v>INFO</v>
          </cell>
          <cell r="AK886" t="str">
            <v>VAL</v>
          </cell>
          <cell r="AW886" t="str">
            <v>VAL</v>
          </cell>
          <cell r="AX886" t="str">
            <v>VAL</v>
          </cell>
        </row>
        <row r="887">
          <cell r="C887" t="str">
            <v>RINVILLE</v>
          </cell>
          <cell r="D887" t="str">
            <v>Romain</v>
          </cell>
          <cell r="E887">
            <v>11406318</v>
          </cell>
          <cell r="G887" t="str">
            <v xml:space="preserve"> </v>
          </cell>
          <cell r="I887" t="str">
            <v>RDT</v>
          </cell>
          <cell r="J887" t="str">
            <v>PRO</v>
          </cell>
          <cell r="U887" t="str">
            <v>INFO</v>
          </cell>
          <cell r="AX887" t="str">
            <v>VAL</v>
          </cell>
        </row>
        <row r="888">
          <cell r="C888" t="str">
            <v>ROBERT</v>
          </cell>
          <cell r="D888" t="str">
            <v>Florent</v>
          </cell>
          <cell r="E888">
            <v>11402486</v>
          </cell>
          <cell r="G888" t="str">
            <v xml:space="preserve"> </v>
          </cell>
          <cell r="I888" t="str">
            <v>RDT</v>
          </cell>
          <cell r="J888" t="str">
            <v>STMG</v>
          </cell>
          <cell r="U888" t="str">
            <v>INFO</v>
          </cell>
          <cell r="AI888" t="str">
            <v>VAL</v>
          </cell>
          <cell r="AK888" t="str">
            <v>VAL</v>
          </cell>
          <cell r="AV888" t="str">
            <v>VAL</v>
          </cell>
          <cell r="AW888" t="str">
            <v>VAL</v>
          </cell>
          <cell r="AX888" t="str">
            <v>VAL</v>
          </cell>
        </row>
        <row r="889">
          <cell r="C889" t="str">
            <v>ROCHDI</v>
          </cell>
          <cell r="D889" t="str">
            <v>Rania</v>
          </cell>
          <cell r="E889">
            <v>11503337</v>
          </cell>
          <cell r="F889">
            <v>35092</v>
          </cell>
          <cell r="G889" t="str">
            <v>20 ans</v>
          </cell>
          <cell r="H889" t="str">
            <v>F</v>
          </cell>
          <cell r="I889" t="str">
            <v>APB</v>
          </cell>
          <cell r="J889" t="str">
            <v>STL</v>
          </cell>
          <cell r="K889">
            <v>93</v>
          </cell>
          <cell r="L889" t="str">
            <v>P</v>
          </cell>
          <cell r="M889">
            <v>2015</v>
          </cell>
          <cell r="P889">
            <v>42202</v>
          </cell>
          <cell r="Q889" t="str">
            <v>OUI</v>
          </cell>
          <cell r="R889" t="str">
            <v>B</v>
          </cell>
          <cell r="T889" t="str">
            <v>X</v>
          </cell>
          <cell r="U889" t="str">
            <v>PC</v>
          </cell>
          <cell r="W889" t="str">
            <v>1B</v>
          </cell>
          <cell r="X889" t="str">
            <v>PHY</v>
          </cell>
          <cell r="Y889" t="str">
            <v>CHI</v>
          </cell>
          <cell r="AA889" t="str">
            <v>A</v>
          </cell>
          <cell r="AB889" t="str">
            <v>P</v>
          </cell>
          <cell r="AD889" t="str">
            <v>P</v>
          </cell>
          <cell r="AE889" t="str">
            <v>P</v>
          </cell>
          <cell r="AF889" t="str">
            <v>P</v>
          </cell>
          <cell r="AG889" t="str">
            <v>X</v>
          </cell>
          <cell r="AH889" t="str">
            <v>G11</v>
          </cell>
          <cell r="AJ889">
            <v>13.81</v>
          </cell>
          <cell r="AK889" t="str">
            <v>7A</v>
          </cell>
          <cell r="AL889" t="str">
            <v>IB1</v>
          </cell>
        </row>
        <row r="890">
          <cell r="C890" t="str">
            <v>RODRIGUES</v>
          </cell>
          <cell r="D890" t="str">
            <v>Alexandre</v>
          </cell>
          <cell r="E890">
            <v>11501946</v>
          </cell>
          <cell r="F890">
            <v>35349</v>
          </cell>
          <cell r="G890" t="str">
            <v>19 ans</v>
          </cell>
          <cell r="H890" t="str">
            <v>M</v>
          </cell>
          <cell r="I890" t="str">
            <v>APB</v>
          </cell>
          <cell r="J890" t="str">
            <v>STI2D</v>
          </cell>
          <cell r="K890">
            <v>93</v>
          </cell>
          <cell r="M890">
            <v>2015</v>
          </cell>
          <cell r="P890">
            <v>42194</v>
          </cell>
          <cell r="Q890" t="str">
            <v>OUI</v>
          </cell>
          <cell r="S890" t="str">
            <v>X</v>
          </cell>
          <cell r="T890" t="str">
            <v>X</v>
          </cell>
          <cell r="U890" t="str">
            <v>INFO</v>
          </cell>
          <cell r="W890" t="str">
            <v>3A</v>
          </cell>
          <cell r="X890" t="str">
            <v>MR</v>
          </cell>
          <cell r="Y890" t="str">
            <v>ISM</v>
          </cell>
          <cell r="AA890" t="str">
            <v>A</v>
          </cell>
          <cell r="AB890" t="str">
            <v>N</v>
          </cell>
          <cell r="AC890" t="str">
            <v>N</v>
          </cell>
          <cell r="AE890" t="str">
            <v>N</v>
          </cell>
          <cell r="AJ890">
            <v>46.63</v>
          </cell>
        </row>
        <row r="891">
          <cell r="C891" t="str">
            <v>ROMEO</v>
          </cell>
          <cell r="D891" t="str">
            <v>Luca</v>
          </cell>
          <cell r="E891">
            <v>11402747</v>
          </cell>
          <cell r="G891" t="str">
            <v xml:space="preserve"> </v>
          </cell>
          <cell r="I891" t="str">
            <v>RDT</v>
          </cell>
          <cell r="J891" t="str">
            <v>S</v>
          </cell>
          <cell r="U891" t="str">
            <v>SPI</v>
          </cell>
        </row>
        <row r="892">
          <cell r="C892" t="str">
            <v>ROSSANALY</v>
          </cell>
          <cell r="D892" t="str">
            <v>Shazia</v>
          </cell>
          <cell r="G892" t="str">
            <v xml:space="preserve"> </v>
          </cell>
          <cell r="I892" t="str">
            <v>APB</v>
          </cell>
          <cell r="J892" t="str">
            <v>S</v>
          </cell>
          <cell r="N892" t="str">
            <v>DEM</v>
          </cell>
          <cell r="U892" t="str">
            <v>SPI</v>
          </cell>
        </row>
        <row r="893">
          <cell r="C893" t="str">
            <v>ROUIBAH</v>
          </cell>
          <cell r="D893" t="str">
            <v>Billel</v>
          </cell>
          <cell r="E893">
            <v>11406560</v>
          </cell>
          <cell r="G893" t="str">
            <v xml:space="preserve"> </v>
          </cell>
          <cell r="I893" t="str">
            <v>RDT</v>
          </cell>
          <cell r="J893" t="str">
            <v>STMG</v>
          </cell>
          <cell r="U893" t="str">
            <v>INFO</v>
          </cell>
        </row>
        <row r="894">
          <cell r="C894" t="str">
            <v>ROZELLE</v>
          </cell>
          <cell r="D894" t="str">
            <v>Louis</v>
          </cell>
          <cell r="E894">
            <v>11506863</v>
          </cell>
          <cell r="F894">
            <v>35202</v>
          </cell>
          <cell r="G894" t="str">
            <v>20 ans</v>
          </cell>
          <cell r="H894" t="str">
            <v>M</v>
          </cell>
          <cell r="I894" t="str">
            <v>APB-R</v>
          </cell>
          <cell r="J894" t="str">
            <v>S</v>
          </cell>
          <cell r="K894">
            <v>77</v>
          </cell>
          <cell r="L894" t="str">
            <v>AB</v>
          </cell>
          <cell r="M894">
            <v>2014</v>
          </cell>
          <cell r="P894">
            <v>42217</v>
          </cell>
          <cell r="Q894" t="str">
            <v>OUI</v>
          </cell>
          <cell r="R894" t="str">
            <v>B</v>
          </cell>
          <cell r="S894" t="str">
            <v>X</v>
          </cell>
          <cell r="T894" t="str">
            <v>X</v>
          </cell>
          <cell r="U894" t="str">
            <v>PC</v>
          </cell>
          <cell r="W894" t="str">
            <v>1B</v>
          </cell>
          <cell r="X894" t="str">
            <v>PHY</v>
          </cell>
          <cell r="Y894" t="str">
            <v>CHI</v>
          </cell>
          <cell r="AA894" t="str">
            <v>A</v>
          </cell>
          <cell r="AB894" t="str">
            <v>P</v>
          </cell>
          <cell r="AD894" t="str">
            <v>P</v>
          </cell>
          <cell r="AE894" t="str">
            <v>P</v>
          </cell>
          <cell r="AF894" t="str">
            <v>P</v>
          </cell>
          <cell r="AG894" t="str">
            <v>X</v>
          </cell>
          <cell r="AH894" t="str">
            <v>G12</v>
          </cell>
          <cell r="AJ894">
            <v>61.71</v>
          </cell>
          <cell r="AK894" t="str">
            <v>2A</v>
          </cell>
          <cell r="AL894" t="str">
            <v>IB1</v>
          </cell>
          <cell r="AY894" t="str">
            <v>X</v>
          </cell>
        </row>
        <row r="895">
          <cell r="C895" t="str">
            <v>SAAD</v>
          </cell>
          <cell r="D895" t="str">
            <v>Nawel</v>
          </cell>
          <cell r="E895">
            <v>11404623</v>
          </cell>
          <cell r="F895">
            <v>35119</v>
          </cell>
          <cell r="G895" t="str">
            <v>20 ans</v>
          </cell>
          <cell r="H895" t="str">
            <v>F</v>
          </cell>
          <cell r="I895" t="str">
            <v>RDT</v>
          </cell>
          <cell r="J895" t="str">
            <v>PRO</v>
          </cell>
          <cell r="K895">
            <v>75</v>
          </cell>
          <cell r="L895" t="str">
            <v>P</v>
          </cell>
          <cell r="M895">
            <v>2014</v>
          </cell>
          <cell r="P895">
            <v>42276</v>
          </cell>
          <cell r="Q895" t="str">
            <v>OUI</v>
          </cell>
          <cell r="U895" t="str">
            <v>PC</v>
          </cell>
          <cell r="W895" t="str">
            <v>1B</v>
          </cell>
          <cell r="X895" t="str">
            <v>PHY</v>
          </cell>
          <cell r="Y895" t="str">
            <v>CHI</v>
          </cell>
          <cell r="AA895" t="str">
            <v>A-</v>
          </cell>
          <cell r="AB895" t="str">
            <v>N</v>
          </cell>
          <cell r="AD895" t="str">
            <v>N</v>
          </cell>
          <cell r="AE895" t="str">
            <v>N</v>
          </cell>
        </row>
        <row r="896">
          <cell r="C896" t="str">
            <v>SAADANA</v>
          </cell>
          <cell r="D896" t="str">
            <v>Hajer</v>
          </cell>
          <cell r="E896">
            <v>11408542</v>
          </cell>
          <cell r="G896" t="str">
            <v xml:space="preserve"> </v>
          </cell>
          <cell r="I896" t="str">
            <v>RDT</v>
          </cell>
          <cell r="J896" t="str">
            <v>PRO</v>
          </cell>
          <cell r="U896" t="str">
            <v>INFO</v>
          </cell>
        </row>
        <row r="897">
          <cell r="C897" t="str">
            <v>SABER</v>
          </cell>
          <cell r="D897" t="str">
            <v>Fady</v>
          </cell>
          <cell r="E897">
            <v>11405053</v>
          </cell>
          <cell r="F897">
            <v>35566</v>
          </cell>
          <cell r="G897" t="str">
            <v>19 ans</v>
          </cell>
          <cell r="H897" t="str">
            <v>M</v>
          </cell>
          <cell r="I897" t="str">
            <v>RDT</v>
          </cell>
          <cell r="J897" t="str">
            <v>S</v>
          </cell>
          <cell r="K897">
            <v>93</v>
          </cell>
          <cell r="M897">
            <v>2014</v>
          </cell>
          <cell r="P897">
            <v>42253</v>
          </cell>
          <cell r="Q897" t="str">
            <v>OUI</v>
          </cell>
          <cell r="R897" t="str">
            <v>B</v>
          </cell>
          <cell r="U897" t="str">
            <v>MATHS</v>
          </cell>
          <cell r="W897" t="str">
            <v>1A</v>
          </cell>
          <cell r="X897" t="str">
            <v>ECO</v>
          </cell>
          <cell r="Y897" t="str">
            <v>ISM</v>
          </cell>
          <cell r="AA897" t="str">
            <v>A</v>
          </cell>
          <cell r="AB897" t="str">
            <v>P</v>
          </cell>
          <cell r="AC897" t="str">
            <v>P</v>
          </cell>
          <cell r="AE897" t="str">
            <v>P</v>
          </cell>
          <cell r="AG897" t="str">
            <v>X</v>
          </cell>
          <cell r="AH897" t="str">
            <v>G3</v>
          </cell>
          <cell r="AJ897">
            <v>9.2100000000000009</v>
          </cell>
          <cell r="AK897" t="str">
            <v>VAL</v>
          </cell>
          <cell r="AL897" t="str">
            <v>IA4</v>
          </cell>
          <cell r="AW897" t="str">
            <v>VAL</v>
          </cell>
        </row>
        <row r="898">
          <cell r="C898" t="str">
            <v>SACARAVARTTY</v>
          </cell>
          <cell r="D898" t="str">
            <v>Jérome (Oudayasandirane)</v>
          </cell>
          <cell r="E898">
            <v>11403545</v>
          </cell>
          <cell r="F898">
            <v>35176</v>
          </cell>
          <cell r="G898" t="str">
            <v>20 ans</v>
          </cell>
          <cell r="H898" t="str">
            <v>M</v>
          </cell>
          <cell r="I898" t="str">
            <v>RDT</v>
          </cell>
          <cell r="J898" t="str">
            <v>STI2D</v>
          </cell>
          <cell r="K898">
            <v>95</v>
          </cell>
          <cell r="L898" t="str">
            <v>P</v>
          </cell>
          <cell r="M898">
            <v>2014</v>
          </cell>
          <cell r="P898">
            <v>42279</v>
          </cell>
          <cell r="Q898" t="str">
            <v>OUI</v>
          </cell>
          <cell r="U898" t="str">
            <v>INFO</v>
          </cell>
          <cell r="W898" t="str">
            <v>2A</v>
          </cell>
          <cell r="X898" t="str">
            <v>PHY</v>
          </cell>
          <cell r="Y898" t="str">
            <v>ISM</v>
          </cell>
          <cell r="AA898" t="str">
            <v>B</v>
          </cell>
          <cell r="AB898" t="str">
            <v>N</v>
          </cell>
          <cell r="AC898" t="str">
            <v>P</v>
          </cell>
          <cell r="AE898" t="str">
            <v>N</v>
          </cell>
          <cell r="AF898" t="str">
            <v>P</v>
          </cell>
          <cell r="AG898" t="str">
            <v>X</v>
          </cell>
          <cell r="AH898" t="str">
            <v>G6</v>
          </cell>
          <cell r="AK898" t="str">
            <v>7A</v>
          </cell>
          <cell r="AL898" t="str">
            <v>IA3</v>
          </cell>
        </row>
        <row r="899">
          <cell r="C899" t="str">
            <v>SADDIK</v>
          </cell>
          <cell r="D899" t="str">
            <v>Mourad</v>
          </cell>
          <cell r="E899">
            <v>11508296</v>
          </cell>
          <cell r="F899">
            <v>35204</v>
          </cell>
          <cell r="G899" t="str">
            <v>20 ans</v>
          </cell>
          <cell r="H899" t="str">
            <v>M</v>
          </cell>
          <cell r="I899" t="str">
            <v>CIEL</v>
          </cell>
          <cell r="J899" t="str">
            <v>S</v>
          </cell>
          <cell r="K899">
            <v>78</v>
          </cell>
          <cell r="L899" t="str">
            <v>AB</v>
          </cell>
          <cell r="M899">
            <v>2014</v>
          </cell>
          <cell r="P899">
            <v>42250</v>
          </cell>
          <cell r="Q899" t="str">
            <v>OUI</v>
          </cell>
          <cell r="R899" t="str">
            <v>B</v>
          </cell>
          <cell r="U899" t="str">
            <v>MATHS</v>
          </cell>
          <cell r="V899" t="str">
            <v>DL</v>
          </cell>
          <cell r="W899" t="str">
            <v>3A</v>
          </cell>
          <cell r="X899" t="str">
            <v>MR</v>
          </cell>
          <cell r="Y899" t="str">
            <v>ISM</v>
          </cell>
          <cell r="AA899" t="str">
            <v>A</v>
          </cell>
          <cell r="AB899" t="str">
            <v>P</v>
          </cell>
          <cell r="AC899" t="str">
            <v>P</v>
          </cell>
          <cell r="AE899" t="str">
            <v>P</v>
          </cell>
          <cell r="AG899" t="str">
            <v>X</v>
          </cell>
          <cell r="AH899" t="str">
            <v>G4</v>
          </cell>
          <cell r="AJ899">
            <v>55.65</v>
          </cell>
          <cell r="AK899" t="str">
            <v>3B</v>
          </cell>
          <cell r="AL899" t="str">
            <v>IA1</v>
          </cell>
        </row>
        <row r="900">
          <cell r="C900" t="str">
            <v>SADI OUFELLA</v>
          </cell>
          <cell r="D900" t="str">
            <v>Cylia</v>
          </cell>
          <cell r="E900">
            <v>11508972</v>
          </cell>
          <cell r="F900">
            <v>36041</v>
          </cell>
          <cell r="G900" t="str">
            <v>17 ans</v>
          </cell>
          <cell r="H900" t="str">
            <v>F</v>
          </cell>
          <cell r="I900" t="str">
            <v>CEF</v>
          </cell>
          <cell r="J900" t="str">
            <v>ETR</v>
          </cell>
          <cell r="K900">
            <v>99</v>
          </cell>
          <cell r="M900">
            <v>2015</v>
          </cell>
          <cell r="P900">
            <v>42264</v>
          </cell>
          <cell r="Q900" t="str">
            <v>OUI</v>
          </cell>
          <cell r="U900" t="str">
            <v>PC</v>
          </cell>
          <cell r="W900" t="str">
            <v>1B</v>
          </cell>
          <cell r="X900" t="str">
            <v>PHY</v>
          </cell>
          <cell r="Y900" t="str">
            <v>CHI</v>
          </cell>
          <cell r="AA900" t="str">
            <v>A</v>
          </cell>
          <cell r="AB900" t="str">
            <v>P</v>
          </cell>
          <cell r="AD900" t="str">
            <v>P</v>
          </cell>
          <cell r="AE900" t="str">
            <v>P</v>
          </cell>
          <cell r="AF900" t="str">
            <v>P</v>
          </cell>
          <cell r="AG900" t="str">
            <v>X</v>
          </cell>
          <cell r="AH900" t="str">
            <v>G10</v>
          </cell>
          <cell r="AJ900">
            <v>43.53</v>
          </cell>
          <cell r="AK900" t="str">
            <v>4A</v>
          </cell>
          <cell r="AL900" t="str">
            <v>IB2</v>
          </cell>
        </row>
        <row r="901">
          <cell r="C901" t="str">
            <v>SAGADEVIN</v>
          </cell>
          <cell r="D901" t="str">
            <v>Mouttou-Raman</v>
          </cell>
          <cell r="E901">
            <v>11505427</v>
          </cell>
          <cell r="F901">
            <v>35114</v>
          </cell>
          <cell r="G901" t="str">
            <v>20 ans</v>
          </cell>
          <cell r="H901" t="str">
            <v>M</v>
          </cell>
          <cell r="I901" t="str">
            <v>APB</v>
          </cell>
          <cell r="J901" t="str">
            <v>S</v>
          </cell>
          <cell r="K901">
            <v>95</v>
          </cell>
          <cell r="L901" t="str">
            <v>AB</v>
          </cell>
          <cell r="M901">
            <v>2015</v>
          </cell>
          <cell r="N901" t="str">
            <v>DEM</v>
          </cell>
          <cell r="P901">
            <v>42206</v>
          </cell>
          <cell r="Q901" t="str">
            <v>OUI</v>
          </cell>
          <cell r="R901" t="str">
            <v>X</v>
          </cell>
          <cell r="U901" t="str">
            <v>MATHS</v>
          </cell>
        </row>
        <row r="902">
          <cell r="C902" t="str">
            <v>SAGNA</v>
          </cell>
          <cell r="D902" t="str">
            <v>Abdou Daddis</v>
          </cell>
          <cell r="G902" t="str">
            <v xml:space="preserve"> </v>
          </cell>
          <cell r="I902" t="str">
            <v>APB</v>
          </cell>
          <cell r="J902" t="str">
            <v>S</v>
          </cell>
          <cell r="L902" t="str">
            <v>P</v>
          </cell>
          <cell r="N902" t="str">
            <v>DEM</v>
          </cell>
          <cell r="U902" t="str">
            <v>MATHS</v>
          </cell>
        </row>
        <row r="903">
          <cell r="C903" t="str">
            <v>SAGNA</v>
          </cell>
          <cell r="D903" t="str">
            <v>Mohamed Lamine</v>
          </cell>
          <cell r="E903">
            <v>11407155</v>
          </cell>
          <cell r="G903" t="str">
            <v xml:space="preserve"> </v>
          </cell>
          <cell r="I903" t="str">
            <v>RDT</v>
          </cell>
          <cell r="J903" t="str">
            <v>STI2D</v>
          </cell>
          <cell r="U903" t="str">
            <v>INFO</v>
          </cell>
        </row>
        <row r="904">
          <cell r="C904" t="str">
            <v>SAHLI</v>
          </cell>
          <cell r="D904" t="str">
            <v>Marvin</v>
          </cell>
          <cell r="E904">
            <v>11408088</v>
          </cell>
          <cell r="G904" t="str">
            <v xml:space="preserve"> </v>
          </cell>
          <cell r="I904" t="str">
            <v>RDT</v>
          </cell>
          <cell r="J904" t="str">
            <v>STMG</v>
          </cell>
          <cell r="U904" t="str">
            <v>INFO</v>
          </cell>
        </row>
        <row r="905">
          <cell r="C905" t="str">
            <v>SAHNOUN</v>
          </cell>
          <cell r="D905" t="str">
            <v>Sabine</v>
          </cell>
          <cell r="E905">
            <v>11402369</v>
          </cell>
          <cell r="F905">
            <v>34913</v>
          </cell>
          <cell r="G905" t="str">
            <v>20 ans</v>
          </cell>
          <cell r="H905" t="str">
            <v>F</v>
          </cell>
          <cell r="I905" t="str">
            <v>RDT</v>
          </cell>
          <cell r="J905" t="str">
            <v>S</v>
          </cell>
          <cell r="K905">
            <v>93</v>
          </cell>
          <cell r="L905" t="str">
            <v>P</v>
          </cell>
          <cell r="M905">
            <v>2014</v>
          </cell>
          <cell r="P905">
            <v>42249</v>
          </cell>
          <cell r="Q905" t="str">
            <v>OUI</v>
          </cell>
          <cell r="S905" t="str">
            <v>X</v>
          </cell>
          <cell r="T905" t="str">
            <v>X</v>
          </cell>
          <cell r="U905" t="str">
            <v>INFO</v>
          </cell>
          <cell r="W905" t="str">
            <v>2A</v>
          </cell>
          <cell r="X905" t="str">
            <v>PHY</v>
          </cell>
          <cell r="Y905" t="str">
            <v>ISM</v>
          </cell>
          <cell r="AA905" t="str">
            <v>A</v>
          </cell>
          <cell r="AB905" t="str">
            <v>N</v>
          </cell>
          <cell r="AC905" t="str">
            <v>N</v>
          </cell>
          <cell r="AE905" t="str">
            <v>N</v>
          </cell>
          <cell r="AG905" t="str">
            <v>X</v>
          </cell>
          <cell r="AH905" t="str">
            <v>G7</v>
          </cell>
          <cell r="AJ905">
            <v>31.45</v>
          </cell>
          <cell r="AK905" t="str">
            <v>6A</v>
          </cell>
          <cell r="AL905" t="str">
            <v>IA4</v>
          </cell>
        </row>
        <row r="906">
          <cell r="C906" t="str">
            <v>SAI</v>
          </cell>
          <cell r="D906" t="str">
            <v>Katia</v>
          </cell>
          <cell r="E906">
            <v>11507402</v>
          </cell>
          <cell r="F906">
            <v>34945</v>
          </cell>
          <cell r="G906" t="str">
            <v>20 ans</v>
          </cell>
          <cell r="H906" t="str">
            <v>F</v>
          </cell>
          <cell r="I906" t="str">
            <v>CEF</v>
          </cell>
          <cell r="J906" t="str">
            <v>ETR</v>
          </cell>
          <cell r="K906">
            <v>99</v>
          </cell>
          <cell r="L906" t="str">
            <v>AB</v>
          </cell>
          <cell r="M906">
            <v>2014</v>
          </cell>
          <cell r="P906">
            <v>42238</v>
          </cell>
          <cell r="Q906" t="str">
            <v>OUI</v>
          </cell>
          <cell r="U906" t="str">
            <v>INFO</v>
          </cell>
          <cell r="W906" t="str">
            <v>2A</v>
          </cell>
          <cell r="X906" t="str">
            <v>PHY</v>
          </cell>
          <cell r="Y906" t="str">
            <v>ISM</v>
          </cell>
          <cell r="AA906" t="str">
            <v>A</v>
          </cell>
          <cell r="AB906" t="str">
            <v>P</v>
          </cell>
          <cell r="AC906" t="str">
            <v>P</v>
          </cell>
          <cell r="AE906" t="str">
            <v>P</v>
          </cell>
          <cell r="AF906" t="str">
            <v>P</v>
          </cell>
          <cell r="AG906" t="str">
            <v>X</v>
          </cell>
          <cell r="AH906" t="str">
            <v>G6</v>
          </cell>
          <cell r="AI906" t="str">
            <v>FLE</v>
          </cell>
          <cell r="AJ906">
            <v>54.53</v>
          </cell>
          <cell r="AK906" t="str">
            <v>3B</v>
          </cell>
          <cell r="AL906" t="str">
            <v>IA4</v>
          </cell>
        </row>
        <row r="907">
          <cell r="C907" t="str">
            <v>SAICHI</v>
          </cell>
          <cell r="D907" t="str">
            <v>Said</v>
          </cell>
          <cell r="E907">
            <v>11507769</v>
          </cell>
          <cell r="F907">
            <v>35399</v>
          </cell>
          <cell r="G907" t="str">
            <v>19 ans</v>
          </cell>
          <cell r="H907" t="str">
            <v>M</v>
          </cell>
          <cell r="I907" t="str">
            <v>CEF</v>
          </cell>
          <cell r="J907" t="str">
            <v>ETR</v>
          </cell>
          <cell r="K907">
            <v>99</v>
          </cell>
          <cell r="L907" t="str">
            <v>B</v>
          </cell>
          <cell r="M907">
            <v>2015</v>
          </cell>
          <cell r="N907">
            <v>42254</v>
          </cell>
          <cell r="P907">
            <v>42245</v>
          </cell>
          <cell r="Q907" t="str">
            <v>OUI</v>
          </cell>
          <cell r="S907" t="str">
            <v>X</v>
          </cell>
          <cell r="T907" t="str">
            <v>X</v>
          </cell>
          <cell r="U907" t="str">
            <v>INFO</v>
          </cell>
          <cell r="W907" t="str">
            <v>2A</v>
          </cell>
          <cell r="X907" t="str">
            <v>PHY</v>
          </cell>
          <cell r="Y907" t="str">
            <v>ISM</v>
          </cell>
          <cell r="AA907" t="str">
            <v>A</v>
          </cell>
          <cell r="AB907" t="str">
            <v>P</v>
          </cell>
          <cell r="AC907" t="str">
            <v>P</v>
          </cell>
          <cell r="AE907" t="str">
            <v>P</v>
          </cell>
          <cell r="AF907" t="str">
            <v>P</v>
          </cell>
          <cell r="AG907" t="str">
            <v>X</v>
          </cell>
          <cell r="AH907" t="str">
            <v>G7</v>
          </cell>
          <cell r="AI907" t="str">
            <v>FLE</v>
          </cell>
          <cell r="AJ907">
            <v>53.96</v>
          </cell>
          <cell r="AK907" t="str">
            <v>3A</v>
          </cell>
          <cell r="AL907" t="str">
            <v>IA4</v>
          </cell>
          <cell r="AY907" t="str">
            <v>X</v>
          </cell>
        </row>
        <row r="908">
          <cell r="C908" t="str">
            <v>SAID</v>
          </cell>
          <cell r="D908" t="str">
            <v>Soihiha</v>
          </cell>
          <cell r="E908">
            <v>11506123</v>
          </cell>
          <cell r="F908">
            <v>35656</v>
          </cell>
          <cell r="G908" t="str">
            <v>18 ans</v>
          </cell>
          <cell r="H908" t="str">
            <v>F</v>
          </cell>
          <cell r="I908" t="str">
            <v>APB</v>
          </cell>
          <cell r="J908" t="str">
            <v>STL</v>
          </cell>
          <cell r="K908">
            <v>92</v>
          </cell>
          <cell r="M908">
            <v>2015</v>
          </cell>
          <cell r="P908">
            <v>42215</v>
          </cell>
          <cell r="Q908" t="str">
            <v>OUI</v>
          </cell>
          <cell r="S908" t="str">
            <v>X</v>
          </cell>
          <cell r="T908" t="str">
            <v>X</v>
          </cell>
          <cell r="U908" t="str">
            <v>PC</v>
          </cell>
          <cell r="W908" t="str">
            <v>1B</v>
          </cell>
          <cell r="X908" t="str">
            <v>PHY</v>
          </cell>
          <cell r="Y908" t="str">
            <v>CHI</v>
          </cell>
          <cell r="AA908" t="str">
            <v>A</v>
          </cell>
          <cell r="AB908" t="str">
            <v>P</v>
          </cell>
          <cell r="AF908" t="str">
            <v>P</v>
          </cell>
          <cell r="AG908" t="str">
            <v>X</v>
          </cell>
          <cell r="AH908" t="str">
            <v>G10</v>
          </cell>
          <cell r="AI908" t="str">
            <v>DIS</v>
          </cell>
          <cell r="AK908" t="str">
            <v>DIS</v>
          </cell>
          <cell r="AL908" t="str">
            <v>DIS</v>
          </cell>
          <cell r="AP908" t="str">
            <v>DIS</v>
          </cell>
          <cell r="AR908" t="str">
            <v>DIS</v>
          </cell>
          <cell r="AV908" t="str">
            <v>DIS</v>
          </cell>
          <cell r="AW908" t="str">
            <v>DIS</v>
          </cell>
        </row>
        <row r="909">
          <cell r="C909" t="str">
            <v>SAIDANE</v>
          </cell>
          <cell r="D909" t="str">
            <v>Nada</v>
          </cell>
          <cell r="E909">
            <v>11406906</v>
          </cell>
          <cell r="G909" t="str">
            <v xml:space="preserve"> </v>
          </cell>
          <cell r="I909" t="str">
            <v>RDT</v>
          </cell>
          <cell r="J909" t="str">
            <v>S</v>
          </cell>
          <cell r="U909" t="str">
            <v>SPI</v>
          </cell>
        </row>
        <row r="910">
          <cell r="C910" t="str">
            <v>SAIDOUN</v>
          </cell>
          <cell r="D910" t="str">
            <v>Nabil</v>
          </cell>
          <cell r="E910">
            <v>11507314</v>
          </cell>
          <cell r="F910">
            <v>31354</v>
          </cell>
          <cell r="G910" t="str">
            <v>30 ans</v>
          </cell>
          <cell r="H910" t="str">
            <v>M</v>
          </cell>
          <cell r="I910" t="str">
            <v>APB</v>
          </cell>
          <cell r="J910" t="str">
            <v>S</v>
          </cell>
          <cell r="K910">
            <v>94</v>
          </cell>
          <cell r="L910" t="str">
            <v>P</v>
          </cell>
          <cell r="M910">
            <v>2015</v>
          </cell>
          <cell r="N910" t="str">
            <v>DEM</v>
          </cell>
          <cell r="P910">
            <v>42235</v>
          </cell>
          <cell r="Q910" t="str">
            <v>NON</v>
          </cell>
          <cell r="U910" t="str">
            <v>SPI</v>
          </cell>
        </row>
        <row r="911">
          <cell r="C911" t="str">
            <v>SAKHO</v>
          </cell>
          <cell r="D911" t="str">
            <v>Ficianou</v>
          </cell>
          <cell r="E911">
            <v>11510989</v>
          </cell>
          <cell r="F911">
            <v>35370</v>
          </cell>
          <cell r="G911" t="str">
            <v>19 ans</v>
          </cell>
          <cell r="H911" t="str">
            <v>M</v>
          </cell>
          <cell r="I911" t="str">
            <v>APB</v>
          </cell>
          <cell r="J911" t="str">
            <v>PRO</v>
          </cell>
          <cell r="K911">
            <v>93</v>
          </cell>
          <cell r="M911">
            <v>2015</v>
          </cell>
          <cell r="P911">
            <v>42284</v>
          </cell>
          <cell r="Q911" t="str">
            <v>OUI</v>
          </cell>
          <cell r="U911" t="str">
            <v>PC</v>
          </cell>
          <cell r="W911" t="str">
            <v>1B</v>
          </cell>
          <cell r="X911" t="str">
            <v>PHY</v>
          </cell>
          <cell r="Y911" t="str">
            <v>CHI</v>
          </cell>
          <cell r="AA911" t="str">
            <v>B</v>
          </cell>
          <cell r="AB911" t="str">
            <v>N</v>
          </cell>
          <cell r="AD911" t="str">
            <v>N</v>
          </cell>
          <cell r="AE911" t="str">
            <v>N</v>
          </cell>
          <cell r="AF911" t="str">
            <v>P</v>
          </cell>
        </row>
        <row r="912">
          <cell r="C912" t="str">
            <v>SALAH</v>
          </cell>
          <cell r="D912" t="str">
            <v>Mohamed El Arbi</v>
          </cell>
          <cell r="E912">
            <v>11408269</v>
          </cell>
          <cell r="G912" t="str">
            <v xml:space="preserve"> </v>
          </cell>
          <cell r="I912" t="str">
            <v>RDT</v>
          </cell>
          <cell r="J912" t="str">
            <v>STI2D</v>
          </cell>
          <cell r="U912" t="str">
            <v>INFO</v>
          </cell>
        </row>
        <row r="913">
          <cell r="C913" t="str">
            <v>SAMEEN</v>
          </cell>
          <cell r="D913" t="str">
            <v>Rumaiz</v>
          </cell>
          <cell r="E913">
            <v>11505228</v>
          </cell>
          <cell r="F913">
            <v>35639</v>
          </cell>
          <cell r="G913" t="str">
            <v>18 ans</v>
          </cell>
          <cell r="H913" t="str">
            <v>M</v>
          </cell>
          <cell r="I913" t="str">
            <v>APB</v>
          </cell>
          <cell r="J913" t="str">
            <v>ES</v>
          </cell>
          <cell r="K913">
            <v>93</v>
          </cell>
          <cell r="M913">
            <v>2015</v>
          </cell>
          <cell r="P913">
            <v>42205</v>
          </cell>
          <cell r="Q913" t="str">
            <v>OUI</v>
          </cell>
          <cell r="R913" t="str">
            <v>B</v>
          </cell>
          <cell r="T913" t="str">
            <v>X</v>
          </cell>
          <cell r="U913" t="str">
            <v>MATHS</v>
          </cell>
          <cell r="W913" t="str">
            <v>1A</v>
          </cell>
          <cell r="X913" t="str">
            <v>ECO</v>
          </cell>
          <cell r="Y913" t="str">
            <v>ISM</v>
          </cell>
          <cell r="AA913" t="str">
            <v>A</v>
          </cell>
          <cell r="AB913" t="str">
            <v>P</v>
          </cell>
          <cell r="AC913" t="str">
            <v>P</v>
          </cell>
          <cell r="AE913" t="str">
            <v>P</v>
          </cell>
          <cell r="AG913" t="str">
            <v>X</v>
          </cell>
          <cell r="AH913" t="str">
            <v>G1</v>
          </cell>
          <cell r="AJ913">
            <v>48.45</v>
          </cell>
          <cell r="AK913" t="str">
            <v>3B</v>
          </cell>
          <cell r="AL913" t="str">
            <v>IA2</v>
          </cell>
        </row>
        <row r="914">
          <cell r="C914" t="str">
            <v>SAMII</v>
          </cell>
          <cell r="D914" t="str">
            <v>Rémi</v>
          </cell>
          <cell r="G914" t="str">
            <v xml:space="preserve"> </v>
          </cell>
          <cell r="I914" t="str">
            <v>CIEL</v>
          </cell>
          <cell r="J914" t="str">
            <v>S</v>
          </cell>
          <cell r="S914" t="str">
            <v>X</v>
          </cell>
          <cell r="U914" t="str">
            <v>SPI ou INFO ou PC</v>
          </cell>
          <cell r="W914" t="str">
            <v>3A ou 1B</v>
          </cell>
          <cell r="X914" t="str">
            <v>PHY</v>
          </cell>
          <cell r="Y914" t="str">
            <v>ISM ou CHI</v>
          </cell>
        </row>
        <row r="915">
          <cell r="C915" t="str">
            <v>SAMUEL RAJAKUMAR</v>
          </cell>
          <cell r="D915" t="str">
            <v>Lydia</v>
          </cell>
          <cell r="E915">
            <v>11500779</v>
          </cell>
          <cell r="F915">
            <v>34320</v>
          </cell>
          <cell r="G915" t="str">
            <v>22 ans</v>
          </cell>
          <cell r="H915" t="str">
            <v>F</v>
          </cell>
          <cell r="I915" t="str">
            <v>APB</v>
          </cell>
          <cell r="J915" t="str">
            <v>ST2S</v>
          </cell>
          <cell r="K915">
            <v>93</v>
          </cell>
          <cell r="M915">
            <v>2015</v>
          </cell>
          <cell r="P915">
            <v>42198</v>
          </cell>
          <cell r="Q915" t="str">
            <v>OUI</v>
          </cell>
          <cell r="R915" t="str">
            <v>B</v>
          </cell>
          <cell r="S915" t="str">
            <v>X</v>
          </cell>
          <cell r="T915" t="str">
            <v>X</v>
          </cell>
          <cell r="U915" t="str">
            <v>PC</v>
          </cell>
          <cell r="W915" t="str">
            <v>1B</v>
          </cell>
          <cell r="X915" t="str">
            <v>PHY</v>
          </cell>
          <cell r="Y915" t="str">
            <v>CHI</v>
          </cell>
          <cell r="AA915" t="str">
            <v>A</v>
          </cell>
          <cell r="AB915" t="str">
            <v>P</v>
          </cell>
          <cell r="AD915" t="str">
            <v>P</v>
          </cell>
          <cell r="AE915" t="str">
            <v>P</v>
          </cell>
          <cell r="AF915" t="str">
            <v>P</v>
          </cell>
          <cell r="AG915" t="str">
            <v>X</v>
          </cell>
          <cell r="AH915" t="str">
            <v>G12</v>
          </cell>
          <cell r="AJ915">
            <v>41.87</v>
          </cell>
          <cell r="AK915" t="str">
            <v>4A</v>
          </cell>
          <cell r="AL915" t="str">
            <v>IB1</v>
          </cell>
          <cell r="AY915" t="str">
            <v>X</v>
          </cell>
        </row>
        <row r="916">
          <cell r="C916" t="str">
            <v>SAMYN</v>
          </cell>
          <cell r="D916" t="str">
            <v>Arthur</v>
          </cell>
          <cell r="E916">
            <v>11407577</v>
          </cell>
          <cell r="G916" t="str">
            <v xml:space="preserve"> </v>
          </cell>
          <cell r="I916" t="str">
            <v>RDT</v>
          </cell>
          <cell r="J916" t="str">
            <v>S</v>
          </cell>
          <cell r="U916" t="str">
            <v>MATHS</v>
          </cell>
          <cell r="Z916" t="str">
            <v>VAL</v>
          </cell>
          <cell r="AI916" t="str">
            <v>VAL</v>
          </cell>
          <cell r="AK916" t="str">
            <v>VAL</v>
          </cell>
          <cell r="AL916" t="str">
            <v>VAL</v>
          </cell>
          <cell r="AN916" t="str">
            <v>VAL</v>
          </cell>
          <cell r="AP916" t="str">
            <v>VAL</v>
          </cell>
          <cell r="AS916" t="str">
            <v>VAL</v>
          </cell>
          <cell r="AU916" t="str">
            <v>VAL</v>
          </cell>
          <cell r="AV916" t="str">
            <v>VAL</v>
          </cell>
          <cell r="AW916" t="str">
            <v>VAL</v>
          </cell>
          <cell r="AX916" t="str">
            <v>VAL</v>
          </cell>
        </row>
        <row r="917">
          <cell r="C917" t="str">
            <v>SANDOZ</v>
          </cell>
          <cell r="D917" t="str">
            <v>Illan</v>
          </cell>
          <cell r="E917">
            <v>11407244</v>
          </cell>
          <cell r="G917" t="str">
            <v xml:space="preserve"> </v>
          </cell>
          <cell r="I917" t="str">
            <v>RDT</v>
          </cell>
          <cell r="J917" t="str">
            <v>S</v>
          </cell>
          <cell r="U917" t="str">
            <v>SPI</v>
          </cell>
        </row>
        <row r="918">
          <cell r="C918" t="str">
            <v>SANG</v>
          </cell>
          <cell r="D918" t="str">
            <v>Aohan</v>
          </cell>
          <cell r="E918">
            <v>11503943</v>
          </cell>
          <cell r="F918">
            <v>34851</v>
          </cell>
          <cell r="G918" t="str">
            <v>21 ans</v>
          </cell>
          <cell r="H918" t="str">
            <v>M</v>
          </cell>
          <cell r="I918" t="str">
            <v>APB</v>
          </cell>
          <cell r="J918" t="str">
            <v>S</v>
          </cell>
          <cell r="K918">
            <v>93</v>
          </cell>
          <cell r="M918">
            <v>2015</v>
          </cell>
          <cell r="P918">
            <v>42201</v>
          </cell>
          <cell r="Q918" t="str">
            <v>OUI</v>
          </cell>
          <cell r="R918" t="str">
            <v>B</v>
          </cell>
          <cell r="S918" t="str">
            <v>X</v>
          </cell>
          <cell r="T918" t="str">
            <v>X</v>
          </cell>
          <cell r="U918" t="str">
            <v>MATHS</v>
          </cell>
          <cell r="W918" t="str">
            <v>1A</v>
          </cell>
          <cell r="X918" t="str">
            <v>ECO</v>
          </cell>
          <cell r="Y918" t="str">
            <v>ISM</v>
          </cell>
          <cell r="AA918" t="str">
            <v>A</v>
          </cell>
          <cell r="AB918" t="str">
            <v>P</v>
          </cell>
          <cell r="AC918" t="str">
            <v>P</v>
          </cell>
          <cell r="AE918" t="str">
            <v>P</v>
          </cell>
          <cell r="AG918" t="str">
            <v>X</v>
          </cell>
          <cell r="AH918" t="str">
            <v>G3</v>
          </cell>
          <cell r="AJ918">
            <v>34.17</v>
          </cell>
          <cell r="AK918" t="str">
            <v>5B</v>
          </cell>
          <cell r="AL918" t="str">
            <v>IA4</v>
          </cell>
        </row>
        <row r="919">
          <cell r="C919" t="str">
            <v>SANTO</v>
          </cell>
          <cell r="D919" t="str">
            <v>Elodine</v>
          </cell>
          <cell r="G919" t="str">
            <v xml:space="preserve"> </v>
          </cell>
          <cell r="I919" t="str">
            <v>APB</v>
          </cell>
          <cell r="J919" t="str">
            <v>S</v>
          </cell>
          <cell r="U919" t="str">
            <v>SPI</v>
          </cell>
        </row>
        <row r="920">
          <cell r="C920" t="str">
            <v>SAOUDI</v>
          </cell>
          <cell r="D920" t="str">
            <v>Dihia</v>
          </cell>
          <cell r="E920">
            <v>11507426</v>
          </cell>
          <cell r="F920">
            <v>35080</v>
          </cell>
          <cell r="G920" t="str">
            <v>20 ans</v>
          </cell>
          <cell r="H920" t="str">
            <v>F</v>
          </cell>
          <cell r="I920" t="str">
            <v>CEF</v>
          </cell>
          <cell r="J920" t="str">
            <v>ETR</v>
          </cell>
          <cell r="K920">
            <v>99</v>
          </cell>
          <cell r="L920" t="str">
            <v>B</v>
          </cell>
          <cell r="M920">
            <v>2015</v>
          </cell>
          <cell r="P920">
            <v>42239</v>
          </cell>
          <cell r="Q920" t="str">
            <v>OUI</v>
          </cell>
          <cell r="U920" t="str">
            <v>INFO</v>
          </cell>
          <cell r="W920" t="str">
            <v>2A</v>
          </cell>
          <cell r="X920" t="str">
            <v>PHY</v>
          </cell>
          <cell r="Y920" t="str">
            <v>ISM</v>
          </cell>
          <cell r="AA920" t="str">
            <v>A</v>
          </cell>
          <cell r="AB920" t="str">
            <v>P</v>
          </cell>
          <cell r="AC920" t="str">
            <v>N</v>
          </cell>
          <cell r="AE920" t="str">
            <v>P</v>
          </cell>
          <cell r="AF920" t="str">
            <v>P</v>
          </cell>
          <cell r="AG920" t="str">
            <v>X</v>
          </cell>
          <cell r="AH920" t="str">
            <v>G7</v>
          </cell>
          <cell r="AI920" t="str">
            <v>FLE</v>
          </cell>
          <cell r="AJ920">
            <v>65.95</v>
          </cell>
          <cell r="AK920" t="str">
            <v>2A</v>
          </cell>
          <cell r="AL920" t="str">
            <v>IA4</v>
          </cell>
        </row>
        <row r="921">
          <cell r="C921" t="str">
            <v>SARA</v>
          </cell>
          <cell r="D921" t="str">
            <v>Aihame</v>
          </cell>
          <cell r="E921">
            <v>11306645</v>
          </cell>
          <cell r="F921">
            <v>34974</v>
          </cell>
          <cell r="G921" t="str">
            <v>20 ans</v>
          </cell>
          <cell r="H921" t="str">
            <v>M</v>
          </cell>
          <cell r="I921" t="str">
            <v>PACES</v>
          </cell>
          <cell r="J921" t="str">
            <v>S</v>
          </cell>
          <cell r="K921">
            <v>93</v>
          </cell>
          <cell r="L921" t="str">
            <v>AB</v>
          </cell>
          <cell r="M921">
            <v>2013</v>
          </cell>
          <cell r="P921">
            <v>42199</v>
          </cell>
          <cell r="Q921" t="str">
            <v>OUI</v>
          </cell>
          <cell r="R921" t="str">
            <v>B</v>
          </cell>
          <cell r="S921" t="str">
            <v>X</v>
          </cell>
          <cell r="T921" t="str">
            <v>X</v>
          </cell>
          <cell r="U921" t="str">
            <v>PC</v>
          </cell>
          <cell r="W921" t="str">
            <v>1B</v>
          </cell>
          <cell r="X921" t="str">
            <v>PHY</v>
          </cell>
          <cell r="Y921" t="str">
            <v>CHI</v>
          </cell>
          <cell r="AA921" t="str">
            <v>A</v>
          </cell>
          <cell r="AB921" t="str">
            <v>P</v>
          </cell>
          <cell r="AD921" t="str">
            <v>P</v>
          </cell>
          <cell r="AE921" t="str">
            <v>P</v>
          </cell>
          <cell r="AF921" t="str">
            <v>P</v>
          </cell>
          <cell r="AG921" t="str">
            <v>X</v>
          </cell>
          <cell r="AH921" t="str">
            <v>G11</v>
          </cell>
          <cell r="AI921" t="str">
            <v>REP</v>
          </cell>
          <cell r="AJ921">
            <v>70.260000000000005</v>
          </cell>
          <cell r="AK921" t="str">
            <v>1A</v>
          </cell>
          <cell r="AL921" t="str">
            <v>IB1</v>
          </cell>
          <cell r="AV921" t="str">
            <v>REP</v>
          </cell>
        </row>
        <row r="922">
          <cell r="C922" t="str">
            <v>SATIN</v>
          </cell>
          <cell r="D922" t="str">
            <v>Adrian</v>
          </cell>
          <cell r="E922">
            <v>11503657</v>
          </cell>
          <cell r="F922">
            <v>35527</v>
          </cell>
          <cell r="G922" t="str">
            <v>19 ans</v>
          </cell>
          <cell r="H922" t="str">
            <v>M</v>
          </cell>
          <cell r="I922" t="str">
            <v>APB</v>
          </cell>
          <cell r="J922" t="str">
            <v>S</v>
          </cell>
          <cell r="K922">
            <v>95</v>
          </cell>
          <cell r="L922" t="str">
            <v>P</v>
          </cell>
          <cell r="M922">
            <v>2015</v>
          </cell>
          <cell r="P922">
            <v>42200</v>
          </cell>
          <cell r="Q922" t="str">
            <v>OUI</v>
          </cell>
          <cell r="S922" t="str">
            <v>X</v>
          </cell>
          <cell r="T922" t="str">
            <v>X</v>
          </cell>
          <cell r="U922" t="str">
            <v>INFO</v>
          </cell>
          <cell r="W922" t="str">
            <v>3A</v>
          </cell>
          <cell r="X922" t="str">
            <v>MR</v>
          </cell>
          <cell r="Y922" t="str">
            <v>ISM</v>
          </cell>
          <cell r="AA922" t="str">
            <v>A</v>
          </cell>
          <cell r="AB922" t="str">
            <v>P</v>
          </cell>
          <cell r="AC922" t="str">
            <v>P</v>
          </cell>
          <cell r="AE922" t="str">
            <v>P</v>
          </cell>
          <cell r="AG922" t="str">
            <v>X</v>
          </cell>
          <cell r="AH922" t="str">
            <v>G13</v>
          </cell>
          <cell r="AJ922">
            <v>63.45</v>
          </cell>
          <cell r="AK922" t="str">
            <v>2A</v>
          </cell>
          <cell r="AL922" t="str">
            <v>IA3</v>
          </cell>
          <cell r="AY922" t="str">
            <v>X</v>
          </cell>
        </row>
        <row r="923">
          <cell r="C923" t="str">
            <v>SAVADOGO</v>
          </cell>
          <cell r="D923" t="str">
            <v>Kouka Ousmane Somtinda</v>
          </cell>
          <cell r="E923">
            <v>11507872</v>
          </cell>
          <cell r="F923">
            <v>35192</v>
          </cell>
          <cell r="G923" t="str">
            <v>20 ans</v>
          </cell>
          <cell r="H923" t="str">
            <v>M</v>
          </cell>
          <cell r="I923" t="str">
            <v>CEF</v>
          </cell>
          <cell r="J923" t="str">
            <v>ETR</v>
          </cell>
          <cell r="K923">
            <v>99</v>
          </cell>
          <cell r="L923" t="str">
            <v>P</v>
          </cell>
          <cell r="M923">
            <v>2014</v>
          </cell>
          <cell r="N923">
            <v>42258</v>
          </cell>
          <cell r="P923">
            <v>42246</v>
          </cell>
          <cell r="Q923" t="str">
            <v>OUI</v>
          </cell>
          <cell r="U923" t="str">
            <v>PC</v>
          </cell>
          <cell r="W923" t="str">
            <v>1B</v>
          </cell>
          <cell r="X923" t="str">
            <v>PHY</v>
          </cell>
          <cell r="Y923" t="str">
            <v>CHI</v>
          </cell>
          <cell r="AA923" t="str">
            <v>A</v>
          </cell>
          <cell r="AB923" t="str">
            <v>P</v>
          </cell>
          <cell r="AD923" t="str">
            <v>P</v>
          </cell>
          <cell r="AE923" t="str">
            <v>P</v>
          </cell>
          <cell r="AF923" t="str">
            <v>P</v>
          </cell>
          <cell r="AG923" t="str">
            <v>X</v>
          </cell>
          <cell r="AH923" t="str">
            <v>G11</v>
          </cell>
          <cell r="AI923" t="str">
            <v>FLE</v>
          </cell>
          <cell r="AJ923">
            <v>35.6</v>
          </cell>
          <cell r="AK923" t="str">
            <v>5A</v>
          </cell>
          <cell r="AL923" t="str">
            <v>IB2</v>
          </cell>
          <cell r="AY923" t="str">
            <v>X</v>
          </cell>
        </row>
        <row r="924">
          <cell r="C924" t="str">
            <v>SAYINER</v>
          </cell>
          <cell r="D924" t="str">
            <v>Tugba</v>
          </cell>
          <cell r="E924">
            <v>11402072</v>
          </cell>
          <cell r="F924">
            <v>35414</v>
          </cell>
          <cell r="G924" t="str">
            <v>19 ans</v>
          </cell>
          <cell r="H924" t="str">
            <v>F</v>
          </cell>
          <cell r="I924" t="str">
            <v>RDT</v>
          </cell>
          <cell r="J924" t="str">
            <v>S</v>
          </cell>
          <cell r="K924">
            <v>93</v>
          </cell>
          <cell r="M924">
            <v>2014</v>
          </cell>
          <cell r="N924">
            <v>42243</v>
          </cell>
          <cell r="P924">
            <v>42222</v>
          </cell>
          <cell r="Q924" t="str">
            <v>NON</v>
          </cell>
          <cell r="U924" t="str">
            <v>MATHS</v>
          </cell>
          <cell r="AI924" t="str">
            <v>VAL</v>
          </cell>
          <cell r="AK924" t="str">
            <v>VAL</v>
          </cell>
          <cell r="AV924" t="str">
            <v>VAL</v>
          </cell>
          <cell r="AW924" t="str">
            <v>VAL</v>
          </cell>
          <cell r="AX924" t="str">
            <v>VAL</v>
          </cell>
        </row>
        <row r="925">
          <cell r="C925" t="str">
            <v>SEBA</v>
          </cell>
          <cell r="D925" t="str">
            <v>Safia</v>
          </cell>
          <cell r="E925">
            <v>11506376</v>
          </cell>
          <cell r="F925">
            <v>35100</v>
          </cell>
          <cell r="G925" t="str">
            <v>20 ans</v>
          </cell>
          <cell r="H925" t="str">
            <v>F</v>
          </cell>
          <cell r="I925" t="str">
            <v>APB</v>
          </cell>
          <cell r="J925" t="str">
            <v>S</v>
          </cell>
          <cell r="K925">
            <v>93</v>
          </cell>
          <cell r="M925">
            <v>2015</v>
          </cell>
          <cell r="P925">
            <v>42212</v>
          </cell>
          <cell r="Q925" t="str">
            <v>OUI</v>
          </cell>
          <cell r="U925" t="str">
            <v>INFO</v>
          </cell>
          <cell r="W925" t="str">
            <v>2A</v>
          </cell>
          <cell r="X925" t="str">
            <v>PHY</v>
          </cell>
          <cell r="Y925" t="str">
            <v>ISM</v>
          </cell>
          <cell r="AA925" t="str">
            <v>A</v>
          </cell>
          <cell r="AB925" t="str">
            <v>P</v>
          </cell>
          <cell r="AC925" t="str">
            <v>P</v>
          </cell>
          <cell r="AE925" t="str">
            <v>P</v>
          </cell>
          <cell r="AF925" t="str">
            <v>P</v>
          </cell>
          <cell r="AG925" t="str">
            <v>X</v>
          </cell>
          <cell r="AH925" t="str">
            <v>G14</v>
          </cell>
          <cell r="AK925" t="str">
            <v>2B</v>
          </cell>
          <cell r="AL925" t="str">
            <v>IA2</v>
          </cell>
        </row>
        <row r="926">
          <cell r="C926" t="str">
            <v>SEBE</v>
          </cell>
          <cell r="D926" t="str">
            <v>Kevin</v>
          </cell>
          <cell r="E926">
            <v>11508918</v>
          </cell>
          <cell r="F926">
            <v>35055</v>
          </cell>
          <cell r="G926" t="str">
            <v>20 ans</v>
          </cell>
          <cell r="H926" t="str">
            <v>M</v>
          </cell>
          <cell r="I926" t="str">
            <v>APB-R</v>
          </cell>
          <cell r="J926" t="str">
            <v>S</v>
          </cell>
          <cell r="K926">
            <v>36</v>
          </cell>
          <cell r="L926" t="str">
            <v>AB</v>
          </cell>
          <cell r="M926">
            <v>2014</v>
          </cell>
          <cell r="N926">
            <v>42262</v>
          </cell>
          <cell r="P926">
            <v>42257</v>
          </cell>
          <cell r="Q926" t="str">
            <v>OUI</v>
          </cell>
          <cell r="U926" t="str">
            <v>PC</v>
          </cell>
          <cell r="AA926" t="str">
            <v>C</v>
          </cell>
          <cell r="AB926" t="str">
            <v>N</v>
          </cell>
          <cell r="AE926" t="str">
            <v>N</v>
          </cell>
        </row>
        <row r="927">
          <cell r="C927" t="str">
            <v>SEDOUD</v>
          </cell>
          <cell r="D927" t="str">
            <v>Sophie</v>
          </cell>
          <cell r="E927">
            <v>11408626</v>
          </cell>
          <cell r="G927" t="str">
            <v xml:space="preserve"> </v>
          </cell>
          <cell r="I927" t="str">
            <v>RDT</v>
          </cell>
          <cell r="J927" t="str">
            <v>S</v>
          </cell>
          <cell r="U927" t="str">
            <v>PC</v>
          </cell>
        </row>
        <row r="928">
          <cell r="C928" t="str">
            <v>SEETHIAH</v>
          </cell>
          <cell r="D928" t="str">
            <v>Jason</v>
          </cell>
          <cell r="E928">
            <v>11402910</v>
          </cell>
          <cell r="G928" t="str">
            <v xml:space="preserve"> </v>
          </cell>
          <cell r="I928" t="str">
            <v>RDT</v>
          </cell>
          <cell r="J928" t="str">
            <v>STG</v>
          </cell>
          <cell r="U928" t="str">
            <v>PC</v>
          </cell>
        </row>
        <row r="929">
          <cell r="C929" t="str">
            <v>SELVAKUMAR</v>
          </cell>
          <cell r="D929" t="str">
            <v>Shathurka</v>
          </cell>
          <cell r="E929">
            <v>11503241</v>
          </cell>
          <cell r="F929">
            <v>35098</v>
          </cell>
          <cell r="G929" t="str">
            <v>20 ans</v>
          </cell>
          <cell r="H929" t="str">
            <v>F</v>
          </cell>
          <cell r="I929" t="str">
            <v>APB</v>
          </cell>
          <cell r="J929" t="str">
            <v>STI2D</v>
          </cell>
          <cell r="K929">
            <v>93</v>
          </cell>
          <cell r="L929" t="str">
            <v>P</v>
          </cell>
          <cell r="M929">
            <v>2015</v>
          </cell>
          <cell r="P929">
            <v>42200</v>
          </cell>
          <cell r="Q929" t="str">
            <v>OUI</v>
          </cell>
          <cell r="R929" t="str">
            <v>B</v>
          </cell>
          <cell r="S929" t="str">
            <v>X</v>
          </cell>
          <cell r="T929" t="str">
            <v>X</v>
          </cell>
          <cell r="U929" t="str">
            <v>SPI</v>
          </cell>
          <cell r="W929" t="str">
            <v>2B</v>
          </cell>
          <cell r="X929" t="str">
            <v>PHY</v>
          </cell>
          <cell r="Y929" t="str">
            <v>ISM</v>
          </cell>
          <cell r="AA929" t="str">
            <v>A</v>
          </cell>
          <cell r="AB929" t="str">
            <v>P</v>
          </cell>
          <cell r="AC929" t="str">
            <v>P</v>
          </cell>
          <cell r="AE929" t="str">
            <v>P</v>
          </cell>
          <cell r="AF929" t="str">
            <v>P</v>
          </cell>
          <cell r="AG929" t="str">
            <v>X</v>
          </cell>
          <cell r="AH929" t="str">
            <v>G9</v>
          </cell>
          <cell r="AJ929">
            <v>46.07</v>
          </cell>
          <cell r="AK929" t="str">
            <v>4A</v>
          </cell>
          <cell r="AL929" t="str">
            <v>IB1</v>
          </cell>
          <cell r="AY929" t="str">
            <v>X</v>
          </cell>
        </row>
        <row r="930">
          <cell r="C930" t="str">
            <v>SELVARAJAH</v>
          </cell>
          <cell r="D930" t="str">
            <v>Dinusan</v>
          </cell>
          <cell r="E930">
            <v>11502168</v>
          </cell>
          <cell r="F930">
            <v>35700</v>
          </cell>
          <cell r="G930" t="str">
            <v>18 ans</v>
          </cell>
          <cell r="H930" t="str">
            <v>M</v>
          </cell>
          <cell r="I930" t="str">
            <v>APB</v>
          </cell>
          <cell r="J930" t="str">
            <v>ES</v>
          </cell>
          <cell r="K930">
            <v>93</v>
          </cell>
          <cell r="M930">
            <v>2015</v>
          </cell>
          <cell r="P930">
            <v>42195</v>
          </cell>
          <cell r="Q930" t="str">
            <v>OUI</v>
          </cell>
          <cell r="S930" t="str">
            <v>X</v>
          </cell>
          <cell r="T930" t="str">
            <v>X</v>
          </cell>
          <cell r="U930" t="str">
            <v>MATHS</v>
          </cell>
          <cell r="W930" t="str">
            <v>1A</v>
          </cell>
          <cell r="X930" t="str">
            <v>ECO</v>
          </cell>
          <cell r="Y930" t="str">
            <v>ISM</v>
          </cell>
          <cell r="AA930" t="str">
            <v>A</v>
          </cell>
          <cell r="AB930" t="str">
            <v>P</v>
          </cell>
          <cell r="AC930" t="str">
            <v>P</v>
          </cell>
          <cell r="AE930" t="str">
            <v>P</v>
          </cell>
          <cell r="AG930" t="str">
            <v>X</v>
          </cell>
          <cell r="AH930" t="str">
            <v>G1</v>
          </cell>
          <cell r="AJ930">
            <v>65.77</v>
          </cell>
          <cell r="AK930" t="str">
            <v>2B</v>
          </cell>
          <cell r="AL930" t="str">
            <v>IA1</v>
          </cell>
        </row>
        <row r="931">
          <cell r="C931" t="str">
            <v>SELVATHASAN</v>
          </cell>
          <cell r="D931" t="str">
            <v>Stephane</v>
          </cell>
          <cell r="E931">
            <v>11502022</v>
          </cell>
          <cell r="F931">
            <v>35736</v>
          </cell>
          <cell r="G931" t="str">
            <v>18 ans</v>
          </cell>
          <cell r="H931" t="str">
            <v>M</v>
          </cell>
          <cell r="I931" t="str">
            <v>APB</v>
          </cell>
          <cell r="J931" t="str">
            <v>S</v>
          </cell>
          <cell r="K931">
            <v>93</v>
          </cell>
          <cell r="L931" t="str">
            <v>P</v>
          </cell>
          <cell r="M931">
            <v>2015</v>
          </cell>
          <cell r="P931">
            <v>42195</v>
          </cell>
          <cell r="Q931" t="str">
            <v>OUI</v>
          </cell>
          <cell r="R931" t="str">
            <v>B</v>
          </cell>
          <cell r="S931" t="str">
            <v>X</v>
          </cell>
          <cell r="T931" t="str">
            <v>X</v>
          </cell>
          <cell r="U931" t="str">
            <v>INFO</v>
          </cell>
          <cell r="W931" t="str">
            <v>3A</v>
          </cell>
          <cell r="X931" t="str">
            <v>MR</v>
          </cell>
          <cell r="Y931" t="str">
            <v>ISM</v>
          </cell>
          <cell r="AA931" t="str">
            <v>A</v>
          </cell>
          <cell r="AB931" t="str">
            <v>P</v>
          </cell>
          <cell r="AC931" t="str">
            <v>P</v>
          </cell>
          <cell r="AE931" t="str">
            <v>P</v>
          </cell>
          <cell r="AG931" t="str">
            <v>X</v>
          </cell>
          <cell r="AH931" t="str">
            <v>G4</v>
          </cell>
          <cell r="AJ931">
            <v>51.83</v>
          </cell>
          <cell r="AK931" t="str">
            <v>3B</v>
          </cell>
          <cell r="AL931" t="str">
            <v>IA1</v>
          </cell>
        </row>
        <row r="932">
          <cell r="C932" t="str">
            <v>SEMMACHE</v>
          </cell>
          <cell r="D932" t="str">
            <v>Mohamed-Hossam</v>
          </cell>
          <cell r="E932">
            <v>11503142</v>
          </cell>
          <cell r="F932">
            <v>35665</v>
          </cell>
          <cell r="G932" t="str">
            <v>18 ans</v>
          </cell>
          <cell r="H932" t="str">
            <v>M</v>
          </cell>
          <cell r="I932" t="str">
            <v>APB</v>
          </cell>
          <cell r="J932" t="str">
            <v>S</v>
          </cell>
          <cell r="K932">
            <v>93</v>
          </cell>
          <cell r="M932">
            <v>2015</v>
          </cell>
          <cell r="P932">
            <v>42199</v>
          </cell>
          <cell r="Q932" t="str">
            <v>OUI</v>
          </cell>
          <cell r="S932" t="str">
            <v>X</v>
          </cell>
          <cell r="T932" t="str">
            <v>X</v>
          </cell>
          <cell r="U932" t="str">
            <v>INFO</v>
          </cell>
          <cell r="W932" t="str">
            <v>2A</v>
          </cell>
          <cell r="X932" t="str">
            <v>PHY</v>
          </cell>
          <cell r="Y932" t="str">
            <v>ISM</v>
          </cell>
          <cell r="AA932" t="str">
            <v>B</v>
          </cell>
          <cell r="AB932" t="str">
            <v>N</v>
          </cell>
          <cell r="AC932" t="str">
            <v>N</v>
          </cell>
          <cell r="AE932" t="str">
            <v>N</v>
          </cell>
          <cell r="AG932" t="str">
            <v>X</v>
          </cell>
          <cell r="AH932" t="str">
            <v>G14</v>
          </cell>
          <cell r="AJ932">
            <v>33.67</v>
          </cell>
          <cell r="AK932" t="str">
            <v>5B</v>
          </cell>
          <cell r="AL932" t="str">
            <v>IA4</v>
          </cell>
        </row>
        <row r="933">
          <cell r="C933" t="str">
            <v>SETIMENANA</v>
          </cell>
          <cell r="D933" t="str">
            <v>Othman</v>
          </cell>
          <cell r="E933">
            <v>11406611</v>
          </cell>
          <cell r="G933" t="str">
            <v xml:space="preserve"> </v>
          </cell>
          <cell r="I933" t="str">
            <v>RDT</v>
          </cell>
          <cell r="J933" t="str">
            <v>PRO</v>
          </cell>
          <cell r="U933" t="str">
            <v>INFO</v>
          </cell>
        </row>
        <row r="934">
          <cell r="C934" t="str">
            <v>SHABBIR</v>
          </cell>
          <cell r="D934" t="str">
            <v>Maria</v>
          </cell>
          <cell r="I934" t="str">
            <v>APB-R</v>
          </cell>
          <cell r="J934" t="str">
            <v>S</v>
          </cell>
          <cell r="N934" t="str">
            <v>DEM</v>
          </cell>
          <cell r="U934" t="str">
            <v>PC</v>
          </cell>
        </row>
        <row r="935">
          <cell r="C935" t="str">
            <v>SHAHBAZ</v>
          </cell>
          <cell r="D935" t="str">
            <v>Umair Abu Bakar</v>
          </cell>
          <cell r="E935">
            <v>11500361</v>
          </cell>
          <cell r="F935">
            <v>35117</v>
          </cell>
          <cell r="G935" t="str">
            <v>20 ans</v>
          </cell>
          <cell r="H935" t="str">
            <v>M</v>
          </cell>
          <cell r="I935" t="str">
            <v>APB</v>
          </cell>
          <cell r="J935" t="str">
            <v>STI2D</v>
          </cell>
          <cell r="K935">
            <v>93</v>
          </cell>
          <cell r="M935">
            <v>2015</v>
          </cell>
          <cell r="N935">
            <v>42208</v>
          </cell>
          <cell r="P935">
            <v>42192</v>
          </cell>
          <cell r="Q935" t="str">
            <v>NON</v>
          </cell>
          <cell r="S935" t="str">
            <v>X</v>
          </cell>
          <cell r="U935" t="str">
            <v>SPI</v>
          </cell>
          <cell r="W935" t="str">
            <v>2B</v>
          </cell>
          <cell r="X935" t="str">
            <v>PHY</v>
          </cell>
          <cell r="Y935" t="str">
            <v>ISM</v>
          </cell>
        </row>
        <row r="936">
          <cell r="C936" t="str">
            <v>SHEIKH</v>
          </cell>
          <cell r="D936" t="str">
            <v>Rakib</v>
          </cell>
          <cell r="E936">
            <v>11502605</v>
          </cell>
          <cell r="F936">
            <v>35604</v>
          </cell>
          <cell r="G936" t="str">
            <v>19 ans</v>
          </cell>
          <cell r="H936" t="str">
            <v>M</v>
          </cell>
          <cell r="I936" t="str">
            <v>APB</v>
          </cell>
          <cell r="J936" t="str">
            <v>STI2D</v>
          </cell>
          <cell r="K936">
            <v>93</v>
          </cell>
          <cell r="L936" t="str">
            <v>AB</v>
          </cell>
          <cell r="M936">
            <v>2015</v>
          </cell>
          <cell r="P936">
            <v>42198</v>
          </cell>
          <cell r="Q936" t="str">
            <v>OUI</v>
          </cell>
          <cell r="R936" t="str">
            <v>B</v>
          </cell>
          <cell r="S936" t="str">
            <v>X</v>
          </cell>
          <cell r="T936" t="str">
            <v>X</v>
          </cell>
          <cell r="U936" t="str">
            <v>INFO</v>
          </cell>
          <cell r="W936" t="str">
            <v>2A</v>
          </cell>
          <cell r="X936" t="str">
            <v>PHY</v>
          </cell>
          <cell r="Y936" t="str">
            <v>ISM</v>
          </cell>
          <cell r="AA936" t="str">
            <v>A</v>
          </cell>
          <cell r="AB936" t="str">
            <v>P</v>
          </cell>
          <cell r="AC936" t="str">
            <v>P</v>
          </cell>
          <cell r="AE936" t="str">
            <v>P</v>
          </cell>
          <cell r="AF936" t="str">
            <v>P</v>
          </cell>
          <cell r="AG936" t="str">
            <v>X</v>
          </cell>
          <cell r="AH936" t="str">
            <v>G7</v>
          </cell>
          <cell r="AJ936">
            <v>67.62</v>
          </cell>
          <cell r="AK936" t="str">
            <v>1A</v>
          </cell>
          <cell r="AL936" t="str">
            <v>IA4</v>
          </cell>
          <cell r="AY936" t="str">
            <v>X</v>
          </cell>
        </row>
        <row r="937">
          <cell r="C937" t="str">
            <v>SID-ALI</v>
          </cell>
          <cell r="D937" t="str">
            <v>Yazid</v>
          </cell>
          <cell r="E937">
            <v>11507680</v>
          </cell>
          <cell r="F937">
            <v>35571</v>
          </cell>
          <cell r="G937" t="str">
            <v>19 ans</v>
          </cell>
          <cell r="H937" t="str">
            <v>M</v>
          </cell>
          <cell r="I937" t="str">
            <v>CEF</v>
          </cell>
          <cell r="J937" t="str">
            <v>ETR</v>
          </cell>
          <cell r="K937">
            <v>99</v>
          </cell>
          <cell r="M937">
            <v>2015</v>
          </cell>
          <cell r="N937">
            <v>42255</v>
          </cell>
          <cell r="P937">
            <v>42244</v>
          </cell>
          <cell r="Q937" t="str">
            <v>OUI</v>
          </cell>
          <cell r="S937" t="str">
            <v>X</v>
          </cell>
          <cell r="T937" t="str">
            <v>X</v>
          </cell>
          <cell r="U937" t="str">
            <v>INFO</v>
          </cell>
          <cell r="W937" t="str">
            <v>2A</v>
          </cell>
          <cell r="X937" t="str">
            <v>PHY</v>
          </cell>
          <cell r="Y937" t="str">
            <v>ISM</v>
          </cell>
          <cell r="AA937" t="str">
            <v>A</v>
          </cell>
          <cell r="AB937" t="str">
            <v>P</v>
          </cell>
          <cell r="AC937" t="str">
            <v>P</v>
          </cell>
          <cell r="AE937" t="str">
            <v>P</v>
          </cell>
          <cell r="AF937" t="str">
            <v>P</v>
          </cell>
          <cell r="AG937" t="str">
            <v>X</v>
          </cell>
          <cell r="AH937" t="str">
            <v>G14</v>
          </cell>
          <cell r="AJ937">
            <v>47.2</v>
          </cell>
          <cell r="AK937" t="str">
            <v>3B</v>
          </cell>
          <cell r="AL937" t="str">
            <v>IA1</v>
          </cell>
        </row>
        <row r="938">
          <cell r="C938" t="str">
            <v>SIDI AHMED</v>
          </cell>
          <cell r="D938" t="str">
            <v>Dihia</v>
          </cell>
          <cell r="E938">
            <v>11509170</v>
          </cell>
          <cell r="F938">
            <v>34332</v>
          </cell>
          <cell r="G938" t="str">
            <v>22 ans</v>
          </cell>
          <cell r="H938" t="str">
            <v>F</v>
          </cell>
          <cell r="I938" t="str">
            <v>CEF</v>
          </cell>
          <cell r="J938" t="str">
            <v>ETR</v>
          </cell>
          <cell r="K938">
            <v>99</v>
          </cell>
          <cell r="L938" t="str">
            <v>AB</v>
          </cell>
          <cell r="M938">
            <v>2015</v>
          </cell>
          <cell r="P938">
            <v>42259</v>
          </cell>
          <cell r="Q938" t="str">
            <v>OUI</v>
          </cell>
          <cell r="U938" t="str">
            <v>INFO</v>
          </cell>
          <cell r="W938" t="str">
            <v>2A</v>
          </cell>
          <cell r="X938" t="str">
            <v>PHY</v>
          </cell>
          <cell r="Y938" t="str">
            <v>ISM</v>
          </cell>
          <cell r="AA938" t="str">
            <v>A</v>
          </cell>
          <cell r="AB938" t="str">
            <v>P</v>
          </cell>
          <cell r="AC938" t="str">
            <v>P</v>
          </cell>
          <cell r="AE938" t="str">
            <v>P</v>
          </cell>
          <cell r="AF938" t="str">
            <v>P</v>
          </cell>
          <cell r="AG938" t="str">
            <v>X</v>
          </cell>
          <cell r="AH938" t="str">
            <v>G14</v>
          </cell>
          <cell r="AJ938">
            <v>53.06</v>
          </cell>
          <cell r="AK938" t="str">
            <v>3B</v>
          </cell>
          <cell r="AL938" t="str">
            <v>IA1</v>
          </cell>
        </row>
        <row r="939">
          <cell r="C939" t="str">
            <v>SIDIBE</v>
          </cell>
          <cell r="D939" t="str">
            <v>Fatoumata</v>
          </cell>
          <cell r="E939">
            <v>11408129</v>
          </cell>
          <cell r="F939">
            <v>33879</v>
          </cell>
          <cell r="G939" t="str">
            <v>23 ans</v>
          </cell>
          <cell r="H939" t="str">
            <v>F</v>
          </cell>
          <cell r="I939" t="str">
            <v>RDT</v>
          </cell>
          <cell r="J939" t="str">
            <v>ETR</v>
          </cell>
          <cell r="K939">
            <v>99</v>
          </cell>
          <cell r="M939">
            <v>2010</v>
          </cell>
          <cell r="P939">
            <v>42261</v>
          </cell>
          <cell r="Q939" t="str">
            <v>OUI</v>
          </cell>
          <cell r="R939" t="str">
            <v>B</v>
          </cell>
          <cell r="U939" t="str">
            <v>INFO</v>
          </cell>
          <cell r="W939" t="str">
            <v>2A</v>
          </cell>
          <cell r="X939" t="str">
            <v>PHY</v>
          </cell>
          <cell r="Y939" t="str">
            <v>ISM</v>
          </cell>
          <cell r="AA939" t="str">
            <v>A</v>
          </cell>
          <cell r="AB939" t="str">
            <v>P</v>
          </cell>
          <cell r="AC939" t="str">
            <v>P</v>
          </cell>
          <cell r="AE939" t="str">
            <v>P</v>
          </cell>
          <cell r="AF939" t="str">
            <v>P</v>
          </cell>
          <cell r="AG939" t="str">
            <v>X</v>
          </cell>
          <cell r="AH939" t="str">
            <v>G7</v>
          </cell>
          <cell r="AJ939">
            <v>21.39</v>
          </cell>
          <cell r="AK939" t="str">
            <v>7A</v>
          </cell>
          <cell r="AL939" t="str">
            <v>IA4</v>
          </cell>
          <cell r="AY939" t="str">
            <v>X</v>
          </cell>
        </row>
        <row r="940">
          <cell r="C940" t="str">
            <v>SIKYUREK</v>
          </cell>
          <cell r="D940" t="str">
            <v>Ozcem</v>
          </cell>
          <cell r="E940">
            <v>11507989</v>
          </cell>
          <cell r="F940">
            <v>35010</v>
          </cell>
          <cell r="G940" t="str">
            <v>20 ans</v>
          </cell>
          <cell r="H940" t="str">
            <v>M</v>
          </cell>
          <cell r="I940" t="str">
            <v>APB</v>
          </cell>
          <cell r="J940" t="str">
            <v>PRO</v>
          </cell>
          <cell r="K940">
            <v>93</v>
          </cell>
          <cell r="L940" t="str">
            <v>P</v>
          </cell>
          <cell r="M940">
            <v>2014</v>
          </cell>
          <cell r="P940">
            <v>42247</v>
          </cell>
          <cell r="Q940" t="str">
            <v>OUI</v>
          </cell>
          <cell r="U940" t="str">
            <v>PC</v>
          </cell>
          <cell r="W940" t="str">
            <v>1B</v>
          </cell>
          <cell r="X940" t="str">
            <v>PHY</v>
          </cell>
          <cell r="Y940" t="str">
            <v>CHI</v>
          </cell>
          <cell r="AA940" t="str">
            <v>B</v>
          </cell>
          <cell r="AB940" t="str">
            <v>N</v>
          </cell>
          <cell r="AD940" t="str">
            <v>N</v>
          </cell>
          <cell r="AE940" t="str">
            <v>N</v>
          </cell>
        </row>
        <row r="941">
          <cell r="C941" t="str">
            <v>SIMAKHA</v>
          </cell>
          <cell r="D941" t="str">
            <v>Abdourahmane</v>
          </cell>
          <cell r="E941">
            <v>11509032</v>
          </cell>
          <cell r="F941">
            <v>35083</v>
          </cell>
          <cell r="G941" t="str">
            <v>20 ans</v>
          </cell>
          <cell r="H941" t="str">
            <v>M</v>
          </cell>
          <cell r="I941" t="str">
            <v>APB</v>
          </cell>
          <cell r="J941" t="str">
            <v>PRO</v>
          </cell>
          <cell r="K941">
            <v>93</v>
          </cell>
          <cell r="L941" t="str">
            <v>P</v>
          </cell>
          <cell r="M941">
            <v>2015</v>
          </cell>
          <cell r="N941">
            <v>42265</v>
          </cell>
          <cell r="P941">
            <v>42258</v>
          </cell>
          <cell r="Q941" t="str">
            <v>OUI</v>
          </cell>
          <cell r="U941" t="str">
            <v>SPI</v>
          </cell>
          <cell r="W941" t="str">
            <v>2B</v>
          </cell>
          <cell r="X941" t="str">
            <v>PHY</v>
          </cell>
          <cell r="Y941" t="str">
            <v>ISM</v>
          </cell>
          <cell r="AA941" t="str">
            <v>B</v>
          </cell>
          <cell r="AB941" t="str">
            <v>N</v>
          </cell>
          <cell r="AC941" t="str">
            <v>N</v>
          </cell>
          <cell r="AE941" t="str">
            <v>N</v>
          </cell>
        </row>
        <row r="942">
          <cell r="C942" t="str">
            <v>SIMONIN</v>
          </cell>
          <cell r="D942" t="str">
            <v>Camille</v>
          </cell>
          <cell r="E942">
            <v>11509235</v>
          </cell>
          <cell r="F942">
            <v>34722</v>
          </cell>
          <cell r="G942" t="str">
            <v>21 ans</v>
          </cell>
          <cell r="H942" t="str">
            <v>F</v>
          </cell>
          <cell r="I942" t="str">
            <v>APB-R</v>
          </cell>
          <cell r="J942" t="str">
            <v>S</v>
          </cell>
          <cell r="K942">
            <v>77</v>
          </cell>
          <cell r="L942" t="str">
            <v>TB</v>
          </cell>
          <cell r="M942">
            <v>2012</v>
          </cell>
          <cell r="N942" t="str">
            <v>annulation inscription</v>
          </cell>
          <cell r="P942">
            <v>42261</v>
          </cell>
          <cell r="Q942" t="str">
            <v>OUI</v>
          </cell>
          <cell r="U942" t="str">
            <v>PC</v>
          </cell>
          <cell r="W942" t="str">
            <v>1B</v>
          </cell>
          <cell r="X942" t="str">
            <v>PHY</v>
          </cell>
          <cell r="Y942" t="str">
            <v>CHI</v>
          </cell>
          <cell r="AJ942">
            <v>64.13</v>
          </cell>
        </row>
        <row r="943">
          <cell r="C943" t="str">
            <v>SINGH</v>
          </cell>
          <cell r="D943" t="str">
            <v>Kavaldeep</v>
          </cell>
          <cell r="E943">
            <v>11402462</v>
          </cell>
          <cell r="F943">
            <v>34864</v>
          </cell>
          <cell r="G943" t="str">
            <v>21 ans</v>
          </cell>
          <cell r="H943" t="str">
            <v>M</v>
          </cell>
          <cell r="I943" t="str">
            <v>RDT</v>
          </cell>
          <cell r="J943" t="str">
            <v>S</v>
          </cell>
          <cell r="K943">
            <v>93</v>
          </cell>
          <cell r="L943" t="str">
            <v>P</v>
          </cell>
          <cell r="M943">
            <v>2014</v>
          </cell>
          <cell r="P943">
            <v>42242</v>
          </cell>
          <cell r="Q943" t="str">
            <v>OUI</v>
          </cell>
          <cell r="T943" t="str">
            <v>X</v>
          </cell>
          <cell r="U943" t="str">
            <v>SPI</v>
          </cell>
          <cell r="W943" t="str">
            <v>2B</v>
          </cell>
          <cell r="X943" t="str">
            <v>PHY</v>
          </cell>
          <cell r="Y943" t="str">
            <v>ISM</v>
          </cell>
          <cell r="AA943" t="str">
            <v>A</v>
          </cell>
          <cell r="AC943" t="str">
            <v>P</v>
          </cell>
          <cell r="AE943" t="str">
            <v>P</v>
          </cell>
          <cell r="AF943" t="str">
            <v>P</v>
          </cell>
          <cell r="AG943" t="str">
            <v>X</v>
          </cell>
          <cell r="AH943" t="str">
            <v>G9</v>
          </cell>
          <cell r="AK943" t="str">
            <v>VAL</v>
          </cell>
          <cell r="AL943" t="str">
            <v>IB1</v>
          </cell>
          <cell r="AO943" t="str">
            <v>VAL</v>
          </cell>
          <cell r="AW943" t="str">
            <v>VAL</v>
          </cell>
          <cell r="AX943" t="str">
            <v>VAL</v>
          </cell>
        </row>
        <row r="944">
          <cell r="C944" t="str">
            <v>SINNATAMBY</v>
          </cell>
          <cell r="D944" t="str">
            <v>Anita</v>
          </cell>
          <cell r="E944">
            <v>11403014</v>
          </cell>
          <cell r="F944">
            <v>35291</v>
          </cell>
          <cell r="G944" t="str">
            <v>19 ans</v>
          </cell>
          <cell r="H944" t="str">
            <v>F</v>
          </cell>
          <cell r="I944" t="str">
            <v>RDT</v>
          </cell>
          <cell r="J944" t="str">
            <v>S</v>
          </cell>
          <cell r="K944">
            <v>93</v>
          </cell>
          <cell r="M944">
            <v>2014</v>
          </cell>
          <cell r="P944">
            <v>42208</v>
          </cell>
          <cell r="Q944" t="str">
            <v>OUI</v>
          </cell>
          <cell r="R944" t="str">
            <v>B</v>
          </cell>
          <cell r="S944" t="str">
            <v>X</v>
          </cell>
          <cell r="T944" t="str">
            <v>X</v>
          </cell>
          <cell r="U944" t="str">
            <v>SPI</v>
          </cell>
          <cell r="W944" t="str">
            <v>2B</v>
          </cell>
          <cell r="X944" t="str">
            <v>PHY</v>
          </cell>
          <cell r="Y944" t="str">
            <v>ISM</v>
          </cell>
          <cell r="AA944" t="str">
            <v>A</v>
          </cell>
          <cell r="AB944" t="str">
            <v>P</v>
          </cell>
          <cell r="AC944" t="str">
            <v>P</v>
          </cell>
          <cell r="AE944" t="str">
            <v>P</v>
          </cell>
          <cell r="AF944" t="str">
            <v>P</v>
          </cell>
          <cell r="AG944" t="str">
            <v>X</v>
          </cell>
          <cell r="AH944" t="str">
            <v>G9</v>
          </cell>
          <cell r="AJ944">
            <v>50.28</v>
          </cell>
          <cell r="AK944" t="str">
            <v>3A</v>
          </cell>
          <cell r="AL944" t="str">
            <v>IB1</v>
          </cell>
          <cell r="AX944" t="str">
            <v>VAL</v>
          </cell>
          <cell r="AY944" t="str">
            <v>X</v>
          </cell>
        </row>
        <row r="945">
          <cell r="C945" t="str">
            <v>SISSOKO</v>
          </cell>
          <cell r="D945" t="str">
            <v>Abdoul</v>
          </cell>
          <cell r="E945">
            <v>11507613</v>
          </cell>
          <cell r="F945">
            <v>35725</v>
          </cell>
          <cell r="G945" t="str">
            <v>18 ans</v>
          </cell>
          <cell r="H945" t="str">
            <v>M</v>
          </cell>
          <cell r="I945" t="str">
            <v>APB</v>
          </cell>
          <cell r="J945" t="str">
            <v>STI2D</v>
          </cell>
          <cell r="K945">
            <v>78</v>
          </cell>
          <cell r="L945" t="str">
            <v>P</v>
          </cell>
          <cell r="M945">
            <v>2015</v>
          </cell>
          <cell r="P945">
            <v>42242</v>
          </cell>
          <cell r="Q945" t="str">
            <v>OUI</v>
          </cell>
          <cell r="S945" t="str">
            <v>X</v>
          </cell>
          <cell r="T945" t="str">
            <v>X</v>
          </cell>
          <cell r="U945" t="str">
            <v>SPI</v>
          </cell>
          <cell r="W945" t="str">
            <v>2B</v>
          </cell>
          <cell r="X945" t="str">
            <v>PHY</v>
          </cell>
          <cell r="Y945" t="str">
            <v>ISM</v>
          </cell>
          <cell r="AA945" t="str">
            <v>A</v>
          </cell>
          <cell r="AB945" t="str">
            <v>P</v>
          </cell>
          <cell r="AC945" t="str">
            <v>P</v>
          </cell>
          <cell r="AE945" t="str">
            <v>P</v>
          </cell>
          <cell r="AF945" t="str">
            <v>P</v>
          </cell>
          <cell r="AG945" t="str">
            <v>X</v>
          </cell>
          <cell r="AH945" t="str">
            <v>G8</v>
          </cell>
          <cell r="AJ945">
            <v>18.329999999999998</v>
          </cell>
          <cell r="AK945" t="str">
            <v>7A</v>
          </cell>
          <cell r="AL945" t="str">
            <v>IB2</v>
          </cell>
          <cell r="AY945" t="str">
            <v>X</v>
          </cell>
        </row>
        <row r="946">
          <cell r="C946" t="str">
            <v>SISSOKO</v>
          </cell>
          <cell r="D946" t="str">
            <v>Sambou</v>
          </cell>
          <cell r="E946">
            <v>11408989</v>
          </cell>
          <cell r="G946" t="str">
            <v xml:space="preserve"> </v>
          </cell>
          <cell r="I946" t="str">
            <v>RDT</v>
          </cell>
          <cell r="J946" t="str">
            <v>ETR</v>
          </cell>
          <cell r="U946" t="str">
            <v>INFO</v>
          </cell>
          <cell r="AK946" t="str">
            <v>VAL</v>
          </cell>
          <cell r="AW946" t="str">
            <v>VAL</v>
          </cell>
        </row>
        <row r="947">
          <cell r="C947" t="str">
            <v>SIVANANDAN</v>
          </cell>
          <cell r="D947" t="str">
            <v>Dismine</v>
          </cell>
          <cell r="E947">
            <v>11406634</v>
          </cell>
          <cell r="G947" t="str">
            <v xml:space="preserve"> </v>
          </cell>
          <cell r="I947" t="str">
            <v>RDT</v>
          </cell>
          <cell r="J947" t="str">
            <v>STL</v>
          </cell>
          <cell r="U947" t="str">
            <v>MATHS</v>
          </cell>
        </row>
        <row r="948">
          <cell r="C948" t="str">
            <v>SIVE</v>
          </cell>
          <cell r="D948" t="str">
            <v>Christophe</v>
          </cell>
          <cell r="E948">
            <v>11503887</v>
          </cell>
          <cell r="F948">
            <v>35197</v>
          </cell>
          <cell r="G948" t="str">
            <v>20 ans</v>
          </cell>
          <cell r="H948" t="str">
            <v>M</v>
          </cell>
          <cell r="I948" t="str">
            <v>APB</v>
          </cell>
          <cell r="J948" t="str">
            <v>S</v>
          </cell>
          <cell r="K948">
            <v>75</v>
          </cell>
          <cell r="M948">
            <v>2015</v>
          </cell>
          <cell r="P948">
            <v>42201</v>
          </cell>
          <cell r="Q948" t="str">
            <v>OUI</v>
          </cell>
          <cell r="S948" t="str">
            <v>X</v>
          </cell>
          <cell r="T948" t="str">
            <v>X</v>
          </cell>
          <cell r="U948" t="str">
            <v>MATHS</v>
          </cell>
          <cell r="W948" t="str">
            <v>1A</v>
          </cell>
          <cell r="X948" t="str">
            <v>ECO</v>
          </cell>
          <cell r="Y948" t="str">
            <v>ISM</v>
          </cell>
          <cell r="AA948" t="str">
            <v>A</v>
          </cell>
          <cell r="AB948" t="str">
            <v>P</v>
          </cell>
          <cell r="AC948" t="str">
            <v>P</v>
          </cell>
          <cell r="AE948" t="str">
            <v>P</v>
          </cell>
          <cell r="AG948" t="str">
            <v>X</v>
          </cell>
          <cell r="AH948" t="str">
            <v>G1</v>
          </cell>
          <cell r="AJ948">
            <v>32.5</v>
          </cell>
          <cell r="AK948" t="str">
            <v>4B</v>
          </cell>
          <cell r="AL948" t="str">
            <v>IA1</v>
          </cell>
          <cell r="AY948" t="str">
            <v>X</v>
          </cell>
        </row>
        <row r="949">
          <cell r="C949" t="str">
            <v>SLAKMON</v>
          </cell>
          <cell r="D949" t="str">
            <v>Déborah</v>
          </cell>
          <cell r="E949">
            <v>11506446</v>
          </cell>
          <cell r="F949">
            <v>35131</v>
          </cell>
          <cell r="G949" t="str">
            <v>20 ans</v>
          </cell>
          <cell r="H949" t="str">
            <v>F</v>
          </cell>
          <cell r="I949" t="str">
            <v>APB-R</v>
          </cell>
          <cell r="J949" t="str">
            <v>S</v>
          </cell>
          <cell r="K949">
            <v>95</v>
          </cell>
          <cell r="L949" t="str">
            <v>AB</v>
          </cell>
          <cell r="M949">
            <v>2014</v>
          </cell>
          <cell r="P949">
            <v>42212</v>
          </cell>
          <cell r="Q949" t="str">
            <v>OUI</v>
          </cell>
          <cell r="R949" t="str">
            <v>B</v>
          </cell>
          <cell r="S949" t="str">
            <v>X</v>
          </cell>
          <cell r="T949" t="str">
            <v>X</v>
          </cell>
          <cell r="U949" t="str">
            <v>PC</v>
          </cell>
          <cell r="W949" t="str">
            <v>1B</v>
          </cell>
          <cell r="X949" t="str">
            <v>PHY</v>
          </cell>
          <cell r="Y949" t="str">
            <v>CHI</v>
          </cell>
          <cell r="AA949" t="str">
            <v>A</v>
          </cell>
          <cell r="AB949" t="str">
            <v>P</v>
          </cell>
          <cell r="AD949" t="str">
            <v>P</v>
          </cell>
          <cell r="AE949" t="str">
            <v>P</v>
          </cell>
          <cell r="AF949" t="str">
            <v>P</v>
          </cell>
          <cell r="AG949" t="str">
            <v>X</v>
          </cell>
          <cell r="AH949" t="str">
            <v>G12</v>
          </cell>
          <cell r="AJ949">
            <v>36.39</v>
          </cell>
          <cell r="AK949" t="str">
            <v>5A</v>
          </cell>
          <cell r="AL949" t="str">
            <v>IB1</v>
          </cell>
        </row>
        <row r="950">
          <cell r="C950" t="str">
            <v>SLIMANE-BOUHAREM</v>
          </cell>
          <cell r="D950" t="str">
            <v>Ines</v>
          </cell>
          <cell r="E950">
            <v>11407549</v>
          </cell>
          <cell r="F950">
            <v>34614</v>
          </cell>
          <cell r="G950" t="str">
            <v>21 ans</v>
          </cell>
          <cell r="H950" t="str">
            <v>F</v>
          </cell>
          <cell r="I950" t="str">
            <v>RDT</v>
          </cell>
          <cell r="J950" t="str">
            <v>S</v>
          </cell>
          <cell r="K950">
            <v>93</v>
          </cell>
          <cell r="L950" t="str">
            <v>P</v>
          </cell>
          <cell r="M950">
            <v>2014</v>
          </cell>
          <cell r="N950">
            <v>42264</v>
          </cell>
          <cell r="P950">
            <v>42258</v>
          </cell>
          <cell r="Q950" t="str">
            <v>NON</v>
          </cell>
          <cell r="R950" t="str">
            <v>X</v>
          </cell>
          <cell r="S950" t="str">
            <v>X</v>
          </cell>
          <cell r="T950" t="str">
            <v>X</v>
          </cell>
          <cell r="U950" t="str">
            <v>PC</v>
          </cell>
          <cell r="W950" t="str">
            <v>1B</v>
          </cell>
          <cell r="X950" t="str">
            <v>PHY</v>
          </cell>
          <cell r="Y950" t="str">
            <v>CHI</v>
          </cell>
        </row>
        <row r="951">
          <cell r="C951" t="str">
            <v>SMAINE</v>
          </cell>
          <cell r="D951" t="str">
            <v>Issam</v>
          </cell>
          <cell r="E951">
            <v>11506911</v>
          </cell>
          <cell r="F951">
            <v>35769</v>
          </cell>
          <cell r="G951" t="str">
            <v>18 ans</v>
          </cell>
          <cell r="H951" t="str">
            <v>M</v>
          </cell>
          <cell r="I951" t="str">
            <v>APB</v>
          </cell>
          <cell r="J951" t="str">
            <v>S</v>
          </cell>
          <cell r="K951">
            <v>95</v>
          </cell>
          <cell r="L951" t="str">
            <v>AB</v>
          </cell>
          <cell r="M951">
            <v>2014</v>
          </cell>
          <cell r="N951">
            <v>42250</v>
          </cell>
          <cell r="P951">
            <v>42218</v>
          </cell>
          <cell r="Q951" t="str">
            <v>OUI</v>
          </cell>
          <cell r="U951" t="str">
            <v>PC</v>
          </cell>
          <cell r="W951" t="str">
            <v>1B</v>
          </cell>
          <cell r="X951" t="str">
            <v>PHY</v>
          </cell>
          <cell r="Y951" t="str">
            <v>CHI</v>
          </cell>
          <cell r="AA951" t="str">
            <v>A</v>
          </cell>
          <cell r="AB951" t="str">
            <v>P</v>
          </cell>
          <cell r="AD951" t="str">
            <v>P</v>
          </cell>
          <cell r="AE951" t="str">
            <v>P</v>
          </cell>
          <cell r="AF951" t="str">
            <v>P</v>
          </cell>
          <cell r="AG951" t="str">
            <v>X</v>
          </cell>
          <cell r="AH951" t="str">
            <v>G11</v>
          </cell>
          <cell r="AJ951">
            <v>95.12</v>
          </cell>
          <cell r="AK951" t="str">
            <v>1A</v>
          </cell>
          <cell r="AL951" t="str">
            <v>IB2</v>
          </cell>
        </row>
        <row r="952">
          <cell r="C952" t="str">
            <v>SOLLIER</v>
          </cell>
          <cell r="D952" t="str">
            <v>Melvin</v>
          </cell>
          <cell r="E952">
            <v>11507228</v>
          </cell>
          <cell r="F952">
            <v>35554</v>
          </cell>
          <cell r="G952" t="str">
            <v>19 ans</v>
          </cell>
          <cell r="H952" t="str">
            <v>M</v>
          </cell>
          <cell r="I952" t="str">
            <v>APB</v>
          </cell>
          <cell r="J952" t="str">
            <v>S</v>
          </cell>
          <cell r="K952">
            <v>95</v>
          </cell>
          <cell r="M952">
            <v>2015</v>
          </cell>
          <cell r="P952">
            <v>42232</v>
          </cell>
          <cell r="Q952" t="str">
            <v>OUI</v>
          </cell>
          <cell r="S952" t="str">
            <v>X</v>
          </cell>
          <cell r="T952" t="str">
            <v>X</v>
          </cell>
          <cell r="U952" t="str">
            <v>INFO</v>
          </cell>
          <cell r="W952" t="str">
            <v>3A</v>
          </cell>
          <cell r="X952" t="str">
            <v>MR</v>
          </cell>
          <cell r="Y952" t="str">
            <v>ISM</v>
          </cell>
          <cell r="AA952" t="str">
            <v>A</v>
          </cell>
          <cell r="AB952" t="str">
            <v>P</v>
          </cell>
          <cell r="AC952" t="str">
            <v>P</v>
          </cell>
          <cell r="AE952" t="str">
            <v>P</v>
          </cell>
          <cell r="AG952" t="str">
            <v>X</v>
          </cell>
          <cell r="AH952" t="str">
            <v>G5</v>
          </cell>
          <cell r="AJ952">
            <v>41.79</v>
          </cell>
          <cell r="AK952" t="str">
            <v>4B</v>
          </cell>
          <cell r="AL952" t="str">
            <v>IA1</v>
          </cell>
        </row>
        <row r="953">
          <cell r="C953" t="str">
            <v xml:space="preserve">SOLTANI </v>
          </cell>
          <cell r="D953" t="str">
            <v>Fatima-Zohra</v>
          </cell>
          <cell r="E953">
            <v>11507764</v>
          </cell>
          <cell r="F953">
            <v>34194</v>
          </cell>
          <cell r="G953" t="str">
            <v>22 ans</v>
          </cell>
          <cell r="H953" t="str">
            <v>F</v>
          </cell>
          <cell r="I953" t="str">
            <v>APB-R</v>
          </cell>
          <cell r="J953" t="str">
            <v>S</v>
          </cell>
          <cell r="K953">
            <v>95</v>
          </cell>
          <cell r="L953" t="str">
            <v>P</v>
          </cell>
          <cell r="M953">
            <v>2014</v>
          </cell>
          <cell r="N953">
            <v>42254</v>
          </cell>
          <cell r="P953">
            <v>42245</v>
          </cell>
          <cell r="Q953" t="str">
            <v>OUI</v>
          </cell>
          <cell r="R953" t="str">
            <v>B</v>
          </cell>
          <cell r="S953" t="str">
            <v>X</v>
          </cell>
          <cell r="T953" t="str">
            <v>X</v>
          </cell>
          <cell r="U953" t="str">
            <v>PC</v>
          </cell>
          <cell r="W953" t="str">
            <v>1B</v>
          </cell>
          <cell r="X953" t="str">
            <v>PHY</v>
          </cell>
          <cell r="Y953" t="str">
            <v>CHI</v>
          </cell>
          <cell r="AA953" t="str">
            <v>A</v>
          </cell>
          <cell r="AB953" t="str">
            <v>P</v>
          </cell>
          <cell r="AD953" t="str">
            <v>P</v>
          </cell>
          <cell r="AE953" t="str">
            <v>P</v>
          </cell>
          <cell r="AF953" t="str">
            <v>P</v>
          </cell>
          <cell r="AG953" t="str">
            <v>X</v>
          </cell>
          <cell r="AH953" t="str">
            <v>G12</v>
          </cell>
          <cell r="AJ953">
            <v>28.04</v>
          </cell>
          <cell r="AK953" t="str">
            <v>6A</v>
          </cell>
          <cell r="AL953" t="str">
            <v>IB1</v>
          </cell>
          <cell r="AY953" t="str">
            <v>X</v>
          </cell>
        </row>
        <row r="954">
          <cell r="C954" t="str">
            <v>SORBO</v>
          </cell>
          <cell r="D954" t="str">
            <v>Mamadou</v>
          </cell>
          <cell r="E954">
            <v>11507713</v>
          </cell>
          <cell r="F954">
            <v>35125</v>
          </cell>
          <cell r="G954" t="str">
            <v>20 ans</v>
          </cell>
          <cell r="H954" t="str">
            <v>M</v>
          </cell>
          <cell r="I954" t="str">
            <v>APB</v>
          </cell>
          <cell r="J954" t="str">
            <v>PRO</v>
          </cell>
          <cell r="K954">
            <v>93</v>
          </cell>
          <cell r="M954">
            <v>2015</v>
          </cell>
          <cell r="N954">
            <v>42258</v>
          </cell>
          <cell r="P954">
            <v>42244</v>
          </cell>
          <cell r="Q954" t="str">
            <v>NON</v>
          </cell>
          <cell r="S954" t="str">
            <v>X</v>
          </cell>
          <cell r="U954" t="str">
            <v>SPI</v>
          </cell>
          <cell r="W954" t="str">
            <v>2B</v>
          </cell>
          <cell r="X954" t="str">
            <v>PHY</v>
          </cell>
          <cell r="Y954" t="str">
            <v>ISM</v>
          </cell>
          <cell r="AA954" t="str">
            <v>B-</v>
          </cell>
        </row>
        <row r="955">
          <cell r="C955" t="str">
            <v>SOTHINATHAN</v>
          </cell>
          <cell r="D955" t="str">
            <v>Chatrnageen</v>
          </cell>
          <cell r="E955">
            <v>11406093</v>
          </cell>
          <cell r="G955" t="str">
            <v xml:space="preserve"> </v>
          </cell>
          <cell r="I955" t="str">
            <v>RDT</v>
          </cell>
          <cell r="J955" t="str">
            <v>S</v>
          </cell>
          <cell r="U955" t="str">
            <v>INFO</v>
          </cell>
          <cell r="W955" t="str">
            <v>2A</v>
          </cell>
          <cell r="X955" t="str">
            <v>PHY</v>
          </cell>
          <cell r="Y955" t="str">
            <v>ISM</v>
          </cell>
        </row>
        <row r="956">
          <cell r="C956" t="str">
            <v>SOUMARE</v>
          </cell>
          <cell r="D956" t="str">
            <v>Kalilou</v>
          </cell>
          <cell r="E956">
            <v>11500986</v>
          </cell>
          <cell r="F956">
            <v>34912</v>
          </cell>
          <cell r="G956" t="str">
            <v>20 ans</v>
          </cell>
          <cell r="H956" t="str">
            <v>M</v>
          </cell>
          <cell r="I956" t="str">
            <v>APB</v>
          </cell>
          <cell r="J956" t="str">
            <v>PRO</v>
          </cell>
          <cell r="K956">
            <v>93</v>
          </cell>
          <cell r="L956" t="str">
            <v>P</v>
          </cell>
          <cell r="M956">
            <v>2014</v>
          </cell>
          <cell r="P956">
            <v>42193</v>
          </cell>
          <cell r="Q956" t="str">
            <v>OUI</v>
          </cell>
          <cell r="S956" t="str">
            <v>X</v>
          </cell>
          <cell r="T956" t="str">
            <v>X</v>
          </cell>
          <cell r="U956" t="str">
            <v>INFO</v>
          </cell>
          <cell r="W956" t="str">
            <v>2A</v>
          </cell>
          <cell r="X956" t="str">
            <v>PHY</v>
          </cell>
          <cell r="Y956" t="str">
            <v>ISM</v>
          </cell>
          <cell r="AA956" t="str">
            <v>A</v>
          </cell>
          <cell r="AB956" t="str">
            <v>P</v>
          </cell>
          <cell r="AC956" t="str">
            <v>P</v>
          </cell>
          <cell r="AE956" t="str">
            <v>P</v>
          </cell>
          <cell r="AF956" t="str">
            <v>P</v>
          </cell>
          <cell r="AG956" t="str">
            <v>X</v>
          </cell>
          <cell r="AH956" t="str">
            <v>G7</v>
          </cell>
          <cell r="AJ956">
            <v>46.12</v>
          </cell>
          <cell r="AK956" t="str">
            <v>4A</v>
          </cell>
          <cell r="AL956" t="str">
            <v>IA4</v>
          </cell>
        </row>
        <row r="957">
          <cell r="C957" t="str">
            <v>SOW</v>
          </cell>
          <cell r="D957" t="str">
            <v>Diamilatou</v>
          </cell>
          <cell r="F957">
            <v>35090</v>
          </cell>
          <cell r="G957" t="str">
            <v>20 ans</v>
          </cell>
          <cell r="I957" t="str">
            <v>CEF</v>
          </cell>
          <cell r="J957" t="str">
            <v>ETR</v>
          </cell>
          <cell r="K957">
            <v>99</v>
          </cell>
          <cell r="U957" t="str">
            <v>INFO</v>
          </cell>
        </row>
        <row r="958">
          <cell r="C958" t="str">
            <v>SOW</v>
          </cell>
          <cell r="D958" t="str">
            <v>Ousmane</v>
          </cell>
          <cell r="F958">
            <v>34269</v>
          </cell>
          <cell r="G958" t="str">
            <v>22 ans</v>
          </cell>
          <cell r="I958" t="str">
            <v>CEF</v>
          </cell>
          <cell r="J958" t="str">
            <v>ETR</v>
          </cell>
          <cell r="K958">
            <v>99</v>
          </cell>
          <cell r="U958" t="str">
            <v>INFO</v>
          </cell>
          <cell r="W958" t="str">
            <v>3A</v>
          </cell>
          <cell r="X958" t="str">
            <v>MR</v>
          </cell>
          <cell r="Y958" t="str">
            <v>ISM</v>
          </cell>
        </row>
        <row r="959">
          <cell r="C959" t="str">
            <v>SOW</v>
          </cell>
          <cell r="D959" t="str">
            <v>Youssouf Boubacar</v>
          </cell>
          <cell r="E959">
            <v>11509220</v>
          </cell>
          <cell r="F959">
            <v>36044</v>
          </cell>
          <cell r="G959" t="str">
            <v>17 ans</v>
          </cell>
          <cell r="H959" t="str">
            <v>M</v>
          </cell>
          <cell r="I959" t="str">
            <v>CEF</v>
          </cell>
          <cell r="J959" t="str">
            <v>ETR</v>
          </cell>
          <cell r="K959">
            <v>99</v>
          </cell>
          <cell r="M959">
            <v>2015</v>
          </cell>
          <cell r="P959">
            <v>42260</v>
          </cell>
          <cell r="Q959" t="str">
            <v>OUI</v>
          </cell>
          <cell r="U959" t="str">
            <v>INFO</v>
          </cell>
          <cell r="W959" t="str">
            <v>2A</v>
          </cell>
          <cell r="X959" t="str">
            <v>PHY</v>
          </cell>
          <cell r="Y959" t="str">
            <v>ISM</v>
          </cell>
          <cell r="AA959" t="str">
            <v>A</v>
          </cell>
          <cell r="AB959" t="str">
            <v>P</v>
          </cell>
          <cell r="AC959" t="str">
            <v>P</v>
          </cell>
          <cell r="AE959" t="str">
            <v>P</v>
          </cell>
          <cell r="AF959" t="str">
            <v>P</v>
          </cell>
          <cell r="AG959" t="str">
            <v>X</v>
          </cell>
          <cell r="AH959" t="str">
            <v>G7</v>
          </cell>
          <cell r="AJ959">
            <v>35.42</v>
          </cell>
          <cell r="AK959" t="str">
            <v>5A</v>
          </cell>
          <cell r="AL959" t="str">
            <v>IA4</v>
          </cell>
        </row>
        <row r="960">
          <cell r="C960" t="str">
            <v>SRIPATHY</v>
          </cell>
          <cell r="D960" t="str">
            <v>Shuriya</v>
          </cell>
          <cell r="E960">
            <v>11504914</v>
          </cell>
          <cell r="F960">
            <v>34700</v>
          </cell>
          <cell r="G960" t="str">
            <v>21 ans</v>
          </cell>
          <cell r="H960" t="str">
            <v>M</v>
          </cell>
          <cell r="I960" t="str">
            <v>APB</v>
          </cell>
          <cell r="J960" t="str">
            <v>STMG</v>
          </cell>
          <cell r="K960">
            <v>93</v>
          </cell>
          <cell r="L960" t="str">
            <v>P</v>
          </cell>
          <cell r="M960">
            <v>2015</v>
          </cell>
          <cell r="P960">
            <v>42205</v>
          </cell>
          <cell r="Q960" t="str">
            <v>OUI</v>
          </cell>
          <cell r="R960" t="str">
            <v>B</v>
          </cell>
          <cell r="S960" t="str">
            <v>X</v>
          </cell>
          <cell r="T960" t="str">
            <v>X</v>
          </cell>
          <cell r="U960" t="str">
            <v>MATHS</v>
          </cell>
          <cell r="W960" t="str">
            <v>1A</v>
          </cell>
          <cell r="X960" t="str">
            <v>ECO</v>
          </cell>
          <cell r="Y960" t="str">
            <v>ISM</v>
          </cell>
          <cell r="AA960" t="str">
            <v>B</v>
          </cell>
          <cell r="AG960" t="str">
            <v>X</v>
          </cell>
          <cell r="AH960" t="str">
            <v>G2</v>
          </cell>
          <cell r="AI960" t="str">
            <v>DIS</v>
          </cell>
          <cell r="AJ960">
            <v>22.5</v>
          </cell>
          <cell r="AK960" t="str">
            <v>7B</v>
          </cell>
          <cell r="AL960" t="str">
            <v>DIS</v>
          </cell>
          <cell r="AN960" t="str">
            <v>DIS</v>
          </cell>
          <cell r="AP960" t="str">
            <v>DIS</v>
          </cell>
          <cell r="AU960" t="str">
            <v>DIS</v>
          </cell>
          <cell r="AV960" t="str">
            <v>DIS</v>
          </cell>
        </row>
        <row r="961">
          <cell r="C961" t="str">
            <v>STEFANO</v>
          </cell>
          <cell r="D961" t="str">
            <v>Anthony</v>
          </cell>
          <cell r="E961">
            <v>11506280</v>
          </cell>
          <cell r="F961">
            <v>35248</v>
          </cell>
          <cell r="G961" t="str">
            <v>20 ans</v>
          </cell>
          <cell r="H961" t="str">
            <v>M</v>
          </cell>
          <cell r="I961" t="str">
            <v>APB</v>
          </cell>
          <cell r="J961" t="str">
            <v>S</v>
          </cell>
          <cell r="K961">
            <v>93</v>
          </cell>
          <cell r="M961">
            <v>2015</v>
          </cell>
          <cell r="P961">
            <v>42210</v>
          </cell>
          <cell r="Q961" t="str">
            <v>OUI</v>
          </cell>
          <cell r="S961" t="str">
            <v>X</v>
          </cell>
          <cell r="T961" t="str">
            <v>X</v>
          </cell>
          <cell r="U961" t="str">
            <v>INFO</v>
          </cell>
          <cell r="W961" t="str">
            <v>3A</v>
          </cell>
          <cell r="X961" t="str">
            <v>MR</v>
          </cell>
          <cell r="Y961" t="str">
            <v>ISM</v>
          </cell>
          <cell r="AA961" t="str">
            <v>A</v>
          </cell>
          <cell r="AB961" t="str">
            <v>P</v>
          </cell>
          <cell r="AC961" t="str">
            <v>P</v>
          </cell>
          <cell r="AE961" t="str">
            <v>P</v>
          </cell>
          <cell r="AG961" t="str">
            <v>X</v>
          </cell>
          <cell r="AH961" t="str">
            <v>G4</v>
          </cell>
          <cell r="AJ961">
            <v>45.03</v>
          </cell>
          <cell r="AK961" t="str">
            <v>4B</v>
          </cell>
          <cell r="AL961" t="str">
            <v>IA1</v>
          </cell>
        </row>
        <row r="962">
          <cell r="C962" t="str">
            <v>STUMPF</v>
          </cell>
          <cell r="D962" t="str">
            <v>Romain</v>
          </cell>
          <cell r="E962">
            <v>11503563</v>
          </cell>
          <cell r="F962">
            <v>35484</v>
          </cell>
          <cell r="G962" t="str">
            <v>19 ans</v>
          </cell>
          <cell r="H962" t="str">
            <v>M</v>
          </cell>
          <cell r="I962" t="str">
            <v>APB</v>
          </cell>
          <cell r="J962" t="str">
            <v>S</v>
          </cell>
          <cell r="K962">
            <v>95</v>
          </cell>
          <cell r="L962" t="str">
            <v>AB</v>
          </cell>
          <cell r="M962">
            <v>2015</v>
          </cell>
          <cell r="P962">
            <v>42200</v>
          </cell>
          <cell r="Q962" t="str">
            <v>OUI</v>
          </cell>
          <cell r="S962" t="str">
            <v>X</v>
          </cell>
          <cell r="T962" t="str">
            <v>X</v>
          </cell>
          <cell r="U962" t="str">
            <v>INFO</v>
          </cell>
          <cell r="W962" t="str">
            <v>3A</v>
          </cell>
          <cell r="X962" t="str">
            <v>MR</v>
          </cell>
          <cell r="Y962" t="str">
            <v>ISM</v>
          </cell>
          <cell r="AA962" t="str">
            <v>C</v>
          </cell>
          <cell r="AB962" t="str">
            <v>N</v>
          </cell>
          <cell r="AC962" t="str">
            <v>N</v>
          </cell>
          <cell r="AE962" t="str">
            <v>N</v>
          </cell>
          <cell r="AJ962">
            <v>52.39</v>
          </cell>
        </row>
        <row r="963">
          <cell r="C963" t="str">
            <v>SUFFEE</v>
          </cell>
          <cell r="D963" t="str">
            <v>Mohammad</v>
          </cell>
          <cell r="E963">
            <v>11303782</v>
          </cell>
          <cell r="G963" t="str">
            <v xml:space="preserve"> </v>
          </cell>
          <cell r="I963" t="str">
            <v>RDT</v>
          </cell>
          <cell r="J963" t="str">
            <v>S</v>
          </cell>
          <cell r="U963" t="str">
            <v>SPI</v>
          </cell>
          <cell r="AI963" t="str">
            <v>VAL</v>
          </cell>
          <cell r="AK963" t="str">
            <v>VAL</v>
          </cell>
          <cell r="AV963" t="str">
            <v>VAL</v>
          </cell>
          <cell r="AW963" t="str">
            <v>VAL</v>
          </cell>
          <cell r="AX963" t="str">
            <v>VAL</v>
          </cell>
        </row>
        <row r="964">
          <cell r="C964" t="str">
            <v>SUMER</v>
          </cell>
          <cell r="D964" t="str">
            <v>Nilüfer</v>
          </cell>
          <cell r="F964">
            <v>35361</v>
          </cell>
          <cell r="G964" t="str">
            <v>19 ans</v>
          </cell>
          <cell r="I964" t="str">
            <v>CEF</v>
          </cell>
          <cell r="J964" t="str">
            <v>ETR</v>
          </cell>
          <cell r="K964">
            <v>99</v>
          </cell>
          <cell r="U964" t="str">
            <v>SPI</v>
          </cell>
        </row>
        <row r="965">
          <cell r="C965" t="str">
            <v>SUNDAR</v>
          </cell>
          <cell r="D965" t="str">
            <v>Vivien</v>
          </cell>
          <cell r="E965">
            <v>11500834</v>
          </cell>
          <cell r="F965">
            <v>35314</v>
          </cell>
          <cell r="G965" t="str">
            <v>19 ans</v>
          </cell>
          <cell r="H965" t="str">
            <v>M</v>
          </cell>
          <cell r="I965" t="str">
            <v>APB</v>
          </cell>
          <cell r="J965" t="str">
            <v>S</v>
          </cell>
          <cell r="K965">
            <v>77</v>
          </cell>
          <cell r="L965" t="str">
            <v>P</v>
          </cell>
          <cell r="M965">
            <v>2014</v>
          </cell>
          <cell r="P965">
            <v>42198</v>
          </cell>
          <cell r="Q965" t="str">
            <v>OUI</v>
          </cell>
          <cell r="R965" t="str">
            <v>B</v>
          </cell>
          <cell r="S965" t="str">
            <v>X</v>
          </cell>
          <cell r="T965" t="str">
            <v>X</v>
          </cell>
          <cell r="U965" t="str">
            <v>INFO</v>
          </cell>
          <cell r="W965" t="str">
            <v>3A</v>
          </cell>
          <cell r="X965" t="str">
            <v>MR</v>
          </cell>
          <cell r="Y965" t="str">
            <v>ISM</v>
          </cell>
          <cell r="AA965" t="str">
            <v>A</v>
          </cell>
          <cell r="AB965" t="str">
            <v>P</v>
          </cell>
          <cell r="AC965" t="str">
            <v>P</v>
          </cell>
          <cell r="AE965" t="str">
            <v>P</v>
          </cell>
          <cell r="AG965" t="str">
            <v>X</v>
          </cell>
          <cell r="AH965" t="str">
            <v>G4</v>
          </cell>
          <cell r="AJ965">
            <v>58.31</v>
          </cell>
          <cell r="AK965" t="str">
            <v>2B</v>
          </cell>
          <cell r="AL965" t="str">
            <v>IA1</v>
          </cell>
          <cell r="AY965" t="str">
            <v>X</v>
          </cell>
        </row>
        <row r="966">
          <cell r="C966" t="str">
            <v>SUOS</v>
          </cell>
          <cell r="D966" t="str">
            <v>Quentin</v>
          </cell>
          <cell r="E966">
            <v>11401958</v>
          </cell>
          <cell r="F966">
            <v>34639</v>
          </cell>
          <cell r="G966" t="str">
            <v>21 ans</v>
          </cell>
          <cell r="H966" t="str">
            <v>M</v>
          </cell>
          <cell r="I966" t="str">
            <v>RDT</v>
          </cell>
          <cell r="J966" t="str">
            <v>S</v>
          </cell>
          <cell r="K966">
            <v>93</v>
          </cell>
          <cell r="M966">
            <v>2014</v>
          </cell>
          <cell r="P966">
            <v>42248</v>
          </cell>
          <cell r="Q966" t="str">
            <v>OUI</v>
          </cell>
          <cell r="R966" t="str">
            <v>B</v>
          </cell>
          <cell r="S966" t="str">
            <v>X</v>
          </cell>
          <cell r="T966" t="str">
            <v>X</v>
          </cell>
          <cell r="U966" t="str">
            <v>INFO</v>
          </cell>
          <cell r="W966" t="str">
            <v>3A</v>
          </cell>
          <cell r="X966" t="str">
            <v>MR</v>
          </cell>
          <cell r="Y966" t="str">
            <v>ISM</v>
          </cell>
          <cell r="AA966" t="str">
            <v>A</v>
          </cell>
          <cell r="AB966" t="str">
            <v>P</v>
          </cell>
          <cell r="AC966" t="str">
            <v>P</v>
          </cell>
          <cell r="AE966" t="str">
            <v>P</v>
          </cell>
          <cell r="AG966" t="str">
            <v>X</v>
          </cell>
          <cell r="AH966" t="str">
            <v>G5</v>
          </cell>
          <cell r="AI966" t="str">
            <v>VAL</v>
          </cell>
          <cell r="AK966" t="str">
            <v>VAL</v>
          </cell>
          <cell r="AL966" t="str">
            <v>IA1</v>
          </cell>
          <cell r="AV966" t="str">
            <v>VAL</v>
          </cell>
          <cell r="AW966" t="str">
            <v>VAL</v>
          </cell>
          <cell r="AX966" t="str">
            <v>VAL</v>
          </cell>
        </row>
        <row r="967">
          <cell r="C967" t="str">
            <v>SY</v>
          </cell>
          <cell r="D967" t="str">
            <v>Jeffrey</v>
          </cell>
          <cell r="E967">
            <v>11500780</v>
          </cell>
          <cell r="F967">
            <v>35235</v>
          </cell>
          <cell r="G967" t="str">
            <v>20 ans</v>
          </cell>
          <cell r="H967" t="str">
            <v>M</v>
          </cell>
          <cell r="I967" t="str">
            <v>APB</v>
          </cell>
          <cell r="J967" t="str">
            <v>S</v>
          </cell>
          <cell r="K967">
            <v>94</v>
          </cell>
          <cell r="L967" t="str">
            <v>P</v>
          </cell>
          <cell r="M967">
            <v>2014</v>
          </cell>
          <cell r="P967">
            <v>42198</v>
          </cell>
          <cell r="Q967" t="str">
            <v>OUI</v>
          </cell>
          <cell r="S967" t="str">
            <v>X</v>
          </cell>
          <cell r="T967" t="str">
            <v>X</v>
          </cell>
          <cell r="U967" t="str">
            <v>SPI</v>
          </cell>
          <cell r="W967" t="str">
            <v>2B</v>
          </cell>
          <cell r="X967" t="str">
            <v>PHY</v>
          </cell>
          <cell r="Y967" t="str">
            <v>ISM</v>
          </cell>
          <cell r="AA967" t="str">
            <v>A</v>
          </cell>
          <cell r="AB967" t="str">
            <v>P</v>
          </cell>
          <cell r="AC967" t="str">
            <v>P</v>
          </cell>
          <cell r="AE967" t="str">
            <v>P</v>
          </cell>
          <cell r="AF967" t="str">
            <v>P</v>
          </cell>
          <cell r="AG967" t="str">
            <v>X</v>
          </cell>
          <cell r="AH967" t="str">
            <v>G9</v>
          </cell>
          <cell r="AJ967">
            <v>46.67</v>
          </cell>
          <cell r="AK967" t="str">
            <v>4A</v>
          </cell>
          <cell r="AL967" t="str">
            <v>IB1</v>
          </cell>
        </row>
        <row r="968">
          <cell r="C968" t="str">
            <v>SYLLA</v>
          </cell>
          <cell r="D968" t="str">
            <v>Banta</v>
          </cell>
          <cell r="E968">
            <v>11406438</v>
          </cell>
          <cell r="F968">
            <v>35319</v>
          </cell>
          <cell r="G968" t="str">
            <v>19 ans</v>
          </cell>
          <cell r="H968" t="str">
            <v>M</v>
          </cell>
          <cell r="I968" t="str">
            <v>PACES</v>
          </cell>
          <cell r="J968" t="str">
            <v>S</v>
          </cell>
          <cell r="K968">
            <v>93</v>
          </cell>
          <cell r="M968">
            <v>2014</v>
          </cell>
          <cell r="N968">
            <v>42254</v>
          </cell>
          <cell r="P968">
            <v>42244</v>
          </cell>
          <cell r="Q968" t="str">
            <v>OUI</v>
          </cell>
          <cell r="R968" t="str">
            <v>B</v>
          </cell>
          <cell r="S968" t="str">
            <v>X</v>
          </cell>
          <cell r="T968" t="str">
            <v>X</v>
          </cell>
          <cell r="U968" t="str">
            <v>INFO</v>
          </cell>
          <cell r="W968" t="str">
            <v>3A</v>
          </cell>
          <cell r="X968" t="str">
            <v>MR</v>
          </cell>
          <cell r="Y968" t="str">
            <v>ISM</v>
          </cell>
          <cell r="AA968" t="str">
            <v>A</v>
          </cell>
          <cell r="AB968" t="str">
            <v>P</v>
          </cell>
          <cell r="AC968" t="str">
            <v>P</v>
          </cell>
          <cell r="AE968" t="str">
            <v>P</v>
          </cell>
          <cell r="AG968" t="str">
            <v>X</v>
          </cell>
          <cell r="AH968" t="str">
            <v>G4</v>
          </cell>
          <cell r="AJ968">
            <v>49.7</v>
          </cell>
          <cell r="AK968" t="str">
            <v>3B</v>
          </cell>
          <cell r="AL968" t="str">
            <v>IA1</v>
          </cell>
        </row>
        <row r="969">
          <cell r="C969" t="str">
            <v>SYLLA</v>
          </cell>
          <cell r="D969" t="str">
            <v>Mansour</v>
          </cell>
          <cell r="E969">
            <v>11508130</v>
          </cell>
          <cell r="F969">
            <v>34731</v>
          </cell>
          <cell r="G969" t="str">
            <v>21 ans</v>
          </cell>
          <cell r="H969" t="str">
            <v>M</v>
          </cell>
          <cell r="I969" t="str">
            <v>CEF</v>
          </cell>
          <cell r="J969" t="str">
            <v>ETR</v>
          </cell>
          <cell r="K969">
            <v>99</v>
          </cell>
          <cell r="L969" t="str">
            <v>B</v>
          </cell>
          <cell r="M969">
            <v>2014</v>
          </cell>
          <cell r="P969">
            <v>42249</v>
          </cell>
          <cell r="Q969" t="str">
            <v>OUI</v>
          </cell>
          <cell r="T969" t="str">
            <v>X</v>
          </cell>
          <cell r="U969" t="str">
            <v>SPI</v>
          </cell>
          <cell r="W969" t="str">
            <v>2B</v>
          </cell>
          <cell r="X969" t="str">
            <v>PHY</v>
          </cell>
          <cell r="Y969" t="str">
            <v>ISM</v>
          </cell>
          <cell r="AA969" t="str">
            <v>A</v>
          </cell>
          <cell r="AB969" t="str">
            <v>P</v>
          </cell>
          <cell r="AC969" t="str">
            <v>P</v>
          </cell>
          <cell r="AE969" t="str">
            <v>P</v>
          </cell>
          <cell r="AF969" t="str">
            <v>P</v>
          </cell>
          <cell r="AG969" t="str">
            <v>X</v>
          </cell>
          <cell r="AH969" t="str">
            <v>G9</v>
          </cell>
          <cell r="AI969" t="str">
            <v>FLE</v>
          </cell>
          <cell r="AJ969">
            <v>26.71</v>
          </cell>
          <cell r="AK969" t="str">
            <v>7A</v>
          </cell>
          <cell r="AL969" t="str">
            <v>IB1</v>
          </cell>
          <cell r="AY969" t="str">
            <v>X</v>
          </cell>
        </row>
        <row r="970">
          <cell r="C970" t="str">
            <v>SYLLA</v>
          </cell>
          <cell r="D970" t="str">
            <v>Moussa</v>
          </cell>
          <cell r="E970">
            <v>11407835</v>
          </cell>
          <cell r="G970" t="str">
            <v xml:space="preserve"> </v>
          </cell>
          <cell r="I970" t="str">
            <v>RDT</v>
          </cell>
          <cell r="J970" t="str">
            <v>S</v>
          </cell>
          <cell r="U970" t="str">
            <v>PC</v>
          </cell>
        </row>
        <row r="971">
          <cell r="C971" t="str">
            <v>SYLLA</v>
          </cell>
          <cell r="D971" t="str">
            <v>Sidiki</v>
          </cell>
          <cell r="E971">
            <v>11510327</v>
          </cell>
          <cell r="F971">
            <v>35272</v>
          </cell>
          <cell r="G971" t="str">
            <v>19 ans</v>
          </cell>
          <cell r="H971" t="str">
            <v>M</v>
          </cell>
          <cell r="I971" t="str">
            <v>CEF</v>
          </cell>
          <cell r="J971" t="str">
            <v>ETR</v>
          </cell>
          <cell r="K971">
            <v>99</v>
          </cell>
          <cell r="L971" t="str">
            <v>B</v>
          </cell>
          <cell r="M971">
            <v>2014</v>
          </cell>
          <cell r="P971">
            <v>42277</v>
          </cell>
          <cell r="Q971" t="str">
            <v>OUI</v>
          </cell>
          <cell r="U971" t="str">
            <v>INFO</v>
          </cell>
          <cell r="W971" t="str">
            <v>3A</v>
          </cell>
          <cell r="X971" t="str">
            <v>MR</v>
          </cell>
          <cell r="Y971" t="str">
            <v>ISM</v>
          </cell>
          <cell r="AA971" t="str">
            <v>A</v>
          </cell>
          <cell r="AB971" t="str">
            <v>P</v>
          </cell>
          <cell r="AC971" t="str">
            <v>P</v>
          </cell>
          <cell r="AE971" t="str">
            <v>P</v>
          </cell>
          <cell r="AG971" t="str">
            <v>X</v>
          </cell>
          <cell r="AH971" t="str">
            <v>G13</v>
          </cell>
          <cell r="AK971" t="str">
            <v>7A</v>
          </cell>
          <cell r="AL971" t="str">
            <v>IA3</v>
          </cell>
        </row>
        <row r="972">
          <cell r="C972" t="str">
            <v>SYSAATH</v>
          </cell>
          <cell r="D972" t="str">
            <v>Georges</v>
          </cell>
          <cell r="E972">
            <v>11507653</v>
          </cell>
          <cell r="F972">
            <v>34635</v>
          </cell>
          <cell r="G972" t="str">
            <v>21 ans</v>
          </cell>
          <cell r="H972" t="str">
            <v>M</v>
          </cell>
          <cell r="I972" t="str">
            <v>APB</v>
          </cell>
          <cell r="J972" t="str">
            <v>S</v>
          </cell>
          <cell r="K972">
            <v>75</v>
          </cell>
          <cell r="L972" t="str">
            <v>AB</v>
          </cell>
          <cell r="M972">
            <v>2012</v>
          </cell>
          <cell r="P972">
            <v>42244</v>
          </cell>
          <cell r="Q972" t="str">
            <v>OUI</v>
          </cell>
          <cell r="S972" t="str">
            <v>X</v>
          </cell>
          <cell r="U972" t="str">
            <v>MATHS</v>
          </cell>
          <cell r="W972" t="str">
            <v>1A</v>
          </cell>
          <cell r="X972" t="str">
            <v>ECO</v>
          </cell>
          <cell r="Y972" t="str">
            <v>ISM</v>
          </cell>
          <cell r="AA972" t="str">
            <v>A</v>
          </cell>
          <cell r="AB972" t="str">
            <v>N</v>
          </cell>
          <cell r="AC972" t="str">
            <v>N</v>
          </cell>
          <cell r="AE972" t="str">
            <v>N</v>
          </cell>
        </row>
        <row r="973">
          <cell r="C973" t="str">
            <v>TAHAR</v>
          </cell>
          <cell r="D973" t="str">
            <v>Herold</v>
          </cell>
          <cell r="G973" t="str">
            <v xml:space="preserve"> </v>
          </cell>
          <cell r="I973" t="str">
            <v>APB</v>
          </cell>
          <cell r="J973" t="str">
            <v>S</v>
          </cell>
          <cell r="U973" t="str">
            <v>MATHS</v>
          </cell>
        </row>
        <row r="974">
          <cell r="C974" t="str">
            <v>TAHDJERIT</v>
          </cell>
          <cell r="D974" t="str">
            <v>Nacira</v>
          </cell>
          <cell r="E974">
            <v>11508573</v>
          </cell>
          <cell r="F974">
            <v>34735</v>
          </cell>
          <cell r="G974" t="str">
            <v>21 ans</v>
          </cell>
          <cell r="H974" t="str">
            <v>F</v>
          </cell>
          <cell r="I974" t="str">
            <v>CEF</v>
          </cell>
          <cell r="J974" t="str">
            <v>ETR</v>
          </cell>
          <cell r="K974">
            <v>99</v>
          </cell>
          <cell r="M974">
            <v>2014</v>
          </cell>
          <cell r="N974">
            <v>42264</v>
          </cell>
          <cell r="P974">
            <v>42254</v>
          </cell>
          <cell r="Q974" t="str">
            <v>OUI</v>
          </cell>
          <cell r="U974" t="str">
            <v>INFO</v>
          </cell>
          <cell r="W974" t="str">
            <v>2A</v>
          </cell>
          <cell r="X974" t="str">
            <v>PHY</v>
          </cell>
          <cell r="Y974" t="str">
            <v>ISM</v>
          </cell>
          <cell r="AA974" t="str">
            <v>A</v>
          </cell>
          <cell r="AB974" t="str">
            <v>P</v>
          </cell>
          <cell r="AC974" t="str">
            <v>P</v>
          </cell>
          <cell r="AE974" t="str">
            <v>P</v>
          </cell>
          <cell r="AF974" t="str">
            <v>P</v>
          </cell>
          <cell r="AG974" t="str">
            <v>X</v>
          </cell>
          <cell r="AH974" t="str">
            <v>G7</v>
          </cell>
          <cell r="AI974" t="str">
            <v>FLE</v>
          </cell>
          <cell r="AJ974">
            <v>41.25</v>
          </cell>
          <cell r="AK974" t="str">
            <v>4A</v>
          </cell>
          <cell r="AL974" t="str">
            <v>IA4</v>
          </cell>
        </row>
        <row r="975">
          <cell r="C975" t="str">
            <v>TALBI</v>
          </cell>
          <cell r="D975" t="str">
            <v>Koceila</v>
          </cell>
          <cell r="E975">
            <v>11507323</v>
          </cell>
          <cell r="F975">
            <v>34732</v>
          </cell>
          <cell r="G975" t="str">
            <v>21 ans</v>
          </cell>
          <cell r="H975" t="str">
            <v>M</v>
          </cell>
          <cell r="I975" t="str">
            <v>CEF</v>
          </cell>
          <cell r="J975" t="str">
            <v>ETR</v>
          </cell>
          <cell r="K975">
            <v>99</v>
          </cell>
          <cell r="L975" t="str">
            <v>B</v>
          </cell>
          <cell r="M975">
            <v>2014</v>
          </cell>
          <cell r="P975">
            <v>42235</v>
          </cell>
          <cell r="Q975" t="str">
            <v>OUI</v>
          </cell>
          <cell r="U975" t="str">
            <v>SPI</v>
          </cell>
          <cell r="W975" t="str">
            <v>2B</v>
          </cell>
          <cell r="X975" t="str">
            <v>PHY</v>
          </cell>
          <cell r="Y975" t="str">
            <v>ISM</v>
          </cell>
          <cell r="AA975" t="str">
            <v>A</v>
          </cell>
          <cell r="AB975" t="str">
            <v>P</v>
          </cell>
          <cell r="AC975" t="str">
            <v>P</v>
          </cell>
          <cell r="AE975" t="str">
            <v>P</v>
          </cell>
          <cell r="AF975" t="str">
            <v>P</v>
          </cell>
          <cell r="AG975" t="str">
            <v>X</v>
          </cell>
          <cell r="AH975" t="str">
            <v>G9</v>
          </cell>
          <cell r="AK975" t="str">
            <v>2A</v>
          </cell>
          <cell r="AL975" t="str">
            <v>IB1</v>
          </cell>
        </row>
        <row r="976">
          <cell r="C976" t="str">
            <v>TALHA</v>
          </cell>
          <cell r="D976" t="str">
            <v>Youssef</v>
          </cell>
          <cell r="E976">
            <v>11402413</v>
          </cell>
          <cell r="G976" t="str">
            <v xml:space="preserve"> </v>
          </cell>
          <cell r="I976" t="str">
            <v>RDT</v>
          </cell>
          <cell r="J976" t="str">
            <v>STMG</v>
          </cell>
          <cell r="U976" t="str">
            <v>MATHS</v>
          </cell>
        </row>
        <row r="977">
          <cell r="C977" t="str">
            <v>TALHI</v>
          </cell>
          <cell r="D977" t="str">
            <v>Sofia</v>
          </cell>
          <cell r="E977">
            <v>11405804</v>
          </cell>
          <cell r="G977" t="str">
            <v xml:space="preserve"> </v>
          </cell>
          <cell r="I977" t="str">
            <v>RDT</v>
          </cell>
          <cell r="J977" t="str">
            <v>S</v>
          </cell>
          <cell r="U977" t="str">
            <v>INFO</v>
          </cell>
          <cell r="Z977" t="str">
            <v>VAL</v>
          </cell>
          <cell r="AI977" t="str">
            <v>VAL</v>
          </cell>
          <cell r="AK977" t="str">
            <v>VAL</v>
          </cell>
          <cell r="AL977" t="str">
            <v>VAL</v>
          </cell>
          <cell r="AN977" t="str">
            <v>VAL</v>
          </cell>
          <cell r="AP977" t="str">
            <v>VAL</v>
          </cell>
          <cell r="AQ977" t="str">
            <v>VAL</v>
          </cell>
          <cell r="AU977" t="str">
            <v>REP</v>
          </cell>
          <cell r="AV977" t="str">
            <v>VAL</v>
          </cell>
          <cell r="AW977" t="str">
            <v>VAL</v>
          </cell>
          <cell r="AX977" t="str">
            <v>VAL</v>
          </cell>
        </row>
        <row r="978">
          <cell r="C978" t="str">
            <v>TANDIA</v>
          </cell>
          <cell r="D978" t="str">
            <v>Yakhouba</v>
          </cell>
          <cell r="E978">
            <v>11508207</v>
          </cell>
          <cell r="F978">
            <v>35139</v>
          </cell>
          <cell r="G978" t="str">
            <v>20 ans</v>
          </cell>
          <cell r="H978" t="str">
            <v>M</v>
          </cell>
          <cell r="I978" t="str">
            <v>APB</v>
          </cell>
          <cell r="J978" t="str">
            <v>PRO</v>
          </cell>
          <cell r="K978">
            <v>93</v>
          </cell>
          <cell r="M978">
            <v>2015</v>
          </cell>
          <cell r="P978">
            <v>42249</v>
          </cell>
          <cell r="Q978" t="str">
            <v>OUI</v>
          </cell>
          <cell r="U978" t="str">
            <v>SPI</v>
          </cell>
          <cell r="W978" t="str">
            <v>2B</v>
          </cell>
          <cell r="X978" t="str">
            <v>PHY</v>
          </cell>
          <cell r="Y978" t="str">
            <v>ISM</v>
          </cell>
          <cell r="AA978" t="str">
            <v>A-</v>
          </cell>
          <cell r="AG978" t="str">
            <v>X</v>
          </cell>
          <cell r="AH978" t="str">
            <v>G9</v>
          </cell>
        </row>
        <row r="979">
          <cell r="C979" t="str">
            <v>TANRIVERDI</v>
          </cell>
          <cell r="D979" t="str">
            <v>Berivan</v>
          </cell>
          <cell r="E979">
            <v>11302191</v>
          </cell>
          <cell r="G979" t="str">
            <v xml:space="preserve"> </v>
          </cell>
          <cell r="I979" t="str">
            <v>RDT</v>
          </cell>
          <cell r="J979" t="str">
            <v>S</v>
          </cell>
          <cell r="U979" t="str">
            <v>SPI</v>
          </cell>
          <cell r="AI979" t="str">
            <v>VAL</v>
          </cell>
          <cell r="AK979" t="str">
            <v>VAL</v>
          </cell>
          <cell r="AR979" t="str">
            <v>VAL</v>
          </cell>
          <cell r="AV979" t="str">
            <v>VAL</v>
          </cell>
          <cell r="AW979" t="str">
            <v>VAL</v>
          </cell>
          <cell r="AX979" t="str">
            <v>VAL</v>
          </cell>
        </row>
        <row r="980">
          <cell r="C980" t="str">
            <v>TARDIVEL</v>
          </cell>
          <cell r="D980" t="str">
            <v>Justine</v>
          </cell>
          <cell r="E980">
            <v>11507344</v>
          </cell>
          <cell r="F980">
            <v>35656</v>
          </cell>
          <cell r="G980" t="str">
            <v>18 ans</v>
          </cell>
          <cell r="H980" t="str">
            <v>F</v>
          </cell>
          <cell r="I980" t="str">
            <v>APB</v>
          </cell>
          <cell r="J980" t="str">
            <v>S</v>
          </cell>
          <cell r="K980">
            <v>95</v>
          </cell>
          <cell r="L980" t="str">
            <v>AB</v>
          </cell>
          <cell r="M980">
            <v>2015</v>
          </cell>
          <cell r="N980">
            <v>42255</v>
          </cell>
          <cell r="P980">
            <v>42236</v>
          </cell>
          <cell r="Q980" t="str">
            <v>OUI</v>
          </cell>
          <cell r="U980" t="str">
            <v>MATHS</v>
          </cell>
          <cell r="W980" t="str">
            <v>1A</v>
          </cell>
          <cell r="X980" t="str">
            <v>ECO</v>
          </cell>
          <cell r="Y980" t="str">
            <v>ISM</v>
          </cell>
          <cell r="AA980" t="str">
            <v>B</v>
          </cell>
          <cell r="AB980" t="str">
            <v>N</v>
          </cell>
          <cell r="AC980" t="str">
            <v>N</v>
          </cell>
          <cell r="AE980" t="str">
            <v>N</v>
          </cell>
          <cell r="AJ980">
            <v>35.81</v>
          </cell>
        </row>
        <row r="981">
          <cell r="C981" t="str">
            <v>TARLIER</v>
          </cell>
          <cell r="D981" t="str">
            <v>Cindy</v>
          </cell>
          <cell r="E981">
            <v>11508100</v>
          </cell>
          <cell r="F981">
            <v>33197</v>
          </cell>
          <cell r="G981" t="str">
            <v>25 ans</v>
          </cell>
          <cell r="H981" t="str">
            <v>F</v>
          </cell>
          <cell r="I981" t="str">
            <v>APB-R</v>
          </cell>
          <cell r="J981" t="str">
            <v>S</v>
          </cell>
          <cell r="K981">
            <v>95</v>
          </cell>
          <cell r="L981" t="str">
            <v>P</v>
          </cell>
          <cell r="M981">
            <v>2011</v>
          </cell>
          <cell r="P981">
            <v>42248</v>
          </cell>
          <cell r="Q981" t="str">
            <v>NON</v>
          </cell>
          <cell r="U981" t="str">
            <v>PC</v>
          </cell>
        </row>
        <row r="982">
          <cell r="C982" t="str">
            <v>TATIBOUET</v>
          </cell>
          <cell r="D982" t="str">
            <v>Kevin</v>
          </cell>
          <cell r="E982">
            <v>11504114</v>
          </cell>
          <cell r="F982">
            <v>35318</v>
          </cell>
          <cell r="G982" t="str">
            <v>19 ans</v>
          </cell>
          <cell r="H982" t="str">
            <v>M</v>
          </cell>
          <cell r="I982" t="str">
            <v>APB</v>
          </cell>
          <cell r="J982" t="str">
            <v>S</v>
          </cell>
          <cell r="K982">
            <v>95</v>
          </cell>
          <cell r="L982" t="str">
            <v>P</v>
          </cell>
          <cell r="M982">
            <v>2015</v>
          </cell>
          <cell r="P982">
            <v>42201</v>
          </cell>
          <cell r="Q982" t="str">
            <v>OUI</v>
          </cell>
          <cell r="R982" t="str">
            <v>B</v>
          </cell>
          <cell r="S982" t="str">
            <v>X</v>
          </cell>
          <cell r="T982" t="str">
            <v>X</v>
          </cell>
          <cell r="U982" t="str">
            <v>INFO</v>
          </cell>
          <cell r="W982" t="str">
            <v>2A</v>
          </cell>
          <cell r="X982" t="str">
            <v>PHY</v>
          </cell>
          <cell r="Y982" t="str">
            <v>ISM</v>
          </cell>
          <cell r="AA982" t="str">
            <v>A</v>
          </cell>
          <cell r="AB982" t="str">
            <v>P</v>
          </cell>
          <cell r="AC982" t="str">
            <v>P</v>
          </cell>
          <cell r="AE982" t="str">
            <v>P</v>
          </cell>
          <cell r="AF982" t="str">
            <v>P</v>
          </cell>
          <cell r="AG982" t="str">
            <v>X</v>
          </cell>
          <cell r="AH982" t="str">
            <v>G6</v>
          </cell>
          <cell r="AJ982">
            <v>33.409999999999997</v>
          </cell>
          <cell r="AK982" t="str">
            <v>5B</v>
          </cell>
          <cell r="AL982" t="str">
            <v>IA4</v>
          </cell>
        </row>
        <row r="983">
          <cell r="C983" t="str">
            <v>TAVARES</v>
          </cell>
          <cell r="D983" t="str">
            <v>Gérald-Yvan</v>
          </cell>
          <cell r="E983">
            <v>11407743</v>
          </cell>
          <cell r="G983" t="str">
            <v xml:space="preserve"> </v>
          </cell>
          <cell r="I983" t="str">
            <v>RDT</v>
          </cell>
          <cell r="J983" t="str">
            <v>S</v>
          </cell>
          <cell r="U983" t="str">
            <v>PC</v>
          </cell>
          <cell r="AI983" t="str">
            <v>VAL</v>
          </cell>
          <cell r="AK983" t="str">
            <v>VAL</v>
          </cell>
          <cell r="AR983" t="str">
            <v>VAL</v>
          </cell>
          <cell r="AV983" t="str">
            <v>VAL</v>
          </cell>
          <cell r="AW983" t="str">
            <v>VAL</v>
          </cell>
          <cell r="AX983" t="str">
            <v>VAL</v>
          </cell>
        </row>
        <row r="984">
          <cell r="C984" t="str">
            <v>TAYEB</v>
          </cell>
          <cell r="D984" t="str">
            <v>Hajer</v>
          </cell>
          <cell r="E984">
            <v>11406485</v>
          </cell>
          <cell r="F984">
            <v>34888</v>
          </cell>
          <cell r="G984" t="str">
            <v>21 ans</v>
          </cell>
          <cell r="H984" t="str">
            <v>F</v>
          </cell>
          <cell r="I984" t="str">
            <v>CIEL</v>
          </cell>
          <cell r="J984" t="str">
            <v>S</v>
          </cell>
          <cell r="K984">
            <v>93</v>
          </cell>
          <cell r="L984" t="str">
            <v>P</v>
          </cell>
          <cell r="M984">
            <v>2014</v>
          </cell>
          <cell r="P984">
            <v>42244</v>
          </cell>
          <cell r="Q984" t="str">
            <v>OUI</v>
          </cell>
          <cell r="R984" t="str">
            <v>B</v>
          </cell>
          <cell r="T984" t="str">
            <v>X</v>
          </cell>
          <cell r="U984" t="str">
            <v>PC</v>
          </cell>
          <cell r="W984" t="str">
            <v>1B</v>
          </cell>
          <cell r="X984" t="str">
            <v>PHY</v>
          </cell>
          <cell r="Y984" t="str">
            <v>CHI</v>
          </cell>
          <cell r="AA984" t="str">
            <v>A</v>
          </cell>
          <cell r="AB984" t="str">
            <v>P</v>
          </cell>
          <cell r="AD984" t="str">
            <v>P</v>
          </cell>
          <cell r="AE984" t="str">
            <v>P</v>
          </cell>
          <cell r="AF984" t="str">
            <v>P</v>
          </cell>
          <cell r="AG984" t="str">
            <v>X</v>
          </cell>
          <cell r="AH984" t="str">
            <v>G12</v>
          </cell>
          <cell r="AJ984">
            <v>59.13</v>
          </cell>
          <cell r="AK984" t="str">
            <v>2A</v>
          </cell>
          <cell r="AL984" t="str">
            <v>IB1</v>
          </cell>
        </row>
        <row r="985">
          <cell r="C985" t="str">
            <v>TEL</v>
          </cell>
          <cell r="D985" t="str">
            <v>Elodie</v>
          </cell>
          <cell r="E985">
            <v>11404723</v>
          </cell>
          <cell r="F985">
            <v>34446</v>
          </cell>
          <cell r="G985" t="str">
            <v>22 ans</v>
          </cell>
          <cell r="H985" t="str">
            <v>F</v>
          </cell>
          <cell r="I985" t="str">
            <v>RDT</v>
          </cell>
          <cell r="J985" t="str">
            <v>ST2S</v>
          </cell>
          <cell r="K985">
            <v>93</v>
          </cell>
          <cell r="L985" t="str">
            <v>AB</v>
          </cell>
          <cell r="M985">
            <v>2014</v>
          </cell>
          <cell r="P985">
            <v>42274</v>
          </cell>
          <cell r="Q985" t="str">
            <v>OUI</v>
          </cell>
          <cell r="R985" t="str">
            <v>B</v>
          </cell>
          <cell r="U985" t="str">
            <v>PC</v>
          </cell>
          <cell r="W985" t="str">
            <v>1B</v>
          </cell>
          <cell r="X985" t="str">
            <v>PHY</v>
          </cell>
          <cell r="Y985" t="str">
            <v>CHI</v>
          </cell>
          <cell r="AA985" t="str">
            <v>B</v>
          </cell>
          <cell r="AB985" t="str">
            <v>P</v>
          </cell>
          <cell r="AD985" t="str">
            <v>P</v>
          </cell>
          <cell r="AE985" t="str">
            <v>P</v>
          </cell>
          <cell r="AF985" t="str">
            <v>P</v>
          </cell>
          <cell r="AG985" t="str">
            <v>X</v>
          </cell>
          <cell r="AH985" t="str">
            <v>G12</v>
          </cell>
          <cell r="AI985" t="str">
            <v>VAL</v>
          </cell>
          <cell r="AK985" t="str">
            <v>VAL</v>
          </cell>
          <cell r="AL985" t="str">
            <v>IB2</v>
          </cell>
          <cell r="AV985" t="str">
            <v>VAL</v>
          </cell>
          <cell r="AW985" t="str">
            <v>VAL</v>
          </cell>
        </row>
        <row r="986">
          <cell r="C986" t="str">
            <v>THAMBOO</v>
          </cell>
          <cell r="D986" t="str">
            <v>Prasath</v>
          </cell>
          <cell r="E986">
            <v>11502567</v>
          </cell>
          <cell r="F986">
            <v>35724</v>
          </cell>
          <cell r="G986" t="str">
            <v>18 ans</v>
          </cell>
          <cell r="H986" t="str">
            <v>M</v>
          </cell>
          <cell r="I986" t="str">
            <v>APB</v>
          </cell>
          <cell r="J986" t="str">
            <v>S</v>
          </cell>
          <cell r="K986">
            <v>95</v>
          </cell>
          <cell r="M986">
            <v>2015</v>
          </cell>
          <cell r="P986">
            <v>42197</v>
          </cell>
          <cell r="Q986" t="str">
            <v>OUI</v>
          </cell>
          <cell r="R986" t="str">
            <v>B</v>
          </cell>
          <cell r="S986" t="str">
            <v>X</v>
          </cell>
          <cell r="T986" t="str">
            <v>X</v>
          </cell>
          <cell r="U986" t="str">
            <v>MATHS</v>
          </cell>
          <cell r="W986" t="str">
            <v>2A</v>
          </cell>
          <cell r="X986" t="str">
            <v>PHY</v>
          </cell>
          <cell r="Y986" t="str">
            <v>ISM</v>
          </cell>
          <cell r="AA986" t="str">
            <v>A</v>
          </cell>
          <cell r="AB986" t="str">
            <v>P</v>
          </cell>
          <cell r="AC986" t="str">
            <v>P</v>
          </cell>
          <cell r="AE986" t="str">
            <v>P</v>
          </cell>
          <cell r="AF986" t="str">
            <v>P</v>
          </cell>
          <cell r="AG986" t="str">
            <v>X</v>
          </cell>
          <cell r="AH986" t="str">
            <v>G7</v>
          </cell>
          <cell r="AJ986">
            <v>0</v>
          </cell>
          <cell r="AK986" t="str">
            <v>4A</v>
          </cell>
          <cell r="AL986" t="str">
            <v>IA4</v>
          </cell>
        </row>
        <row r="987">
          <cell r="C987" t="str">
            <v>THANT THAR</v>
          </cell>
          <cell r="D987" t="str">
            <v>Phyu</v>
          </cell>
          <cell r="E987">
            <v>11509205</v>
          </cell>
          <cell r="F987">
            <v>34907</v>
          </cell>
          <cell r="G987" t="str">
            <v>20 ans</v>
          </cell>
          <cell r="H987" t="str">
            <v>M</v>
          </cell>
          <cell r="I987" t="str">
            <v>APB</v>
          </cell>
          <cell r="J987" t="str">
            <v>S</v>
          </cell>
          <cell r="K987">
            <v>75</v>
          </cell>
          <cell r="L987" t="str">
            <v>AB</v>
          </cell>
          <cell r="M987">
            <v>2014</v>
          </cell>
          <cell r="P987">
            <v>42260</v>
          </cell>
          <cell r="Q987" t="str">
            <v>OUI</v>
          </cell>
          <cell r="U987" t="str">
            <v>MATHS</v>
          </cell>
          <cell r="W987" t="str">
            <v>1A</v>
          </cell>
          <cell r="X987" t="str">
            <v>ECO</v>
          </cell>
          <cell r="Y987" t="str">
            <v>ISM</v>
          </cell>
          <cell r="AA987" t="str">
            <v>A</v>
          </cell>
          <cell r="AB987" t="str">
            <v>P</v>
          </cell>
          <cell r="AC987" t="str">
            <v>P</v>
          </cell>
          <cell r="AE987" t="str">
            <v>P</v>
          </cell>
          <cell r="AG987" t="str">
            <v>X</v>
          </cell>
          <cell r="AH987" t="str">
            <v>G2</v>
          </cell>
          <cell r="AJ987">
            <v>82.5</v>
          </cell>
          <cell r="AK987" t="str">
            <v>1B</v>
          </cell>
          <cell r="AL987" t="str">
            <v>IA3</v>
          </cell>
        </row>
        <row r="988">
          <cell r="C988" t="str">
            <v>THEVAENDIRARAJA</v>
          </cell>
          <cell r="D988" t="str">
            <v>Vithiya</v>
          </cell>
          <cell r="E988">
            <v>11406620</v>
          </cell>
          <cell r="G988" t="str">
            <v xml:space="preserve"> </v>
          </cell>
          <cell r="I988" t="str">
            <v>RDT</v>
          </cell>
          <cell r="J988" t="str">
            <v>S</v>
          </cell>
          <cell r="U988" t="str">
            <v>SPI</v>
          </cell>
          <cell r="AI988" t="str">
            <v>VAL</v>
          </cell>
          <cell r="AK988" t="str">
            <v>VAL</v>
          </cell>
          <cell r="AV988" t="str">
            <v>VAL</v>
          </cell>
          <cell r="AW988" t="str">
            <v>VAL</v>
          </cell>
          <cell r="AX988" t="str">
            <v>VAL</v>
          </cell>
        </row>
        <row r="989">
          <cell r="C989" t="str">
            <v>THIOR</v>
          </cell>
          <cell r="D989" t="str">
            <v>Moussa Le Naour</v>
          </cell>
          <cell r="F989">
            <v>34572</v>
          </cell>
          <cell r="G989" t="str">
            <v>21 ans</v>
          </cell>
          <cell r="I989" t="str">
            <v>CEF</v>
          </cell>
          <cell r="J989" t="str">
            <v>ETR</v>
          </cell>
          <cell r="K989">
            <v>99</v>
          </cell>
          <cell r="N989" t="str">
            <v>DEM</v>
          </cell>
          <cell r="U989" t="str">
            <v>SPI</v>
          </cell>
          <cell r="W989" t="str">
            <v>1B</v>
          </cell>
          <cell r="X989" t="str">
            <v>PHY</v>
          </cell>
          <cell r="Y989" t="str">
            <v>CHI</v>
          </cell>
        </row>
        <row r="990">
          <cell r="C990" t="str">
            <v>THIRUKUMAR</v>
          </cell>
          <cell r="D990" t="str">
            <v>Srinath</v>
          </cell>
          <cell r="E990">
            <v>11508892</v>
          </cell>
          <cell r="F990">
            <v>34488</v>
          </cell>
          <cell r="G990" t="str">
            <v>22 ans</v>
          </cell>
          <cell r="H990" t="str">
            <v>M</v>
          </cell>
          <cell r="I990" t="str">
            <v>APB</v>
          </cell>
          <cell r="J990" t="str">
            <v>STMG</v>
          </cell>
          <cell r="K990">
            <v>93</v>
          </cell>
          <cell r="L990" t="str">
            <v>P</v>
          </cell>
          <cell r="M990">
            <v>2015</v>
          </cell>
          <cell r="N990">
            <v>42263</v>
          </cell>
          <cell r="P990">
            <v>42257</v>
          </cell>
          <cell r="Q990" t="str">
            <v>NON</v>
          </cell>
          <cell r="R990" t="str">
            <v>X</v>
          </cell>
          <cell r="U990" t="str">
            <v>INFO</v>
          </cell>
          <cell r="W990" t="str">
            <v>2A</v>
          </cell>
          <cell r="X990" t="str">
            <v>PHY</v>
          </cell>
          <cell r="Y990" t="str">
            <v>ISM</v>
          </cell>
          <cell r="AA990" t="str">
            <v>B-</v>
          </cell>
        </row>
        <row r="991">
          <cell r="C991" t="str">
            <v>THISLAIR</v>
          </cell>
          <cell r="D991" t="str">
            <v>Btissem</v>
          </cell>
          <cell r="E991">
            <v>11400861</v>
          </cell>
          <cell r="G991" t="str">
            <v xml:space="preserve"> </v>
          </cell>
          <cell r="I991" t="str">
            <v>RDT</v>
          </cell>
          <cell r="J991" t="str">
            <v>S</v>
          </cell>
          <cell r="U991" t="str">
            <v>MATHS</v>
          </cell>
          <cell r="AI991" t="str">
            <v>VAL</v>
          </cell>
          <cell r="AK991" t="str">
            <v>VAL</v>
          </cell>
          <cell r="AV991" t="str">
            <v>VAL</v>
          </cell>
          <cell r="AW991" t="str">
            <v>VAL</v>
          </cell>
          <cell r="AX991" t="str">
            <v>VAL</v>
          </cell>
        </row>
        <row r="992">
          <cell r="C992" t="str">
            <v>TIBI</v>
          </cell>
          <cell r="D992" t="str">
            <v>Jean Frankrin</v>
          </cell>
          <cell r="E992">
            <v>11508090</v>
          </cell>
          <cell r="F992">
            <v>34792</v>
          </cell>
          <cell r="G992" t="str">
            <v>21 ans</v>
          </cell>
          <cell r="H992" t="str">
            <v>M</v>
          </cell>
          <cell r="I992" t="str">
            <v>APB</v>
          </cell>
          <cell r="J992" t="str">
            <v>ST2S</v>
          </cell>
          <cell r="K992">
            <v>75</v>
          </cell>
          <cell r="L992" t="str">
            <v>P</v>
          </cell>
          <cell r="M992">
            <v>2015</v>
          </cell>
          <cell r="P992">
            <v>42248</v>
          </cell>
          <cell r="Q992" t="str">
            <v>OUI</v>
          </cell>
          <cell r="U992" t="str">
            <v>PC</v>
          </cell>
          <cell r="W992" t="str">
            <v>1B</v>
          </cell>
          <cell r="X992" t="str">
            <v>PHY</v>
          </cell>
          <cell r="Y992" t="str">
            <v>CHI</v>
          </cell>
          <cell r="AA992" t="str">
            <v>A</v>
          </cell>
          <cell r="AB992" t="str">
            <v>P</v>
          </cell>
          <cell r="AD992" t="str">
            <v>P</v>
          </cell>
          <cell r="AE992" t="str">
            <v>P</v>
          </cell>
          <cell r="AF992" t="str">
            <v>P</v>
          </cell>
          <cell r="AG992" t="str">
            <v>X</v>
          </cell>
          <cell r="AH992" t="str">
            <v>G12</v>
          </cell>
          <cell r="AJ992">
            <v>0</v>
          </cell>
          <cell r="AK992" t="str">
            <v>7A</v>
          </cell>
          <cell r="AL992" t="str">
            <v>IB1</v>
          </cell>
        </row>
        <row r="993">
          <cell r="C993" t="str">
            <v>TILIOUINE</v>
          </cell>
          <cell r="D993" t="str">
            <v>Sofiane</v>
          </cell>
          <cell r="E993">
            <v>11505628</v>
          </cell>
          <cell r="F993">
            <v>35254</v>
          </cell>
          <cell r="G993" t="str">
            <v>20 ans</v>
          </cell>
          <cell r="H993" t="str">
            <v>M</v>
          </cell>
          <cell r="I993" t="str">
            <v>APB</v>
          </cell>
          <cell r="J993" t="str">
            <v>S</v>
          </cell>
          <cell r="K993">
            <v>93</v>
          </cell>
          <cell r="M993">
            <v>2015</v>
          </cell>
          <cell r="P993">
            <v>42207</v>
          </cell>
          <cell r="Q993" t="str">
            <v>OUI</v>
          </cell>
          <cell r="S993" t="str">
            <v>X</v>
          </cell>
          <cell r="T993" t="str">
            <v>X</v>
          </cell>
          <cell r="U993" t="str">
            <v>INFO</v>
          </cell>
          <cell r="W993" t="str">
            <v>3A</v>
          </cell>
          <cell r="X993" t="str">
            <v>MR</v>
          </cell>
          <cell r="Y993" t="str">
            <v>ISM</v>
          </cell>
          <cell r="AA993" t="str">
            <v>A</v>
          </cell>
          <cell r="AB993" t="str">
            <v>P</v>
          </cell>
          <cell r="AC993" t="str">
            <v>P</v>
          </cell>
          <cell r="AE993" t="str">
            <v>N</v>
          </cell>
          <cell r="AG993" t="str">
            <v>X</v>
          </cell>
          <cell r="AH993" t="str">
            <v>G5</v>
          </cell>
          <cell r="AJ993">
            <v>24.96</v>
          </cell>
          <cell r="AK993" t="str">
            <v>6B</v>
          </cell>
          <cell r="AL993" t="str">
            <v>IA1</v>
          </cell>
        </row>
        <row r="994">
          <cell r="C994" t="str">
            <v>TKHILLA</v>
          </cell>
          <cell r="D994" t="str">
            <v>Azaddine</v>
          </cell>
          <cell r="E994">
            <v>11102426</v>
          </cell>
          <cell r="G994" t="str">
            <v xml:space="preserve"> </v>
          </cell>
          <cell r="I994" t="str">
            <v>RDT</v>
          </cell>
          <cell r="J994" t="str">
            <v>S</v>
          </cell>
          <cell r="U994" t="str">
            <v>PC</v>
          </cell>
        </row>
        <row r="995">
          <cell r="C995" t="str">
            <v>TORCHI</v>
          </cell>
          <cell r="D995" t="str">
            <v>Houria</v>
          </cell>
          <cell r="E995">
            <v>11407526</v>
          </cell>
          <cell r="G995" t="str">
            <v xml:space="preserve"> </v>
          </cell>
          <cell r="I995" t="str">
            <v>RDT</v>
          </cell>
          <cell r="J995" t="str">
            <v>STMG</v>
          </cell>
          <cell r="U995" t="str">
            <v>SPI</v>
          </cell>
        </row>
        <row r="996">
          <cell r="C996" t="str">
            <v>TOUAHRI</v>
          </cell>
          <cell r="D996" t="str">
            <v>Dyhia</v>
          </cell>
          <cell r="E996">
            <v>11509700</v>
          </cell>
          <cell r="F996">
            <v>35384</v>
          </cell>
          <cell r="G996" t="str">
            <v>19 ans</v>
          </cell>
          <cell r="H996" t="str">
            <v>F</v>
          </cell>
          <cell r="I996" t="str">
            <v>UNEF</v>
          </cell>
          <cell r="J996" t="str">
            <v>ETR</v>
          </cell>
          <cell r="K996">
            <v>99</v>
          </cell>
          <cell r="L996" t="str">
            <v>AB</v>
          </cell>
          <cell r="M996">
            <v>2015</v>
          </cell>
          <cell r="P996">
            <v>42264</v>
          </cell>
          <cell r="Q996" t="str">
            <v>OUI</v>
          </cell>
          <cell r="U996" t="str">
            <v>INFO</v>
          </cell>
          <cell r="W996" t="str">
            <v>2A</v>
          </cell>
          <cell r="X996" t="str">
            <v>PHY</v>
          </cell>
          <cell r="Y996" t="str">
            <v>ISM</v>
          </cell>
          <cell r="AA996" t="str">
            <v>A</v>
          </cell>
          <cell r="AB996" t="str">
            <v>P</v>
          </cell>
          <cell r="AC996" t="str">
            <v>P</v>
          </cell>
          <cell r="AE996" t="str">
            <v>P</v>
          </cell>
          <cell r="AF996" t="str">
            <v>P</v>
          </cell>
          <cell r="AG996" t="str">
            <v>X</v>
          </cell>
          <cell r="AH996" t="str">
            <v>G14</v>
          </cell>
          <cell r="AJ996">
            <v>28.36</v>
          </cell>
          <cell r="AK996" t="str">
            <v>6B</v>
          </cell>
          <cell r="AL996" t="str">
            <v>IA1</v>
          </cell>
        </row>
        <row r="997">
          <cell r="C997" t="str">
            <v>TOUATI</v>
          </cell>
          <cell r="D997" t="str">
            <v>Chafik</v>
          </cell>
          <cell r="E997">
            <v>11402358</v>
          </cell>
          <cell r="F997">
            <v>35358</v>
          </cell>
          <cell r="G997" t="str">
            <v>19 ans</v>
          </cell>
          <cell r="H997" t="str">
            <v>M</v>
          </cell>
          <cell r="I997" t="str">
            <v>RDT</v>
          </cell>
          <cell r="J997" t="str">
            <v>S</v>
          </cell>
          <cell r="K997">
            <v>93</v>
          </cell>
          <cell r="M997">
            <v>2014</v>
          </cell>
          <cell r="P997">
            <v>42205</v>
          </cell>
          <cell r="Q997" t="str">
            <v>OUI</v>
          </cell>
          <cell r="R997" t="str">
            <v>B</v>
          </cell>
          <cell r="S997" t="str">
            <v>X</v>
          </cell>
          <cell r="T997" t="str">
            <v>X</v>
          </cell>
          <cell r="U997" t="str">
            <v>INFO</v>
          </cell>
          <cell r="W997" t="str">
            <v>2A</v>
          </cell>
          <cell r="X997" t="str">
            <v>PHY</v>
          </cell>
          <cell r="Y997" t="str">
            <v>ISM</v>
          </cell>
          <cell r="AA997" t="str">
            <v>B</v>
          </cell>
          <cell r="AB997" t="str">
            <v>P</v>
          </cell>
          <cell r="AC997" t="str">
            <v>P</v>
          </cell>
          <cell r="AE997" t="str">
            <v>N</v>
          </cell>
          <cell r="AF997" t="str">
            <v>P</v>
          </cell>
          <cell r="AG997" t="str">
            <v>X</v>
          </cell>
          <cell r="AH997" t="str">
            <v>G6</v>
          </cell>
          <cell r="AJ997">
            <v>50.24</v>
          </cell>
          <cell r="AK997" t="str">
            <v>3B</v>
          </cell>
          <cell r="AL997" t="str">
            <v>IA4</v>
          </cell>
        </row>
        <row r="998">
          <cell r="C998" t="str">
            <v>TOUFFAH</v>
          </cell>
          <cell r="D998" t="str">
            <v>Hind</v>
          </cell>
          <cell r="E998">
            <v>11504273</v>
          </cell>
          <cell r="F998">
            <v>35431</v>
          </cell>
          <cell r="G998" t="str">
            <v>19 ans</v>
          </cell>
          <cell r="H998" t="str">
            <v>F</v>
          </cell>
          <cell r="I998" t="str">
            <v>CEF</v>
          </cell>
          <cell r="J998" t="str">
            <v>ETR</v>
          </cell>
          <cell r="K998">
            <v>99</v>
          </cell>
          <cell r="L998" t="str">
            <v>TB</v>
          </cell>
          <cell r="M998">
            <v>2015</v>
          </cell>
          <cell r="N998">
            <v>42257</v>
          </cell>
          <cell r="P998">
            <v>42202</v>
          </cell>
          <cell r="Q998" t="str">
            <v>OUI</v>
          </cell>
          <cell r="U998" t="str">
            <v>SPI</v>
          </cell>
          <cell r="W998" t="str">
            <v>2B</v>
          </cell>
          <cell r="X998" t="str">
            <v>PHY</v>
          </cell>
          <cell r="Y998" t="str">
            <v>ISM</v>
          </cell>
          <cell r="AA998" t="str">
            <v>A</v>
          </cell>
          <cell r="AB998" t="str">
            <v>P</v>
          </cell>
          <cell r="AC998" t="str">
            <v>P</v>
          </cell>
          <cell r="AE998" t="str">
            <v>P</v>
          </cell>
          <cell r="AF998" t="str">
            <v>P</v>
          </cell>
          <cell r="AG998" t="str">
            <v>X</v>
          </cell>
          <cell r="AH998" t="str">
            <v>G8</v>
          </cell>
          <cell r="AJ998">
            <v>63.57</v>
          </cell>
          <cell r="AK998" t="str">
            <v>2A</v>
          </cell>
          <cell r="AL998" t="str">
            <v>IB2</v>
          </cell>
        </row>
        <row r="999">
          <cell r="C999" t="str">
            <v>TOUIL</v>
          </cell>
          <cell r="D999" t="str">
            <v>Mohamed Ameziane</v>
          </cell>
          <cell r="F999">
            <v>35540</v>
          </cell>
          <cell r="G999" t="str">
            <v>19 ans</v>
          </cell>
          <cell r="I999" t="str">
            <v>CEF</v>
          </cell>
          <cell r="J999" t="str">
            <v>ETR</v>
          </cell>
          <cell r="K999">
            <v>99</v>
          </cell>
          <cell r="U999" t="str">
            <v>INFO</v>
          </cell>
        </row>
        <row r="1000">
          <cell r="C1000" t="str">
            <v>TOUNKARA</v>
          </cell>
          <cell r="D1000" t="str">
            <v>Sédifo</v>
          </cell>
          <cell r="E1000">
            <v>11409050</v>
          </cell>
          <cell r="G1000" t="str">
            <v xml:space="preserve"> </v>
          </cell>
          <cell r="I1000" t="str">
            <v>RDT</v>
          </cell>
          <cell r="J1000" t="str">
            <v>S</v>
          </cell>
          <cell r="U1000" t="str">
            <v>PC</v>
          </cell>
          <cell r="AI1000" t="str">
            <v>VAL</v>
          </cell>
          <cell r="AK1000" t="str">
            <v>VAL</v>
          </cell>
          <cell r="AV1000" t="str">
            <v>VAL</v>
          </cell>
          <cell r="AW1000" t="str">
            <v>VAL</v>
          </cell>
          <cell r="AX1000" t="str">
            <v>VAL</v>
          </cell>
        </row>
        <row r="1001">
          <cell r="C1001" t="str">
            <v>TRAN</v>
          </cell>
          <cell r="D1001" t="str">
            <v>Eric</v>
          </cell>
          <cell r="E1001">
            <v>11507911</v>
          </cell>
          <cell r="F1001">
            <v>34909</v>
          </cell>
          <cell r="G1001" t="str">
            <v>20 ans</v>
          </cell>
          <cell r="H1001" t="str">
            <v>M</v>
          </cell>
          <cell r="I1001" t="str">
            <v>APB</v>
          </cell>
          <cell r="J1001" t="str">
            <v>S</v>
          </cell>
          <cell r="K1001">
            <v>77</v>
          </cell>
          <cell r="L1001" t="str">
            <v>P</v>
          </cell>
          <cell r="M1001">
            <v>2013</v>
          </cell>
          <cell r="N1001" t="str">
            <v>Annulation inscription accepté dans une école</v>
          </cell>
          <cell r="P1001">
            <v>42247</v>
          </cell>
          <cell r="Q1001" t="str">
            <v>OUI</v>
          </cell>
          <cell r="R1001" t="str">
            <v>X</v>
          </cell>
          <cell r="S1001" t="str">
            <v>X</v>
          </cell>
          <cell r="T1001" t="str">
            <v>X</v>
          </cell>
          <cell r="U1001" t="str">
            <v>INFO</v>
          </cell>
          <cell r="W1001" t="str">
            <v>3A</v>
          </cell>
          <cell r="X1001" t="str">
            <v>MR</v>
          </cell>
          <cell r="Y1001" t="str">
            <v>ISM</v>
          </cell>
        </row>
        <row r="1002">
          <cell r="C1002" t="str">
            <v>TRAN</v>
          </cell>
          <cell r="D1002" t="str">
            <v>Tien</v>
          </cell>
          <cell r="E1002">
            <v>11409385</v>
          </cell>
          <cell r="F1002">
            <v>32870</v>
          </cell>
          <cell r="G1002" t="str">
            <v>26 ans</v>
          </cell>
          <cell r="H1002" t="str">
            <v>M</v>
          </cell>
          <cell r="I1002" t="str">
            <v>RDT</v>
          </cell>
          <cell r="J1002" t="str">
            <v>ETR</v>
          </cell>
          <cell r="K1002">
            <v>99</v>
          </cell>
          <cell r="L1002" t="str">
            <v>AB</v>
          </cell>
          <cell r="M1002">
            <v>2007</v>
          </cell>
          <cell r="P1002">
            <v>42215</v>
          </cell>
          <cell r="Q1002" t="str">
            <v>OUI</v>
          </cell>
          <cell r="T1002" t="str">
            <v>X</v>
          </cell>
          <cell r="U1002" t="str">
            <v>INFO</v>
          </cell>
          <cell r="W1002" t="str">
            <v>3A</v>
          </cell>
          <cell r="X1002" t="str">
            <v>MR</v>
          </cell>
          <cell r="Y1002" t="str">
            <v>ISM</v>
          </cell>
          <cell r="AA1002" t="str">
            <v>B</v>
          </cell>
          <cell r="AB1002" t="str">
            <v>P</v>
          </cell>
          <cell r="AC1002" t="str">
            <v>P</v>
          </cell>
          <cell r="AE1002" t="str">
            <v>N</v>
          </cell>
          <cell r="AG1002" t="str">
            <v>X</v>
          </cell>
          <cell r="AH1002" t="str">
            <v>G13</v>
          </cell>
          <cell r="AK1002" t="str">
            <v>VAL</v>
          </cell>
          <cell r="AL1002" t="str">
            <v>IA2</v>
          </cell>
          <cell r="AW1002" t="str">
            <v>VAL</v>
          </cell>
          <cell r="AX1002" t="str">
            <v>VAL</v>
          </cell>
        </row>
        <row r="1003">
          <cell r="C1003" t="str">
            <v>TRAN</v>
          </cell>
          <cell r="D1003" t="str">
            <v>Tuan Anh</v>
          </cell>
          <cell r="E1003">
            <v>11508398</v>
          </cell>
          <cell r="F1003">
            <v>34195</v>
          </cell>
          <cell r="G1003" t="str">
            <v>22 ans</v>
          </cell>
          <cell r="H1003" t="str">
            <v>M</v>
          </cell>
          <cell r="I1003" t="str">
            <v>CEF</v>
          </cell>
          <cell r="J1003" t="str">
            <v>ETR</v>
          </cell>
          <cell r="K1003">
            <v>99</v>
          </cell>
          <cell r="L1003" t="str">
            <v>AB</v>
          </cell>
          <cell r="M1003">
            <v>2011</v>
          </cell>
          <cell r="N1003">
            <v>42264</v>
          </cell>
          <cell r="P1003">
            <v>42251</v>
          </cell>
          <cell r="Q1003" t="str">
            <v>OUI</v>
          </cell>
          <cell r="U1003" t="str">
            <v>INFO</v>
          </cell>
          <cell r="W1003" t="str">
            <v>2A</v>
          </cell>
          <cell r="X1003" t="str">
            <v>PHY</v>
          </cell>
          <cell r="Y1003" t="str">
            <v>ISM</v>
          </cell>
          <cell r="AA1003" t="str">
            <v>A</v>
          </cell>
          <cell r="AB1003" t="str">
            <v>N</v>
          </cell>
          <cell r="AC1003" t="str">
            <v>P</v>
          </cell>
          <cell r="AE1003" t="str">
            <v>N</v>
          </cell>
          <cell r="AG1003" t="str">
            <v>X</v>
          </cell>
          <cell r="AH1003" t="str">
            <v>G14</v>
          </cell>
          <cell r="AI1003" t="str">
            <v>FLE</v>
          </cell>
          <cell r="AJ1003">
            <v>36.19</v>
          </cell>
          <cell r="AK1003" t="str">
            <v>5B</v>
          </cell>
          <cell r="AL1003" t="str">
            <v>IA1</v>
          </cell>
        </row>
        <row r="1004">
          <cell r="C1004" t="str">
            <v>UCAR</v>
          </cell>
          <cell r="D1004" t="str">
            <v>Hamza</v>
          </cell>
          <cell r="E1004">
            <v>11403822</v>
          </cell>
          <cell r="G1004" t="str">
            <v xml:space="preserve"> </v>
          </cell>
          <cell r="I1004" t="str">
            <v>RDT</v>
          </cell>
          <cell r="J1004" t="str">
            <v>STL</v>
          </cell>
          <cell r="U1004" t="str">
            <v>PC</v>
          </cell>
        </row>
        <row r="1005">
          <cell r="C1005" t="str">
            <v>UMAPATHIPILLAI</v>
          </cell>
          <cell r="D1005" t="str">
            <v>Ratshika</v>
          </cell>
          <cell r="E1005">
            <v>11405174</v>
          </cell>
          <cell r="F1005">
            <v>35331</v>
          </cell>
          <cell r="G1005" t="str">
            <v>19 ans</v>
          </cell>
          <cell r="I1005" t="str">
            <v>PACES</v>
          </cell>
          <cell r="J1005" t="str">
            <v>S</v>
          </cell>
          <cell r="K1005">
            <v>93</v>
          </cell>
          <cell r="U1005" t="str">
            <v>MATHS</v>
          </cell>
          <cell r="W1005" t="str">
            <v>3A</v>
          </cell>
          <cell r="X1005" t="str">
            <v>MR</v>
          </cell>
          <cell r="Y1005" t="str">
            <v>ISM</v>
          </cell>
        </row>
        <row r="1006">
          <cell r="C1006" t="str">
            <v>UTHAYAKARAN</v>
          </cell>
          <cell r="D1006" t="str">
            <v>Vinorchan</v>
          </cell>
          <cell r="E1006">
            <v>11402176</v>
          </cell>
          <cell r="G1006" t="str">
            <v xml:space="preserve"> </v>
          </cell>
          <cell r="I1006" t="str">
            <v>RDT</v>
          </cell>
          <cell r="J1006" t="str">
            <v>STG</v>
          </cell>
          <cell r="U1006" t="str">
            <v>MATHS</v>
          </cell>
          <cell r="AK1006" t="str">
            <v>VAL</v>
          </cell>
          <cell r="AW1006" t="str">
            <v>VAL</v>
          </cell>
        </row>
        <row r="1007">
          <cell r="C1007" t="str">
            <v>UTHTHIYUTHTHATHEVANAR</v>
          </cell>
          <cell r="D1007" t="str">
            <v>Ragentha</v>
          </cell>
          <cell r="G1007" t="str">
            <v xml:space="preserve"> </v>
          </cell>
          <cell r="I1007" t="str">
            <v>APB</v>
          </cell>
          <cell r="J1007" t="str">
            <v>S</v>
          </cell>
          <cell r="N1007" t="str">
            <v>DEM</v>
          </cell>
          <cell r="U1007" t="str">
            <v>MATHS</v>
          </cell>
        </row>
        <row r="1008">
          <cell r="C1008" t="str">
            <v>UZAN</v>
          </cell>
          <cell r="D1008" t="str">
            <v>Anthony</v>
          </cell>
          <cell r="E1008">
            <v>11403401</v>
          </cell>
          <cell r="G1008" t="str">
            <v xml:space="preserve"> </v>
          </cell>
          <cell r="I1008" t="str">
            <v>RDT</v>
          </cell>
          <cell r="J1008" t="str">
            <v>S</v>
          </cell>
          <cell r="U1008" t="str">
            <v>MATHS</v>
          </cell>
        </row>
        <row r="1009">
          <cell r="C1009" t="str">
            <v>VALENTIN</v>
          </cell>
          <cell r="D1009" t="str">
            <v>Julie</v>
          </cell>
          <cell r="E1009">
            <v>11501205</v>
          </cell>
          <cell r="F1009">
            <v>35135</v>
          </cell>
          <cell r="G1009" t="str">
            <v>20 ans</v>
          </cell>
          <cell r="H1009" t="str">
            <v>F</v>
          </cell>
          <cell r="I1009" t="str">
            <v>APB</v>
          </cell>
          <cell r="J1009" t="str">
            <v>S</v>
          </cell>
          <cell r="K1009">
            <v>77</v>
          </cell>
          <cell r="M1009">
            <v>2015</v>
          </cell>
          <cell r="P1009">
            <v>42193</v>
          </cell>
          <cell r="Q1009" t="str">
            <v>OUI</v>
          </cell>
          <cell r="R1009" t="str">
            <v>B</v>
          </cell>
          <cell r="S1009" t="str">
            <v>X</v>
          </cell>
          <cell r="T1009" t="str">
            <v>X</v>
          </cell>
          <cell r="U1009" t="str">
            <v>MATHS</v>
          </cell>
          <cell r="W1009" t="str">
            <v>2A</v>
          </cell>
          <cell r="X1009" t="str">
            <v>PHY</v>
          </cell>
          <cell r="Y1009" t="str">
            <v>ISM</v>
          </cell>
          <cell r="AA1009" t="str">
            <v>A</v>
          </cell>
          <cell r="AB1009" t="str">
            <v>P</v>
          </cell>
          <cell r="AC1009" t="str">
            <v>P</v>
          </cell>
          <cell r="AE1009" t="str">
            <v>P</v>
          </cell>
          <cell r="AF1009" t="str">
            <v>P</v>
          </cell>
          <cell r="AG1009" t="str">
            <v>X</v>
          </cell>
          <cell r="AH1009" t="str">
            <v>G7</v>
          </cell>
          <cell r="AJ1009">
            <v>25.56</v>
          </cell>
          <cell r="AK1009" t="str">
            <v>6A</v>
          </cell>
          <cell r="AL1009" t="str">
            <v>IA4</v>
          </cell>
        </row>
        <row r="1010">
          <cell r="C1010" t="str">
            <v>VALOISE</v>
          </cell>
          <cell r="D1010" t="str">
            <v>Kelly</v>
          </cell>
          <cell r="E1010">
            <v>11407611</v>
          </cell>
          <cell r="G1010" t="str">
            <v xml:space="preserve"> </v>
          </cell>
          <cell r="I1010" t="str">
            <v>RDT</v>
          </cell>
          <cell r="J1010" t="str">
            <v>PRO</v>
          </cell>
          <cell r="U1010" t="str">
            <v>MATHS</v>
          </cell>
        </row>
        <row r="1011">
          <cell r="C1011" t="str">
            <v>VANN</v>
          </cell>
          <cell r="D1011" t="str">
            <v>Makara</v>
          </cell>
          <cell r="E1011">
            <v>11404599</v>
          </cell>
          <cell r="G1011" t="str">
            <v xml:space="preserve"> </v>
          </cell>
          <cell r="I1011" t="str">
            <v>RDT</v>
          </cell>
          <cell r="J1011" t="str">
            <v>S</v>
          </cell>
          <cell r="U1011" t="str">
            <v>INFO</v>
          </cell>
        </row>
        <row r="1012">
          <cell r="C1012" t="str">
            <v>VARGHESE</v>
          </cell>
          <cell r="D1012" t="str">
            <v>Udayan-K</v>
          </cell>
          <cell r="E1012">
            <v>11507232</v>
          </cell>
          <cell r="F1012">
            <v>35978</v>
          </cell>
          <cell r="G1012" t="str">
            <v>18 ans</v>
          </cell>
          <cell r="H1012" t="str">
            <v>M</v>
          </cell>
          <cell r="I1012" t="str">
            <v>APB-R</v>
          </cell>
          <cell r="J1012" t="str">
            <v>S</v>
          </cell>
          <cell r="K1012">
            <v>94</v>
          </cell>
          <cell r="L1012" t="str">
            <v>AB</v>
          </cell>
          <cell r="M1012">
            <v>2014</v>
          </cell>
          <cell r="P1012">
            <v>42232</v>
          </cell>
          <cell r="Q1012" t="str">
            <v>OUI</v>
          </cell>
          <cell r="R1012" t="str">
            <v>B</v>
          </cell>
          <cell r="S1012" t="str">
            <v>X</v>
          </cell>
          <cell r="T1012" t="str">
            <v>X</v>
          </cell>
          <cell r="U1012" t="str">
            <v>PC</v>
          </cell>
          <cell r="W1012" t="str">
            <v>1B</v>
          </cell>
          <cell r="X1012" t="str">
            <v>PHY</v>
          </cell>
          <cell r="Y1012" t="str">
            <v>CHI</v>
          </cell>
          <cell r="AA1012" t="str">
            <v>A</v>
          </cell>
          <cell r="AB1012" t="str">
            <v>P</v>
          </cell>
          <cell r="AD1012" t="str">
            <v>P</v>
          </cell>
          <cell r="AE1012" t="str">
            <v>P</v>
          </cell>
          <cell r="AF1012" t="str">
            <v>P</v>
          </cell>
          <cell r="AG1012" t="str">
            <v>X</v>
          </cell>
          <cell r="AH1012" t="str">
            <v>G11</v>
          </cell>
          <cell r="AJ1012">
            <v>93.33</v>
          </cell>
          <cell r="AK1012" t="str">
            <v>1A</v>
          </cell>
          <cell r="AL1012" t="str">
            <v>IB2</v>
          </cell>
          <cell r="AY1012" t="str">
            <v>X</v>
          </cell>
        </row>
        <row r="1013">
          <cell r="C1013" t="str">
            <v>VEIGA CARDOSO</v>
          </cell>
          <cell r="D1013" t="str">
            <v>Patrick</v>
          </cell>
          <cell r="E1013">
            <v>11407006</v>
          </cell>
          <cell r="G1013" t="str">
            <v xml:space="preserve"> </v>
          </cell>
          <cell r="I1013" t="str">
            <v>RDT</v>
          </cell>
          <cell r="J1013" t="str">
            <v>STMG</v>
          </cell>
          <cell r="U1013" t="str">
            <v>MATHS</v>
          </cell>
          <cell r="AU1013" t="str">
            <v>REP</v>
          </cell>
        </row>
        <row r="1014">
          <cell r="C1014" t="str">
            <v>VIEIRA RODRIGUES</v>
          </cell>
          <cell r="D1014" t="str">
            <v>Jérémy</v>
          </cell>
          <cell r="E1014">
            <v>11409637</v>
          </cell>
          <cell r="F1014">
            <v>35205</v>
          </cell>
          <cell r="G1014" t="str">
            <v>20 ans</v>
          </cell>
          <cell r="H1014" t="str">
            <v>M</v>
          </cell>
          <cell r="I1014" t="str">
            <v>RDT</v>
          </cell>
          <cell r="J1014" t="str">
            <v>S</v>
          </cell>
          <cell r="K1014">
            <v>93</v>
          </cell>
          <cell r="L1014" t="str">
            <v>AB</v>
          </cell>
          <cell r="M1014">
            <v>2014</v>
          </cell>
          <cell r="N1014">
            <v>42264</v>
          </cell>
          <cell r="P1014">
            <v>42205</v>
          </cell>
          <cell r="Q1014" t="str">
            <v>OUI</v>
          </cell>
          <cell r="R1014" t="str">
            <v>B</v>
          </cell>
          <cell r="S1014" t="str">
            <v>X</v>
          </cell>
          <cell r="T1014" t="str">
            <v>X</v>
          </cell>
          <cell r="U1014" t="str">
            <v>PC</v>
          </cell>
          <cell r="W1014" t="str">
            <v>1B</v>
          </cell>
          <cell r="X1014" t="str">
            <v>PHY</v>
          </cell>
          <cell r="Y1014" t="str">
            <v>CHI</v>
          </cell>
          <cell r="AA1014" t="str">
            <v>A</v>
          </cell>
          <cell r="AB1014" t="str">
            <v>P</v>
          </cell>
          <cell r="AD1014" t="str">
            <v>P</v>
          </cell>
          <cell r="AE1014" t="str">
            <v>P</v>
          </cell>
          <cell r="AF1014" t="str">
            <v>P</v>
          </cell>
          <cell r="AG1014" t="str">
            <v>X</v>
          </cell>
          <cell r="AH1014" t="str">
            <v>G11</v>
          </cell>
          <cell r="AI1014" t="str">
            <v>VAL</v>
          </cell>
          <cell r="AK1014" t="str">
            <v>VAL</v>
          </cell>
          <cell r="AL1014" t="str">
            <v>IB2</v>
          </cell>
          <cell r="AV1014" t="str">
            <v>VAL</v>
          </cell>
          <cell r="AW1014" t="str">
            <v>VAL</v>
          </cell>
          <cell r="AX1014" t="str">
            <v>VAL</v>
          </cell>
        </row>
        <row r="1015">
          <cell r="C1015" t="str">
            <v>VIELLART</v>
          </cell>
          <cell r="D1015" t="str">
            <v>Jean Emmanuel</v>
          </cell>
          <cell r="I1015" t="str">
            <v>APB-R</v>
          </cell>
          <cell r="J1015" t="str">
            <v>S</v>
          </cell>
          <cell r="S1015" t="str">
            <v>X</v>
          </cell>
          <cell r="U1015" t="str">
            <v>MATHS</v>
          </cell>
        </row>
        <row r="1016">
          <cell r="C1016" t="str">
            <v>VIJAYAKUMAR</v>
          </cell>
          <cell r="D1016" t="str">
            <v>Luxsiya</v>
          </cell>
          <cell r="E1016">
            <v>11402466</v>
          </cell>
          <cell r="F1016">
            <v>34875</v>
          </cell>
          <cell r="G1016" t="str">
            <v>21 ans</v>
          </cell>
          <cell r="H1016" t="str">
            <v>F</v>
          </cell>
          <cell r="I1016" t="str">
            <v>RDT</v>
          </cell>
          <cell r="J1016" t="str">
            <v>S</v>
          </cell>
          <cell r="K1016">
            <v>93</v>
          </cell>
          <cell r="L1016" t="str">
            <v>P</v>
          </cell>
          <cell r="M1016">
            <v>2014</v>
          </cell>
          <cell r="P1016">
            <v>42219</v>
          </cell>
          <cell r="Q1016" t="str">
            <v>OUI</v>
          </cell>
          <cell r="R1016" t="str">
            <v>B</v>
          </cell>
          <cell r="S1016" t="str">
            <v>X</v>
          </cell>
          <cell r="T1016" t="str">
            <v>X</v>
          </cell>
          <cell r="U1016" t="str">
            <v>INFO</v>
          </cell>
          <cell r="W1016" t="str">
            <v>3A</v>
          </cell>
          <cell r="X1016" t="str">
            <v>MR</v>
          </cell>
          <cell r="Y1016" t="str">
            <v>ISM</v>
          </cell>
          <cell r="AA1016" t="str">
            <v>A</v>
          </cell>
          <cell r="AB1016" t="str">
            <v>P</v>
          </cell>
          <cell r="AC1016" t="str">
            <v>N</v>
          </cell>
          <cell r="AE1016" t="str">
            <v>P</v>
          </cell>
          <cell r="AG1016" t="str">
            <v>X</v>
          </cell>
          <cell r="AH1016" t="str">
            <v>G4</v>
          </cell>
          <cell r="AI1016" t="str">
            <v>VAL</v>
          </cell>
          <cell r="AK1016" t="str">
            <v>VAL</v>
          </cell>
          <cell r="AL1016" t="str">
            <v>IA1</v>
          </cell>
          <cell r="AV1016" t="str">
            <v>VAL</v>
          </cell>
          <cell r="AW1016" t="str">
            <v>VAL</v>
          </cell>
          <cell r="AX1016" t="str">
            <v>VAL</v>
          </cell>
        </row>
        <row r="1017">
          <cell r="C1017" t="str">
            <v>VILLAND</v>
          </cell>
          <cell r="D1017" t="str">
            <v>Romane</v>
          </cell>
          <cell r="E1017">
            <v>11506508</v>
          </cell>
          <cell r="F1017">
            <v>35468</v>
          </cell>
          <cell r="G1017" t="str">
            <v>19 ans</v>
          </cell>
          <cell r="H1017" t="str">
            <v>F</v>
          </cell>
          <cell r="I1017" t="str">
            <v>APB</v>
          </cell>
          <cell r="J1017" t="str">
            <v>S</v>
          </cell>
          <cell r="K1017">
            <v>93</v>
          </cell>
          <cell r="M1017">
            <v>2015</v>
          </cell>
          <cell r="P1017">
            <v>42212</v>
          </cell>
          <cell r="Q1017" t="str">
            <v>OUI</v>
          </cell>
          <cell r="S1017" t="str">
            <v>X</v>
          </cell>
          <cell r="T1017" t="str">
            <v>X</v>
          </cell>
          <cell r="U1017" t="str">
            <v>MATHS</v>
          </cell>
          <cell r="W1017" t="str">
            <v>2A</v>
          </cell>
          <cell r="X1017" t="str">
            <v>PHY</v>
          </cell>
          <cell r="Y1017" t="str">
            <v>ISM</v>
          </cell>
          <cell r="AA1017" t="str">
            <v>A</v>
          </cell>
          <cell r="AB1017" t="str">
            <v>P</v>
          </cell>
          <cell r="AC1017" t="str">
            <v>P</v>
          </cell>
          <cell r="AE1017" t="str">
            <v>P</v>
          </cell>
          <cell r="AF1017" t="str">
            <v>P</v>
          </cell>
          <cell r="AG1017" t="str">
            <v>X</v>
          </cell>
          <cell r="AH1017" t="str">
            <v>G6</v>
          </cell>
          <cell r="AJ1017">
            <v>37.04</v>
          </cell>
          <cell r="AK1017" t="str">
            <v>5B</v>
          </cell>
          <cell r="AL1017" t="str">
            <v>IA4</v>
          </cell>
          <cell r="AY1017" t="str">
            <v>X</v>
          </cell>
        </row>
        <row r="1018">
          <cell r="C1018" t="str">
            <v>VINCENT</v>
          </cell>
          <cell r="D1018" t="str">
            <v>Valeryane</v>
          </cell>
          <cell r="E1018">
            <v>11507754</v>
          </cell>
          <cell r="F1018">
            <v>34425</v>
          </cell>
          <cell r="G1018" t="str">
            <v>22 ans</v>
          </cell>
          <cell r="H1018" t="str">
            <v>F</v>
          </cell>
          <cell r="I1018" t="str">
            <v>APB-R</v>
          </cell>
          <cell r="J1018" t="str">
            <v>S</v>
          </cell>
          <cell r="K1018">
            <v>93</v>
          </cell>
          <cell r="L1018" t="str">
            <v>AB</v>
          </cell>
          <cell r="M1018">
            <v>2012</v>
          </cell>
          <cell r="P1018">
            <v>42245</v>
          </cell>
          <cell r="Q1018" t="str">
            <v>OUI</v>
          </cell>
          <cell r="S1018" t="str">
            <v>X</v>
          </cell>
          <cell r="T1018" t="str">
            <v>X</v>
          </cell>
          <cell r="U1018" t="str">
            <v>MATHS</v>
          </cell>
          <cell r="W1018" t="str">
            <v>2A</v>
          </cell>
          <cell r="X1018" t="str">
            <v>PHY</v>
          </cell>
          <cell r="Y1018" t="str">
            <v>ISM</v>
          </cell>
          <cell r="AA1018" t="str">
            <v>A</v>
          </cell>
          <cell r="AB1018" t="str">
            <v>P</v>
          </cell>
          <cell r="AC1018" t="str">
            <v>P</v>
          </cell>
          <cell r="AE1018" t="str">
            <v>P</v>
          </cell>
          <cell r="AF1018" t="str">
            <v>P</v>
          </cell>
          <cell r="AG1018" t="str">
            <v>X</v>
          </cell>
          <cell r="AH1018" t="str">
            <v>G7</v>
          </cell>
          <cell r="AJ1018">
            <v>52.06</v>
          </cell>
          <cell r="AK1018" t="str">
            <v>3A</v>
          </cell>
          <cell r="AL1018" t="str">
            <v>IA4</v>
          </cell>
          <cell r="AY1018" t="str">
            <v>X</v>
          </cell>
        </row>
        <row r="1019">
          <cell r="C1019" t="str">
            <v>VINCENT GNANARAJAH</v>
          </cell>
          <cell r="D1019" t="str">
            <v>Florence</v>
          </cell>
          <cell r="G1019" t="str">
            <v xml:space="preserve"> </v>
          </cell>
          <cell r="I1019" t="str">
            <v>APB</v>
          </cell>
          <cell r="J1019" t="str">
            <v>S</v>
          </cell>
          <cell r="N1019" t="str">
            <v>DEM</v>
          </cell>
          <cell r="U1019" t="str">
            <v>MATHS</v>
          </cell>
        </row>
        <row r="1020">
          <cell r="C1020" t="str">
            <v>VIRLOUVET</v>
          </cell>
          <cell r="D1020" t="str">
            <v>Brenda-Noor</v>
          </cell>
          <cell r="E1020">
            <v>11507845</v>
          </cell>
          <cell r="F1020">
            <v>35514</v>
          </cell>
          <cell r="G1020" t="str">
            <v>19 ans</v>
          </cell>
          <cell r="H1020" t="str">
            <v>F</v>
          </cell>
          <cell r="I1020" t="str">
            <v>APB</v>
          </cell>
          <cell r="J1020" t="str">
            <v>S</v>
          </cell>
          <cell r="K1020">
            <v>28</v>
          </cell>
          <cell r="L1020" t="str">
            <v>P</v>
          </cell>
          <cell r="M1020">
            <v>2015</v>
          </cell>
          <cell r="P1020">
            <v>42246</v>
          </cell>
          <cell r="Q1020" t="str">
            <v>OUI</v>
          </cell>
          <cell r="S1020" t="str">
            <v>X</v>
          </cell>
          <cell r="T1020" t="str">
            <v>X</v>
          </cell>
          <cell r="U1020" t="str">
            <v>MATHS</v>
          </cell>
          <cell r="W1020" t="str">
            <v>1A</v>
          </cell>
          <cell r="X1020" t="str">
            <v>ECO</v>
          </cell>
          <cell r="Y1020" t="str">
            <v>ISM</v>
          </cell>
          <cell r="AA1020" t="str">
            <v>A</v>
          </cell>
          <cell r="AB1020" t="str">
            <v>P</v>
          </cell>
          <cell r="AC1020" t="str">
            <v>P</v>
          </cell>
          <cell r="AE1020" t="str">
            <v>P</v>
          </cell>
          <cell r="AG1020" t="str">
            <v>X</v>
          </cell>
          <cell r="AH1020" t="str">
            <v>G3</v>
          </cell>
          <cell r="AJ1020">
            <v>50.22</v>
          </cell>
          <cell r="AK1020" t="str">
            <v>3B</v>
          </cell>
          <cell r="AL1020" t="str">
            <v>IA4</v>
          </cell>
          <cell r="AY1020" t="str">
            <v>X</v>
          </cell>
        </row>
        <row r="1021">
          <cell r="C1021" t="str">
            <v>VIVAUDOU</v>
          </cell>
          <cell r="D1021" t="str">
            <v>Florian</v>
          </cell>
          <cell r="E1021">
            <v>11301745</v>
          </cell>
          <cell r="G1021" t="str">
            <v xml:space="preserve"> </v>
          </cell>
          <cell r="I1021" t="str">
            <v>RDT</v>
          </cell>
          <cell r="J1021" t="str">
            <v>S</v>
          </cell>
          <cell r="U1021" t="str">
            <v>INFO</v>
          </cell>
          <cell r="AI1021" t="str">
            <v>VAL</v>
          </cell>
          <cell r="AK1021" t="str">
            <v>VAL</v>
          </cell>
          <cell r="AL1021" t="str">
            <v>VAL</v>
          </cell>
          <cell r="AP1021" t="str">
            <v>VAL</v>
          </cell>
          <cell r="AV1021" t="str">
            <v>VAL</v>
          </cell>
          <cell r="AW1021" t="str">
            <v>VAL</v>
          </cell>
          <cell r="AX1021" t="str">
            <v>VAL</v>
          </cell>
        </row>
        <row r="1022">
          <cell r="C1022" t="str">
            <v>VOLAIRE-JOSEPH</v>
          </cell>
          <cell r="D1022" t="str">
            <v>Iris</v>
          </cell>
          <cell r="E1022">
            <v>11500783</v>
          </cell>
          <cell r="F1022">
            <v>35618</v>
          </cell>
          <cell r="G1022" t="str">
            <v>19 ans</v>
          </cell>
          <cell r="H1022" t="str">
            <v>F</v>
          </cell>
          <cell r="I1022" t="str">
            <v>APB</v>
          </cell>
          <cell r="J1022" t="str">
            <v>S</v>
          </cell>
          <cell r="K1022">
            <v>75</v>
          </cell>
          <cell r="L1022" t="str">
            <v>AB</v>
          </cell>
          <cell r="M1022">
            <v>2015</v>
          </cell>
          <cell r="P1022">
            <v>42195</v>
          </cell>
          <cell r="Q1022" t="str">
            <v>OUI</v>
          </cell>
          <cell r="R1022" t="str">
            <v>B</v>
          </cell>
          <cell r="S1022" t="str">
            <v>X</v>
          </cell>
          <cell r="T1022" t="str">
            <v>X</v>
          </cell>
          <cell r="U1022" t="str">
            <v>MATHS</v>
          </cell>
          <cell r="W1022" t="str">
            <v>2A</v>
          </cell>
          <cell r="X1022" t="str">
            <v>PHY</v>
          </cell>
          <cell r="Y1022" t="str">
            <v>ISM</v>
          </cell>
          <cell r="AA1022" t="str">
            <v>A</v>
          </cell>
          <cell r="AB1022" t="str">
            <v>P</v>
          </cell>
          <cell r="AC1022" t="str">
            <v>P</v>
          </cell>
          <cell r="AE1022" t="str">
            <v>P</v>
          </cell>
          <cell r="AF1022" t="str">
            <v>P</v>
          </cell>
          <cell r="AG1022" t="str">
            <v>X</v>
          </cell>
          <cell r="AH1022" t="str">
            <v>G7</v>
          </cell>
          <cell r="AJ1022">
            <v>80.12</v>
          </cell>
          <cell r="AK1022" t="str">
            <v>1A</v>
          </cell>
          <cell r="AL1022" t="str">
            <v>IA3</v>
          </cell>
          <cell r="AY1022" t="str">
            <v>X</v>
          </cell>
        </row>
        <row r="1023">
          <cell r="C1023" t="str">
            <v>VONG</v>
          </cell>
          <cell r="D1023" t="str">
            <v>Hervé</v>
          </cell>
          <cell r="E1023">
            <v>11406100</v>
          </cell>
          <cell r="F1023">
            <v>35311</v>
          </cell>
          <cell r="G1023" t="str">
            <v>19 ans</v>
          </cell>
          <cell r="H1023" t="str">
            <v>M</v>
          </cell>
          <cell r="I1023" t="str">
            <v>RDT</v>
          </cell>
          <cell r="J1023" t="str">
            <v>S</v>
          </cell>
          <cell r="K1023">
            <v>93</v>
          </cell>
          <cell r="M1023">
            <v>2014</v>
          </cell>
          <cell r="P1023">
            <v>42207</v>
          </cell>
          <cell r="Q1023" t="str">
            <v>OUI</v>
          </cell>
          <cell r="R1023" t="str">
            <v>B</v>
          </cell>
          <cell r="S1023" t="str">
            <v>X</v>
          </cell>
          <cell r="T1023" t="str">
            <v>X</v>
          </cell>
          <cell r="U1023" t="str">
            <v>INFO</v>
          </cell>
          <cell r="W1023" t="str">
            <v>3A</v>
          </cell>
          <cell r="X1023" t="str">
            <v>MR</v>
          </cell>
          <cell r="Y1023" t="str">
            <v>ISM</v>
          </cell>
          <cell r="AA1023" t="str">
            <v>A</v>
          </cell>
          <cell r="AB1023" t="str">
            <v>P</v>
          </cell>
          <cell r="AC1023" t="str">
            <v>P</v>
          </cell>
          <cell r="AE1023" t="str">
            <v>P</v>
          </cell>
          <cell r="AG1023" t="str">
            <v>X</v>
          </cell>
          <cell r="AH1023" t="str">
            <v>G5</v>
          </cell>
          <cell r="AI1023" t="str">
            <v>VAL</v>
          </cell>
          <cell r="AK1023" t="str">
            <v>VAL</v>
          </cell>
          <cell r="AL1023" t="str">
            <v>IA1</v>
          </cell>
          <cell r="AV1023" t="str">
            <v>VAL</v>
          </cell>
          <cell r="AW1023" t="str">
            <v>VAL</v>
          </cell>
          <cell r="AX1023" t="str">
            <v>VAL</v>
          </cell>
          <cell r="AY1023" t="str">
            <v>X</v>
          </cell>
        </row>
        <row r="1024">
          <cell r="C1024" t="str">
            <v>VONG</v>
          </cell>
          <cell r="D1024" t="str">
            <v>Maxime</v>
          </cell>
          <cell r="E1024">
            <v>11505752</v>
          </cell>
          <cell r="F1024">
            <v>35693</v>
          </cell>
          <cell r="G1024" t="str">
            <v>18 ans</v>
          </cell>
          <cell r="H1024" t="str">
            <v>M</v>
          </cell>
          <cell r="I1024" t="str">
            <v>APB</v>
          </cell>
          <cell r="J1024" t="str">
            <v>ES</v>
          </cell>
          <cell r="K1024">
            <v>93</v>
          </cell>
          <cell r="M1024">
            <v>2015</v>
          </cell>
          <cell r="P1024">
            <v>42207</v>
          </cell>
          <cell r="Q1024" t="str">
            <v>OUI</v>
          </cell>
          <cell r="S1024" t="str">
            <v>X</v>
          </cell>
          <cell r="T1024" t="str">
            <v>X</v>
          </cell>
          <cell r="U1024" t="str">
            <v>INFO</v>
          </cell>
          <cell r="W1024" t="str">
            <v>1A</v>
          </cell>
          <cell r="X1024" t="str">
            <v>ECO</v>
          </cell>
          <cell r="Y1024" t="str">
            <v>ISM</v>
          </cell>
          <cell r="AA1024" t="str">
            <v>A</v>
          </cell>
          <cell r="AB1024" t="str">
            <v>N</v>
          </cell>
          <cell r="AC1024" t="str">
            <v>P</v>
          </cell>
          <cell r="AE1024" t="str">
            <v>P</v>
          </cell>
          <cell r="AG1024" t="str">
            <v>X</v>
          </cell>
          <cell r="AH1024" t="str">
            <v>G1</v>
          </cell>
          <cell r="AJ1024">
            <v>64.38</v>
          </cell>
          <cell r="AK1024" t="str">
            <v>2B</v>
          </cell>
          <cell r="AL1024" t="str">
            <v>IA1</v>
          </cell>
        </row>
        <row r="1025">
          <cell r="C1025" t="str">
            <v>WAHBI</v>
          </cell>
          <cell r="D1025" t="str">
            <v>Mohamed-Amine</v>
          </cell>
          <cell r="E1025">
            <v>11410498</v>
          </cell>
          <cell r="F1025">
            <v>35191</v>
          </cell>
          <cell r="G1025" t="str">
            <v>20 ans</v>
          </cell>
          <cell r="H1025" t="str">
            <v>M</v>
          </cell>
          <cell r="I1025" t="str">
            <v>CIEL</v>
          </cell>
          <cell r="J1025" t="str">
            <v>ETR</v>
          </cell>
          <cell r="K1025">
            <v>99</v>
          </cell>
          <cell r="M1025">
            <v>2014</v>
          </cell>
          <cell r="P1025">
            <v>42277</v>
          </cell>
          <cell r="Q1025" t="str">
            <v>OUI</v>
          </cell>
          <cell r="U1025" t="str">
            <v>MATHS</v>
          </cell>
          <cell r="W1025" t="str">
            <v>2A</v>
          </cell>
          <cell r="X1025" t="str">
            <v>PHY</v>
          </cell>
          <cell r="Y1025" t="str">
            <v>ISM</v>
          </cell>
          <cell r="AA1025" t="str">
            <v>A</v>
          </cell>
          <cell r="AB1025" t="str">
            <v>P</v>
          </cell>
          <cell r="AC1025" t="str">
            <v>P</v>
          </cell>
          <cell r="AE1025" t="str">
            <v>N</v>
          </cell>
          <cell r="AF1025" t="str">
            <v>P</v>
          </cell>
          <cell r="AG1025" t="str">
            <v>X</v>
          </cell>
          <cell r="AH1025" t="str">
            <v>G14</v>
          </cell>
          <cell r="AK1025" t="str">
            <v>1B</v>
          </cell>
          <cell r="AL1025" t="str">
            <v>IA1</v>
          </cell>
        </row>
        <row r="1026">
          <cell r="C1026" t="str">
            <v>WAHBI</v>
          </cell>
          <cell r="D1026" t="str">
            <v>Nabil</v>
          </cell>
          <cell r="E1026">
            <v>11408630</v>
          </cell>
          <cell r="G1026" t="str">
            <v xml:space="preserve"> </v>
          </cell>
          <cell r="I1026" t="str">
            <v>RDT</v>
          </cell>
          <cell r="J1026" t="str">
            <v>STI2D</v>
          </cell>
          <cell r="U1026" t="str">
            <v>INFO</v>
          </cell>
        </row>
        <row r="1027">
          <cell r="C1027" t="str">
            <v>WANE</v>
          </cell>
          <cell r="D1027" t="str">
            <v>Ibrahim</v>
          </cell>
          <cell r="E1027">
            <v>11400442</v>
          </cell>
          <cell r="F1027">
            <v>34783</v>
          </cell>
          <cell r="G1027" t="str">
            <v>21 ans</v>
          </cell>
          <cell r="H1027" t="str">
            <v>M</v>
          </cell>
          <cell r="I1027" t="str">
            <v>RDT</v>
          </cell>
          <cell r="J1027" t="str">
            <v>S</v>
          </cell>
          <cell r="K1027">
            <v>93</v>
          </cell>
          <cell r="L1027" t="str">
            <v>P</v>
          </cell>
          <cell r="M1027">
            <v>2013</v>
          </cell>
          <cell r="N1027">
            <v>42215</v>
          </cell>
          <cell r="P1027">
            <v>42198</v>
          </cell>
          <cell r="Q1027" t="str">
            <v>OUI</v>
          </cell>
          <cell r="S1027" t="str">
            <v>X</v>
          </cell>
          <cell r="T1027" t="str">
            <v>X</v>
          </cell>
          <cell r="U1027" t="str">
            <v>PC</v>
          </cell>
          <cell r="W1027" t="str">
            <v>1B</v>
          </cell>
          <cell r="X1027" t="str">
            <v>PHY</v>
          </cell>
          <cell r="Y1027" t="str">
            <v>CHI</v>
          </cell>
          <cell r="AA1027" t="str">
            <v>A</v>
          </cell>
          <cell r="AB1027" t="str">
            <v>N</v>
          </cell>
          <cell r="AD1027" t="str">
            <v>P</v>
          </cell>
          <cell r="AE1027" t="str">
            <v>P</v>
          </cell>
          <cell r="AF1027" t="str">
            <v>P</v>
          </cell>
          <cell r="AG1027" t="str">
            <v>X</v>
          </cell>
          <cell r="AH1027" t="str">
            <v>G12</v>
          </cell>
          <cell r="AJ1027">
            <v>68.150000000000006</v>
          </cell>
          <cell r="AK1027" t="str">
            <v>1A</v>
          </cell>
          <cell r="AL1027" t="str">
            <v>IB1</v>
          </cell>
        </row>
        <row r="1028">
          <cell r="C1028" t="str">
            <v>WIGY</v>
          </cell>
          <cell r="D1028" t="str">
            <v>Fred</v>
          </cell>
          <cell r="E1028">
            <v>11317390</v>
          </cell>
          <cell r="G1028" t="str">
            <v xml:space="preserve"> </v>
          </cell>
          <cell r="I1028" t="str">
            <v>RDT</v>
          </cell>
          <cell r="J1028" t="str">
            <v>S</v>
          </cell>
          <cell r="U1028" t="str">
            <v>MATHS</v>
          </cell>
          <cell r="Z1028" t="str">
            <v>VAL</v>
          </cell>
          <cell r="AI1028" t="str">
            <v>VAL</v>
          </cell>
          <cell r="AK1028" t="str">
            <v>VAL</v>
          </cell>
          <cell r="AL1028" t="str">
            <v>VAL</v>
          </cell>
          <cell r="AP1028" t="str">
            <v>VAL</v>
          </cell>
          <cell r="AU1028" t="str">
            <v>VAL</v>
          </cell>
          <cell r="AV1028" t="str">
            <v>VAL</v>
          </cell>
          <cell r="AW1028" t="str">
            <v>VAL</v>
          </cell>
          <cell r="AX1028" t="str">
            <v>VAL</v>
          </cell>
        </row>
        <row r="1029">
          <cell r="C1029" t="str">
            <v>WILLIAM</v>
          </cell>
          <cell r="D1029" t="str">
            <v>Celia (Emilie)</v>
          </cell>
          <cell r="E1029">
            <v>11407636</v>
          </cell>
          <cell r="F1029">
            <v>35265</v>
          </cell>
          <cell r="G1029" t="str">
            <v>19 ans</v>
          </cell>
          <cell r="H1029" t="str">
            <v>F</v>
          </cell>
          <cell r="I1029" t="str">
            <v>RDT</v>
          </cell>
          <cell r="J1029" t="str">
            <v>S</v>
          </cell>
          <cell r="K1029">
            <v>93</v>
          </cell>
          <cell r="L1029" t="str">
            <v>P</v>
          </cell>
          <cell r="M1029">
            <v>2014</v>
          </cell>
          <cell r="N1029">
            <v>42265</v>
          </cell>
          <cell r="P1029">
            <v>42237</v>
          </cell>
          <cell r="Q1029" t="str">
            <v>OUI</v>
          </cell>
          <cell r="S1029" t="str">
            <v>X</v>
          </cell>
          <cell r="T1029" t="str">
            <v>X</v>
          </cell>
          <cell r="U1029" t="str">
            <v>PC</v>
          </cell>
          <cell r="W1029" t="str">
            <v>1B</v>
          </cell>
          <cell r="X1029" t="str">
            <v>PHY</v>
          </cell>
          <cell r="Y1029" t="str">
            <v>CHI</v>
          </cell>
          <cell r="AA1029" t="str">
            <v>B</v>
          </cell>
          <cell r="AB1029" t="str">
            <v>N</v>
          </cell>
          <cell r="AD1029" t="str">
            <v>P</v>
          </cell>
          <cell r="AE1029" t="str">
            <v>N</v>
          </cell>
          <cell r="AF1029" t="str">
            <v>P</v>
          </cell>
          <cell r="AG1029" t="str">
            <v>X</v>
          </cell>
          <cell r="AH1029" t="str">
            <v>G10</v>
          </cell>
          <cell r="AI1029" t="str">
            <v>VAL</v>
          </cell>
          <cell r="AK1029" t="str">
            <v>VAL</v>
          </cell>
          <cell r="AL1029" t="str">
            <v>IB1</v>
          </cell>
          <cell r="AV1029" t="str">
            <v>VAL</v>
          </cell>
          <cell r="AW1029" t="str">
            <v>VAL</v>
          </cell>
          <cell r="AX1029" t="str">
            <v>VAL</v>
          </cell>
        </row>
        <row r="1030">
          <cell r="C1030" t="str">
            <v>WILLIAM</v>
          </cell>
          <cell r="D1030" t="str">
            <v>Lenny</v>
          </cell>
          <cell r="E1030">
            <v>11401348</v>
          </cell>
          <cell r="G1030" t="str">
            <v xml:space="preserve"> </v>
          </cell>
          <cell r="I1030" t="str">
            <v>RDT</v>
          </cell>
          <cell r="J1030" t="str">
            <v>STMG</v>
          </cell>
          <cell r="U1030" t="str">
            <v>INFO</v>
          </cell>
          <cell r="AI1030" t="str">
            <v>VAL</v>
          </cell>
          <cell r="AK1030" t="str">
            <v>VAL</v>
          </cell>
          <cell r="AV1030" t="str">
            <v>VAL</v>
          </cell>
          <cell r="AW1030" t="str">
            <v>VAL</v>
          </cell>
        </row>
        <row r="1031">
          <cell r="C1031" t="str">
            <v>WILLIAM</v>
          </cell>
          <cell r="D1031" t="str">
            <v>Matthieu</v>
          </cell>
          <cell r="E1031">
            <v>11501174</v>
          </cell>
          <cell r="F1031">
            <v>35458</v>
          </cell>
          <cell r="G1031" t="str">
            <v>19 ans</v>
          </cell>
          <cell r="H1031" t="str">
            <v>M</v>
          </cell>
          <cell r="I1031" t="str">
            <v>APB</v>
          </cell>
          <cell r="J1031" t="str">
            <v>STMG</v>
          </cell>
          <cell r="K1031">
            <v>93</v>
          </cell>
          <cell r="M1031">
            <v>2015</v>
          </cell>
          <cell r="P1031">
            <v>42193</v>
          </cell>
          <cell r="Q1031" t="str">
            <v>OUI</v>
          </cell>
          <cell r="R1031" t="str">
            <v>B</v>
          </cell>
          <cell r="S1031" t="str">
            <v>X</v>
          </cell>
          <cell r="T1031" t="str">
            <v>X</v>
          </cell>
          <cell r="U1031" t="str">
            <v>MATHS</v>
          </cell>
          <cell r="W1031" t="str">
            <v>1A</v>
          </cell>
          <cell r="X1031" t="str">
            <v>ECO</v>
          </cell>
          <cell r="Y1031" t="str">
            <v>ISM</v>
          </cell>
          <cell r="AA1031" t="str">
            <v>B</v>
          </cell>
          <cell r="AG1031" t="str">
            <v>X</v>
          </cell>
          <cell r="AH1031" t="str">
            <v>G2</v>
          </cell>
          <cell r="AI1031" t="str">
            <v>DIS</v>
          </cell>
          <cell r="AJ1031">
            <v>26.74</v>
          </cell>
          <cell r="AK1031" t="str">
            <v>6B</v>
          </cell>
          <cell r="AL1031" t="str">
            <v>DIS</v>
          </cell>
          <cell r="AN1031" t="str">
            <v>DIS</v>
          </cell>
          <cell r="AP1031" t="str">
            <v>DIS</v>
          </cell>
          <cell r="AU1031" t="str">
            <v>DIS</v>
          </cell>
          <cell r="AV1031" t="str">
            <v>DIS</v>
          </cell>
        </row>
        <row r="1032">
          <cell r="C1032" t="str">
            <v>WILUNGULA MUTUMBI MAKULU</v>
          </cell>
          <cell r="D1032" t="str">
            <v>Victorien</v>
          </cell>
          <cell r="E1032">
            <v>11505778</v>
          </cell>
          <cell r="F1032">
            <v>35848</v>
          </cell>
          <cell r="G1032" t="str">
            <v>18 ans</v>
          </cell>
          <cell r="H1032" t="str">
            <v>M</v>
          </cell>
          <cell r="I1032" t="str">
            <v>APB</v>
          </cell>
          <cell r="J1032" t="str">
            <v>S</v>
          </cell>
          <cell r="K1032">
            <v>60</v>
          </cell>
          <cell r="L1032" t="str">
            <v>AB</v>
          </cell>
          <cell r="M1032">
            <v>2015</v>
          </cell>
          <cell r="P1032">
            <v>42207</v>
          </cell>
          <cell r="Q1032" t="str">
            <v>OUI</v>
          </cell>
          <cell r="R1032" t="str">
            <v>B</v>
          </cell>
          <cell r="S1032" t="str">
            <v>X</v>
          </cell>
          <cell r="T1032" t="str">
            <v>X</v>
          </cell>
          <cell r="U1032" t="str">
            <v>MATHS</v>
          </cell>
          <cell r="W1032" t="str">
            <v>1A</v>
          </cell>
          <cell r="X1032" t="str">
            <v>ECO</v>
          </cell>
          <cell r="Y1032" t="str">
            <v>ISM</v>
          </cell>
          <cell r="AA1032" t="str">
            <v>A</v>
          </cell>
          <cell r="AB1032" t="str">
            <v>P</v>
          </cell>
          <cell r="AC1032" t="str">
            <v>P</v>
          </cell>
          <cell r="AE1032" t="str">
            <v>P</v>
          </cell>
          <cell r="AG1032" t="str">
            <v>X</v>
          </cell>
          <cell r="AH1032" t="str">
            <v>G2</v>
          </cell>
          <cell r="AJ1032">
            <v>56.61</v>
          </cell>
          <cell r="AK1032" t="str">
            <v>3B</v>
          </cell>
          <cell r="AL1032" t="str">
            <v>IA3</v>
          </cell>
          <cell r="AY1032" t="str">
            <v>X</v>
          </cell>
        </row>
        <row r="1033">
          <cell r="C1033" t="str">
            <v>WUILLE</v>
          </cell>
          <cell r="D1033" t="str">
            <v>Jérémy</v>
          </cell>
          <cell r="E1033">
            <v>11407240</v>
          </cell>
          <cell r="F1033">
            <v>34761</v>
          </cell>
          <cell r="G1033" t="str">
            <v>21 ans</v>
          </cell>
          <cell r="H1033" t="str">
            <v>M</v>
          </cell>
          <cell r="I1033" t="str">
            <v>RDT</v>
          </cell>
          <cell r="J1033" t="str">
            <v>S</v>
          </cell>
          <cell r="K1033">
            <v>93</v>
          </cell>
          <cell r="M1033">
            <v>2014</v>
          </cell>
          <cell r="P1033">
            <v>42297</v>
          </cell>
          <cell r="Q1033" t="str">
            <v>OUI</v>
          </cell>
          <cell r="U1033" t="str">
            <v>PC</v>
          </cell>
          <cell r="W1033" t="str">
            <v>1B</v>
          </cell>
          <cell r="X1033" t="str">
            <v>PHY</v>
          </cell>
          <cell r="Y1033" t="str">
            <v>CHI</v>
          </cell>
          <cell r="AA1033" t="str">
            <v>A-</v>
          </cell>
          <cell r="AE1033" t="str">
            <v>P</v>
          </cell>
          <cell r="AG1033" t="str">
            <v>X</v>
          </cell>
          <cell r="AH1033" t="str">
            <v>G12</v>
          </cell>
          <cell r="AI1033" t="str">
            <v>VAL</v>
          </cell>
          <cell r="AJ1033">
            <v>33.33</v>
          </cell>
          <cell r="AK1033" t="str">
            <v>VAL</v>
          </cell>
          <cell r="AO1033" t="str">
            <v>VAL</v>
          </cell>
          <cell r="AV1033" t="str">
            <v>VAL</v>
          </cell>
          <cell r="AW1033" t="str">
            <v>VAL</v>
          </cell>
        </row>
        <row r="1034">
          <cell r="C1034" t="str">
            <v>YAHIAOUI</v>
          </cell>
          <cell r="D1034" t="str">
            <v>Émile</v>
          </cell>
          <cell r="E1034">
            <v>11407211</v>
          </cell>
          <cell r="F1034">
            <v>34513</v>
          </cell>
          <cell r="G1034" t="str">
            <v>22 ans</v>
          </cell>
          <cell r="H1034" t="str">
            <v>M</v>
          </cell>
          <cell r="I1034" t="str">
            <v>RDT</v>
          </cell>
          <cell r="J1034" t="str">
            <v>S</v>
          </cell>
          <cell r="K1034">
            <v>93</v>
          </cell>
          <cell r="L1034" t="str">
            <v>P</v>
          </cell>
          <cell r="M1034">
            <v>2013</v>
          </cell>
          <cell r="P1034">
            <v>42268</v>
          </cell>
          <cell r="Q1034" t="str">
            <v>OUI</v>
          </cell>
          <cell r="U1034" t="str">
            <v>PC</v>
          </cell>
          <cell r="W1034" t="str">
            <v>1B</v>
          </cell>
          <cell r="X1034" t="str">
            <v>PHY</v>
          </cell>
          <cell r="Y1034" t="str">
            <v>CHI</v>
          </cell>
          <cell r="AA1034" t="str">
            <v>A</v>
          </cell>
          <cell r="AB1034" t="str">
            <v>P</v>
          </cell>
          <cell r="AD1034" t="str">
            <v>P</v>
          </cell>
          <cell r="AE1034" t="str">
            <v>N</v>
          </cell>
          <cell r="AF1034" t="str">
            <v>P</v>
          </cell>
          <cell r="AG1034" t="str">
            <v>X</v>
          </cell>
          <cell r="AH1034" t="str">
            <v>G11</v>
          </cell>
          <cell r="AL1034" t="str">
            <v>IB2</v>
          </cell>
        </row>
        <row r="1035">
          <cell r="C1035" t="str">
            <v>YAHIAOUI</v>
          </cell>
          <cell r="D1035" t="str">
            <v>Kahina</v>
          </cell>
          <cell r="E1035">
            <v>11307952</v>
          </cell>
          <cell r="F1035">
            <v>34567</v>
          </cell>
          <cell r="G1035" t="str">
            <v>21 ans</v>
          </cell>
          <cell r="H1035" t="str">
            <v>F</v>
          </cell>
          <cell r="I1035" t="str">
            <v>RDT</v>
          </cell>
          <cell r="J1035" t="str">
            <v>S</v>
          </cell>
          <cell r="K1035">
            <v>93</v>
          </cell>
          <cell r="M1035">
            <v>2013</v>
          </cell>
          <cell r="P1035">
            <v>42285</v>
          </cell>
          <cell r="Q1035" t="str">
            <v>OUI</v>
          </cell>
          <cell r="U1035" t="str">
            <v>MATHS</v>
          </cell>
          <cell r="Z1035" t="str">
            <v>VAL</v>
          </cell>
          <cell r="AA1035" t="str">
            <v>C</v>
          </cell>
          <cell r="AI1035" t="str">
            <v>VAL</v>
          </cell>
          <cell r="AK1035" t="str">
            <v>VAL</v>
          </cell>
          <cell r="AL1035" t="str">
            <v>VAL</v>
          </cell>
          <cell r="AN1035" t="str">
            <v>VAL</v>
          </cell>
          <cell r="AP1035" t="str">
            <v>VAL</v>
          </cell>
          <cell r="AU1035" t="str">
            <v>VAL</v>
          </cell>
          <cell r="AV1035" t="str">
            <v>VAL</v>
          </cell>
          <cell r="AW1035" t="str">
            <v>VAL</v>
          </cell>
          <cell r="AX1035" t="str">
            <v>VAL</v>
          </cell>
        </row>
        <row r="1036">
          <cell r="C1036" t="str">
            <v>YAHYA</v>
          </cell>
          <cell r="D1036" t="str">
            <v xml:space="preserve">Ahmad </v>
          </cell>
          <cell r="E1036">
            <v>11510301</v>
          </cell>
          <cell r="F1036">
            <v>34685</v>
          </cell>
          <cell r="G1036" t="str">
            <v>21 ans</v>
          </cell>
          <cell r="H1036" t="str">
            <v>M</v>
          </cell>
          <cell r="I1036" t="str">
            <v>APB</v>
          </cell>
          <cell r="J1036" t="str">
            <v>STI2D</v>
          </cell>
          <cell r="K1036">
            <v>75</v>
          </cell>
          <cell r="L1036" t="str">
            <v>AB</v>
          </cell>
          <cell r="M1036">
            <v>2013</v>
          </cell>
          <cell r="P1036">
            <v>42278</v>
          </cell>
          <cell r="Q1036" t="str">
            <v>OUI</v>
          </cell>
          <cell r="R1036" t="str">
            <v>B</v>
          </cell>
          <cell r="U1036" t="str">
            <v>PC</v>
          </cell>
          <cell r="W1036" t="str">
            <v>1B</v>
          </cell>
          <cell r="X1036" t="str">
            <v>PHY</v>
          </cell>
          <cell r="Y1036" t="str">
            <v>CHI</v>
          </cell>
          <cell r="AA1036" t="str">
            <v>A</v>
          </cell>
          <cell r="AB1036" t="str">
            <v>P</v>
          </cell>
          <cell r="AD1036" t="str">
            <v>P</v>
          </cell>
          <cell r="AE1036" t="str">
            <v>P</v>
          </cell>
          <cell r="AF1036" t="str">
            <v>P</v>
          </cell>
          <cell r="AG1036" t="str">
            <v>X</v>
          </cell>
          <cell r="AH1036" t="str">
            <v>G10</v>
          </cell>
          <cell r="AK1036" t="str">
            <v>4A</v>
          </cell>
          <cell r="AL1036" t="str">
            <v>IB2</v>
          </cell>
        </row>
        <row r="1037">
          <cell r="C1037" t="str">
            <v>YALCIN</v>
          </cell>
          <cell r="D1037" t="str">
            <v>Esma</v>
          </cell>
          <cell r="E1037">
            <v>11507550</v>
          </cell>
          <cell r="F1037">
            <v>35224</v>
          </cell>
          <cell r="G1037" t="str">
            <v>20 ans</v>
          </cell>
          <cell r="H1037" t="str">
            <v>F</v>
          </cell>
          <cell r="I1037" t="str">
            <v>APB</v>
          </cell>
          <cell r="J1037" t="str">
            <v>STMG</v>
          </cell>
          <cell r="K1037">
            <v>95</v>
          </cell>
          <cell r="L1037" t="str">
            <v>P</v>
          </cell>
          <cell r="M1037">
            <v>2015</v>
          </cell>
          <cell r="N1037" t="str">
            <v>Demission</v>
          </cell>
          <cell r="P1037">
            <v>42241</v>
          </cell>
          <cell r="Q1037" t="str">
            <v>OUI</v>
          </cell>
          <cell r="R1037" t="str">
            <v>B</v>
          </cell>
          <cell r="S1037" t="str">
            <v>X</v>
          </cell>
          <cell r="T1037" t="str">
            <v>X</v>
          </cell>
          <cell r="U1037" t="str">
            <v>MATHS</v>
          </cell>
          <cell r="W1037" t="str">
            <v>1A</v>
          </cell>
          <cell r="X1037" t="str">
            <v>ECO</v>
          </cell>
          <cell r="Y1037" t="str">
            <v>ISM</v>
          </cell>
        </row>
        <row r="1038">
          <cell r="C1038" t="str">
            <v>YALCINKAYA</v>
          </cell>
          <cell r="D1038" t="str">
            <v>Deniz</v>
          </cell>
          <cell r="E1038">
            <v>11503428</v>
          </cell>
          <cell r="F1038">
            <v>35467</v>
          </cell>
          <cell r="G1038" t="str">
            <v>19 ans</v>
          </cell>
          <cell r="H1038" t="str">
            <v>M</v>
          </cell>
          <cell r="I1038" t="str">
            <v>APB</v>
          </cell>
          <cell r="J1038" t="str">
            <v>S</v>
          </cell>
          <cell r="K1038">
            <v>93</v>
          </cell>
          <cell r="L1038" t="str">
            <v>P</v>
          </cell>
          <cell r="M1038">
            <v>2015</v>
          </cell>
          <cell r="N1038" t="str">
            <v>DEM</v>
          </cell>
          <cell r="P1038">
            <v>42200</v>
          </cell>
          <cell r="Q1038" t="str">
            <v>OUI</v>
          </cell>
          <cell r="U1038" t="str">
            <v>INFO</v>
          </cell>
        </row>
        <row r="1039">
          <cell r="C1039" t="str">
            <v>YASSINE</v>
          </cell>
          <cell r="D1039" t="str">
            <v>Karim</v>
          </cell>
          <cell r="E1039">
            <v>11407569</v>
          </cell>
          <cell r="F1039">
            <v>34849</v>
          </cell>
          <cell r="G1039" t="str">
            <v>21 ans</v>
          </cell>
          <cell r="H1039" t="str">
            <v>M</v>
          </cell>
          <cell r="I1039" t="str">
            <v>CIEL</v>
          </cell>
          <cell r="J1039" t="str">
            <v>ETR</v>
          </cell>
          <cell r="K1039">
            <v>99</v>
          </cell>
          <cell r="M1039">
            <v>2014</v>
          </cell>
          <cell r="N1039">
            <v>42254</v>
          </cell>
          <cell r="P1039">
            <v>42245</v>
          </cell>
          <cell r="Q1039" t="str">
            <v>OUI</v>
          </cell>
          <cell r="U1039" t="str">
            <v>MATHS</v>
          </cell>
          <cell r="W1039" t="str">
            <v>1A</v>
          </cell>
          <cell r="X1039" t="str">
            <v>ECO</v>
          </cell>
          <cell r="Y1039" t="str">
            <v>ISM</v>
          </cell>
          <cell r="AA1039" t="str">
            <v>A</v>
          </cell>
          <cell r="AB1039" t="str">
            <v>P</v>
          </cell>
          <cell r="AC1039" t="str">
            <v>P</v>
          </cell>
          <cell r="AE1039" t="str">
            <v>P</v>
          </cell>
          <cell r="AG1039" t="str">
            <v>X</v>
          </cell>
          <cell r="AH1039" t="str">
            <v>G3</v>
          </cell>
          <cell r="AJ1039">
            <v>65.95</v>
          </cell>
          <cell r="AK1039" t="str">
            <v>2B</v>
          </cell>
          <cell r="AL1039" t="str">
            <v>IA3</v>
          </cell>
          <cell r="AY1039" t="str">
            <v>X</v>
          </cell>
        </row>
        <row r="1040">
          <cell r="C1040" t="str">
            <v>YATTABARI</v>
          </cell>
          <cell r="D1040" t="str">
            <v>Fatoumata</v>
          </cell>
          <cell r="E1040">
            <v>11506887</v>
          </cell>
          <cell r="F1040">
            <v>36057</v>
          </cell>
          <cell r="G1040" t="str">
            <v>17 ans</v>
          </cell>
          <cell r="H1040" t="str">
            <v>F</v>
          </cell>
          <cell r="I1040" t="str">
            <v>APB</v>
          </cell>
          <cell r="J1040" t="str">
            <v>S</v>
          </cell>
          <cell r="K1040">
            <v>88</v>
          </cell>
          <cell r="L1040" t="str">
            <v>P</v>
          </cell>
          <cell r="M1040">
            <v>2015</v>
          </cell>
          <cell r="P1040">
            <v>42218</v>
          </cell>
          <cell r="Q1040" t="str">
            <v>NON</v>
          </cell>
          <cell r="U1040" t="str">
            <v>MATHS</v>
          </cell>
        </row>
        <row r="1041">
          <cell r="C1041" t="str">
            <v>YEGEN</v>
          </cell>
          <cell r="D1041" t="str">
            <v>Jehat</v>
          </cell>
          <cell r="E1041">
            <v>11302790</v>
          </cell>
          <cell r="G1041" t="str">
            <v xml:space="preserve"> </v>
          </cell>
          <cell r="I1041" t="str">
            <v>RDT</v>
          </cell>
          <cell r="J1041" t="str">
            <v>PRO</v>
          </cell>
          <cell r="U1041" t="str">
            <v>PC</v>
          </cell>
        </row>
        <row r="1042">
          <cell r="C1042" t="str">
            <v>YESILDAG</v>
          </cell>
          <cell r="D1042" t="str">
            <v>Nikola</v>
          </cell>
          <cell r="E1042">
            <v>11507182</v>
          </cell>
          <cell r="F1042">
            <v>34669</v>
          </cell>
          <cell r="G1042" t="str">
            <v>21 ans</v>
          </cell>
          <cell r="H1042" t="str">
            <v>M</v>
          </cell>
          <cell r="I1042" t="str">
            <v>APB</v>
          </cell>
          <cell r="J1042" t="str">
            <v>STMG</v>
          </cell>
          <cell r="K1042">
            <v>93</v>
          </cell>
          <cell r="M1042">
            <v>2015</v>
          </cell>
          <cell r="P1042">
            <v>42228</v>
          </cell>
          <cell r="Q1042" t="str">
            <v>OUI</v>
          </cell>
          <cell r="S1042" t="str">
            <v>X</v>
          </cell>
          <cell r="T1042" t="str">
            <v>X</v>
          </cell>
          <cell r="U1042" t="str">
            <v>MATHS</v>
          </cell>
          <cell r="W1042" t="str">
            <v>1A</v>
          </cell>
          <cell r="X1042" t="str">
            <v>ECO</v>
          </cell>
          <cell r="Y1042" t="str">
            <v>ISM</v>
          </cell>
          <cell r="AA1042" t="str">
            <v>B</v>
          </cell>
          <cell r="AB1042" t="str">
            <v>N</v>
          </cell>
          <cell r="AC1042" t="str">
            <v>N</v>
          </cell>
          <cell r="AE1042" t="str">
            <v>N</v>
          </cell>
          <cell r="AJ1042">
            <v>33.94</v>
          </cell>
        </row>
        <row r="1043">
          <cell r="C1043" t="str">
            <v>YESLI</v>
          </cell>
          <cell r="D1043" t="str">
            <v>Sofiane</v>
          </cell>
          <cell r="E1043">
            <v>11507199</v>
          </cell>
          <cell r="F1043">
            <v>35634</v>
          </cell>
          <cell r="G1043" t="str">
            <v>18 ans</v>
          </cell>
          <cell r="H1043" t="str">
            <v>M</v>
          </cell>
          <cell r="I1043" t="str">
            <v>APB</v>
          </cell>
          <cell r="J1043" t="str">
            <v>S</v>
          </cell>
          <cell r="K1043">
            <v>35</v>
          </cell>
          <cell r="M1043">
            <v>2015</v>
          </cell>
          <cell r="P1043">
            <v>42230</v>
          </cell>
          <cell r="Q1043" t="str">
            <v>OUI</v>
          </cell>
          <cell r="U1043" t="str">
            <v>SPI</v>
          </cell>
          <cell r="W1043" t="str">
            <v>2B</v>
          </cell>
          <cell r="X1043" t="str">
            <v>PHY</v>
          </cell>
          <cell r="Y1043" t="str">
            <v>ISM</v>
          </cell>
          <cell r="AA1043" t="str">
            <v>A</v>
          </cell>
          <cell r="AB1043" t="str">
            <v>P</v>
          </cell>
          <cell r="AC1043" t="str">
            <v>P</v>
          </cell>
          <cell r="AE1043" t="str">
            <v>P</v>
          </cell>
          <cell r="AF1043" t="str">
            <v>P</v>
          </cell>
          <cell r="AG1043" t="str">
            <v>X</v>
          </cell>
          <cell r="AH1043" t="str">
            <v>G8</v>
          </cell>
          <cell r="AJ1043">
            <v>37.42</v>
          </cell>
          <cell r="AK1043" t="str">
            <v>5A</v>
          </cell>
          <cell r="AL1043" t="str">
            <v>IB2</v>
          </cell>
        </row>
        <row r="1044">
          <cell r="C1044" t="str">
            <v>YOUSFI</v>
          </cell>
          <cell r="D1044" t="str">
            <v>Mohamed</v>
          </cell>
          <cell r="E1044">
            <v>11500470</v>
          </cell>
          <cell r="F1044">
            <v>35702</v>
          </cell>
          <cell r="G1044" t="str">
            <v>18 ans</v>
          </cell>
          <cell r="H1044" t="str">
            <v>M</v>
          </cell>
          <cell r="I1044" t="str">
            <v>CP2i</v>
          </cell>
          <cell r="J1044">
            <v>93</v>
          </cell>
          <cell r="K1044" t="str">
            <v>AB</v>
          </cell>
          <cell r="M1044">
            <v>2015</v>
          </cell>
          <cell r="P1044">
            <v>42289</v>
          </cell>
          <cell r="Q1044" t="str">
            <v>OUI</v>
          </cell>
          <cell r="R1044" t="str">
            <v>B</v>
          </cell>
          <cell r="U1044" t="str">
            <v>INFO</v>
          </cell>
          <cell r="W1044" t="str">
            <v>1A</v>
          </cell>
          <cell r="X1044" t="str">
            <v>MR</v>
          </cell>
          <cell r="Y1044" t="str">
            <v>ISM</v>
          </cell>
          <cell r="AA1044" t="str">
            <v>B</v>
          </cell>
          <cell r="AB1044" t="str">
            <v>P</v>
          </cell>
          <cell r="AC1044" t="str">
            <v>P</v>
          </cell>
          <cell r="AE1044" t="str">
            <v>P</v>
          </cell>
          <cell r="AG1044" t="str">
            <v>X</v>
          </cell>
          <cell r="AH1044" t="str">
            <v>G13</v>
          </cell>
          <cell r="AK1044" t="str">
            <v>5A</v>
          </cell>
          <cell r="AL1044" t="str">
            <v>IA2</v>
          </cell>
        </row>
        <row r="1045">
          <cell r="C1045" t="str">
            <v>YOUSSOUF</v>
          </cell>
          <cell r="D1045" t="str">
            <v>Abdoul-Alim</v>
          </cell>
          <cell r="E1045">
            <v>11406141</v>
          </cell>
          <cell r="F1045">
            <v>34361</v>
          </cell>
          <cell r="G1045" t="str">
            <v>22 ans</v>
          </cell>
          <cell r="H1045" t="str">
            <v>M</v>
          </cell>
          <cell r="I1045" t="str">
            <v>RDT</v>
          </cell>
          <cell r="J1045" t="str">
            <v>PRO</v>
          </cell>
          <cell r="K1045">
            <v>93</v>
          </cell>
          <cell r="L1045" t="str">
            <v>P</v>
          </cell>
          <cell r="M1045">
            <v>2013</v>
          </cell>
          <cell r="P1045">
            <v>42286</v>
          </cell>
          <cell r="Q1045" t="str">
            <v>OUI</v>
          </cell>
          <cell r="R1045" t="str">
            <v>B</v>
          </cell>
          <cell r="U1045" t="str">
            <v>INFO</v>
          </cell>
          <cell r="W1045" t="str">
            <v>2A</v>
          </cell>
          <cell r="X1045" t="str">
            <v>PHY</v>
          </cell>
          <cell r="Y1045" t="str">
            <v>ISM</v>
          </cell>
          <cell r="AA1045" t="str">
            <v>B</v>
          </cell>
          <cell r="AB1045" t="str">
            <v>N</v>
          </cell>
          <cell r="AC1045" t="str">
            <v>N</v>
          </cell>
          <cell r="AE1045" t="str">
            <v>N</v>
          </cell>
        </row>
        <row r="1046">
          <cell r="C1046" t="str">
            <v>YOUSSOUF</v>
          </cell>
          <cell r="D1046" t="str">
            <v>Asma</v>
          </cell>
          <cell r="E1046">
            <v>11503978</v>
          </cell>
          <cell r="F1046">
            <v>35070</v>
          </cell>
          <cell r="G1046" t="str">
            <v>20 ans</v>
          </cell>
          <cell r="H1046" t="str">
            <v>F</v>
          </cell>
          <cell r="I1046" t="str">
            <v>APB</v>
          </cell>
          <cell r="J1046" t="str">
            <v>ST2S</v>
          </cell>
          <cell r="K1046">
            <v>93</v>
          </cell>
          <cell r="L1046" t="str">
            <v>P</v>
          </cell>
          <cell r="M1046">
            <v>2015</v>
          </cell>
          <cell r="P1046">
            <v>42201</v>
          </cell>
          <cell r="Q1046" t="str">
            <v>OUI</v>
          </cell>
          <cell r="R1046" t="str">
            <v>B</v>
          </cell>
          <cell r="S1046" t="str">
            <v>X</v>
          </cell>
          <cell r="T1046" t="str">
            <v>X</v>
          </cell>
          <cell r="U1046" t="str">
            <v>PC</v>
          </cell>
          <cell r="W1046" t="str">
            <v>1B</v>
          </cell>
          <cell r="X1046" t="str">
            <v>PHY</v>
          </cell>
          <cell r="Y1046" t="str">
            <v>CHI</v>
          </cell>
          <cell r="AA1046" t="str">
            <v>A</v>
          </cell>
          <cell r="AB1046" t="str">
            <v>P</v>
          </cell>
          <cell r="AD1046" t="str">
            <v>P</v>
          </cell>
          <cell r="AE1046" t="str">
            <v>P</v>
          </cell>
          <cell r="AF1046" t="str">
            <v>P</v>
          </cell>
          <cell r="AG1046" t="str">
            <v>X</v>
          </cell>
          <cell r="AH1046" t="str">
            <v>G11</v>
          </cell>
          <cell r="AJ1046">
            <v>34.44</v>
          </cell>
          <cell r="AK1046" t="str">
            <v>5A</v>
          </cell>
          <cell r="AL1046" t="str">
            <v>IB2</v>
          </cell>
        </row>
        <row r="1047">
          <cell r="C1047" t="str">
            <v>ZAMOR</v>
          </cell>
          <cell r="D1047" t="str">
            <v>Valentin</v>
          </cell>
          <cell r="E1047">
            <v>11502764</v>
          </cell>
          <cell r="F1047">
            <v>34707</v>
          </cell>
          <cell r="G1047" t="str">
            <v>21 ans</v>
          </cell>
          <cell r="H1047" t="str">
            <v>M</v>
          </cell>
          <cell r="I1047" t="str">
            <v>APB</v>
          </cell>
          <cell r="J1047" t="str">
            <v>S</v>
          </cell>
          <cell r="K1047">
            <v>95</v>
          </cell>
          <cell r="L1047" t="str">
            <v>P</v>
          </cell>
          <cell r="M1047">
            <v>2015</v>
          </cell>
          <cell r="P1047">
            <v>42198</v>
          </cell>
          <cell r="Q1047" t="str">
            <v>OUI</v>
          </cell>
          <cell r="R1047" t="str">
            <v>B</v>
          </cell>
          <cell r="S1047" t="str">
            <v>X</v>
          </cell>
          <cell r="T1047" t="str">
            <v>X</v>
          </cell>
          <cell r="U1047" t="str">
            <v>MATHS</v>
          </cell>
          <cell r="W1047" t="str">
            <v>1A</v>
          </cell>
          <cell r="X1047" t="str">
            <v>ECO</v>
          </cell>
          <cell r="Y1047" t="str">
            <v>ISM</v>
          </cell>
          <cell r="AA1047" t="str">
            <v>A</v>
          </cell>
          <cell r="AB1047" t="str">
            <v>P</v>
          </cell>
          <cell r="AC1047" t="str">
            <v>P</v>
          </cell>
          <cell r="AE1047" t="str">
            <v>P</v>
          </cell>
          <cell r="AG1047" t="str">
            <v>X</v>
          </cell>
          <cell r="AH1047" t="str">
            <v>G3</v>
          </cell>
          <cell r="AJ1047">
            <v>31.42</v>
          </cell>
          <cell r="AK1047" t="str">
            <v>6B</v>
          </cell>
          <cell r="AL1047" t="str">
            <v>IA3</v>
          </cell>
        </row>
        <row r="1048">
          <cell r="C1048" t="str">
            <v>ZAOUAM</v>
          </cell>
          <cell r="D1048" t="str">
            <v>Sirageddine</v>
          </cell>
          <cell r="E1048">
            <v>11508749</v>
          </cell>
          <cell r="F1048">
            <v>35350</v>
          </cell>
          <cell r="G1048" t="str">
            <v>19 ans</v>
          </cell>
          <cell r="H1048" t="str">
            <v>M</v>
          </cell>
          <cell r="I1048" t="str">
            <v>CEF</v>
          </cell>
          <cell r="J1048" t="str">
            <v>ETR</v>
          </cell>
          <cell r="K1048">
            <v>99</v>
          </cell>
          <cell r="M1048">
            <v>2015</v>
          </cell>
          <cell r="P1048">
            <v>42256</v>
          </cell>
          <cell r="Q1048" t="str">
            <v>OUI</v>
          </cell>
          <cell r="U1048" t="str">
            <v>SPI</v>
          </cell>
          <cell r="W1048" t="str">
            <v>2B</v>
          </cell>
          <cell r="X1048" t="str">
            <v>PHY</v>
          </cell>
          <cell r="Y1048" t="str">
            <v>ISM</v>
          </cell>
          <cell r="AA1048" t="str">
            <v>A</v>
          </cell>
          <cell r="AB1048" t="str">
            <v>P</v>
          </cell>
          <cell r="AC1048" t="str">
            <v>P</v>
          </cell>
          <cell r="AE1048" t="str">
            <v>P</v>
          </cell>
          <cell r="AF1048" t="str">
            <v>P</v>
          </cell>
          <cell r="AG1048" t="str">
            <v>X</v>
          </cell>
          <cell r="AH1048" t="str">
            <v>G9</v>
          </cell>
          <cell r="AJ1048">
            <v>41.55</v>
          </cell>
          <cell r="AK1048" t="str">
            <v>4A</v>
          </cell>
          <cell r="AL1048" t="str">
            <v>IB1</v>
          </cell>
          <cell r="AY1048" t="str">
            <v>X</v>
          </cell>
        </row>
        <row r="1049">
          <cell r="C1049" t="str">
            <v>ZEFIZEF</v>
          </cell>
          <cell r="D1049" t="str">
            <v>Mehdi</v>
          </cell>
          <cell r="E1049">
            <v>11405977</v>
          </cell>
          <cell r="F1049">
            <v>35672</v>
          </cell>
          <cell r="G1049" t="str">
            <v>18 ans</v>
          </cell>
          <cell r="H1049" t="str">
            <v>M</v>
          </cell>
          <cell r="I1049" t="str">
            <v>RDT</v>
          </cell>
          <cell r="J1049" t="str">
            <v>S</v>
          </cell>
          <cell r="K1049">
            <v>99</v>
          </cell>
          <cell r="L1049" t="str">
            <v>AB</v>
          </cell>
          <cell r="M1049">
            <v>2014</v>
          </cell>
          <cell r="P1049">
            <v>42245</v>
          </cell>
          <cell r="Q1049" t="str">
            <v>OUI</v>
          </cell>
          <cell r="S1049" t="str">
            <v>X</v>
          </cell>
          <cell r="T1049" t="str">
            <v>X</v>
          </cell>
          <cell r="U1049" t="str">
            <v>INFO</v>
          </cell>
          <cell r="W1049" t="str">
            <v>2A</v>
          </cell>
          <cell r="X1049" t="str">
            <v>PHY</v>
          </cell>
          <cell r="Y1049" t="str">
            <v>ISM</v>
          </cell>
          <cell r="AA1049" t="str">
            <v>A</v>
          </cell>
          <cell r="AB1049" t="str">
            <v>P</v>
          </cell>
          <cell r="AC1049" t="str">
            <v>P</v>
          </cell>
          <cell r="AE1049" t="str">
            <v>P</v>
          </cell>
          <cell r="AF1049" t="str">
            <v>P</v>
          </cell>
          <cell r="AG1049" t="str">
            <v>X</v>
          </cell>
          <cell r="AH1049" t="str">
            <v>G7</v>
          </cell>
          <cell r="AJ1049">
            <v>63.81</v>
          </cell>
          <cell r="AK1049" t="str">
            <v>2A</v>
          </cell>
          <cell r="AL1049" t="str">
            <v>IA3</v>
          </cell>
        </row>
        <row r="1050">
          <cell r="C1050" t="str">
            <v>ZEHNATI</v>
          </cell>
          <cell r="D1050" t="str">
            <v>Sylia</v>
          </cell>
          <cell r="G1050" t="str">
            <v xml:space="preserve"> </v>
          </cell>
          <cell r="I1050" t="str">
            <v>CIEL</v>
          </cell>
          <cell r="J1050" t="str">
            <v>S</v>
          </cell>
          <cell r="U1050" t="str">
            <v>PC</v>
          </cell>
          <cell r="W1050" t="str">
            <v>1B</v>
          </cell>
          <cell r="X1050" t="str">
            <v>PHY</v>
          </cell>
          <cell r="Y1050" t="str">
            <v>CHI</v>
          </cell>
        </row>
        <row r="1051">
          <cell r="C1051" t="str">
            <v>ZEILAS</v>
          </cell>
          <cell r="D1051" t="str">
            <v>Aristide</v>
          </cell>
          <cell r="E1051">
            <v>11503588</v>
          </cell>
          <cell r="F1051">
            <v>35696</v>
          </cell>
          <cell r="G1051" t="str">
            <v>18 ans</v>
          </cell>
          <cell r="H1051" t="str">
            <v>M</v>
          </cell>
          <cell r="I1051" t="str">
            <v>APB</v>
          </cell>
          <cell r="J1051" t="str">
            <v>S</v>
          </cell>
          <cell r="K1051">
            <v>17</v>
          </cell>
          <cell r="L1051" t="str">
            <v>P</v>
          </cell>
          <cell r="M1051">
            <v>2015</v>
          </cell>
          <cell r="P1051">
            <v>42200</v>
          </cell>
          <cell r="Q1051" t="str">
            <v>OUI</v>
          </cell>
          <cell r="S1051" t="str">
            <v>X</v>
          </cell>
          <cell r="T1051" t="str">
            <v>X</v>
          </cell>
          <cell r="U1051" t="str">
            <v>SPI</v>
          </cell>
          <cell r="W1051" t="str">
            <v>1B</v>
          </cell>
          <cell r="X1051" t="str">
            <v>PHY</v>
          </cell>
          <cell r="Y1051" t="str">
            <v>CHI</v>
          </cell>
          <cell r="AA1051" t="str">
            <v>B</v>
          </cell>
          <cell r="AB1051" t="str">
            <v>N</v>
          </cell>
          <cell r="AD1051" t="str">
            <v>N</v>
          </cell>
          <cell r="AE1051" t="str">
            <v>N</v>
          </cell>
          <cell r="AJ1051">
            <v>58.82</v>
          </cell>
        </row>
        <row r="1052">
          <cell r="C1052" t="str">
            <v>ZEMITI</v>
          </cell>
          <cell r="D1052" t="str">
            <v>Hocine-Adel</v>
          </cell>
          <cell r="E1052">
            <v>11504321</v>
          </cell>
          <cell r="F1052">
            <v>35877</v>
          </cell>
          <cell r="G1052" t="str">
            <v>18 ans</v>
          </cell>
          <cell r="H1052" t="str">
            <v>M</v>
          </cell>
          <cell r="I1052" t="str">
            <v>CP2I</v>
          </cell>
          <cell r="J1052" t="str">
            <v>ETR</v>
          </cell>
          <cell r="K1052">
            <v>99</v>
          </cell>
          <cell r="M1052">
            <v>2015</v>
          </cell>
          <cell r="O1052">
            <v>42328</v>
          </cell>
          <cell r="P1052">
            <v>42328</v>
          </cell>
          <cell r="Q1052" t="str">
            <v>OUI</v>
          </cell>
          <cell r="U1052" t="str">
            <v>MATHS</v>
          </cell>
          <cell r="W1052" t="str">
            <v>1A</v>
          </cell>
          <cell r="X1052" t="str">
            <v>ECO</v>
          </cell>
          <cell r="Y1052" t="str">
            <v>ISM</v>
          </cell>
          <cell r="AG1052" t="str">
            <v>X</v>
          </cell>
          <cell r="AH1052" t="str">
            <v>G3</v>
          </cell>
          <cell r="AK1052" t="str">
            <v>2A</v>
          </cell>
          <cell r="AL1052" t="str">
            <v>IA4</v>
          </cell>
        </row>
        <row r="1053">
          <cell r="C1053" t="str">
            <v>ZENNOUHI</v>
          </cell>
          <cell r="D1053" t="str">
            <v>Hajar</v>
          </cell>
          <cell r="E1053">
            <v>11503243</v>
          </cell>
          <cell r="F1053">
            <v>35432</v>
          </cell>
          <cell r="G1053" t="str">
            <v>19 ans</v>
          </cell>
          <cell r="H1053" t="str">
            <v>F</v>
          </cell>
          <cell r="I1053" t="str">
            <v>APB</v>
          </cell>
          <cell r="J1053" t="str">
            <v>ST2S</v>
          </cell>
          <cell r="K1053">
            <v>75</v>
          </cell>
          <cell r="L1053" t="str">
            <v>P</v>
          </cell>
          <cell r="M1053">
            <v>2015</v>
          </cell>
          <cell r="P1053">
            <v>42200</v>
          </cell>
          <cell r="Q1053" t="str">
            <v>OUI</v>
          </cell>
          <cell r="S1053" t="str">
            <v>X</v>
          </cell>
          <cell r="U1053" t="str">
            <v>PC</v>
          </cell>
          <cell r="AA1053" t="str">
            <v>C</v>
          </cell>
          <cell r="AB1053" t="str">
            <v>N</v>
          </cell>
          <cell r="AE1053" t="str">
            <v>N</v>
          </cell>
        </row>
        <row r="1054">
          <cell r="C1054" t="str">
            <v>ZERBO</v>
          </cell>
          <cell r="D1054" t="str">
            <v>Adele</v>
          </cell>
          <cell r="G1054" t="str">
            <v xml:space="preserve"> </v>
          </cell>
          <cell r="I1054" t="str">
            <v>APB</v>
          </cell>
          <cell r="J1054" t="str">
            <v>DAEU</v>
          </cell>
          <cell r="U1054" t="str">
            <v>INFO</v>
          </cell>
        </row>
        <row r="1055">
          <cell r="C1055" t="str">
            <v>ZERDANI</v>
          </cell>
          <cell r="D1055" t="str">
            <v>Anis</v>
          </cell>
          <cell r="E1055">
            <v>11404093</v>
          </cell>
          <cell r="G1055" t="str">
            <v xml:space="preserve"> </v>
          </cell>
          <cell r="I1055" t="str">
            <v>RDT</v>
          </cell>
          <cell r="J1055" t="str">
            <v>ES</v>
          </cell>
          <cell r="U1055" t="str">
            <v>MATHS</v>
          </cell>
        </row>
        <row r="1056">
          <cell r="C1056" t="str">
            <v>ZEROUALI</v>
          </cell>
          <cell r="D1056" t="str">
            <v>Hana</v>
          </cell>
          <cell r="E1056">
            <v>11400328</v>
          </cell>
          <cell r="G1056" t="str">
            <v xml:space="preserve"> </v>
          </cell>
          <cell r="I1056" t="str">
            <v>RDT</v>
          </cell>
          <cell r="J1056" t="str">
            <v>S</v>
          </cell>
          <cell r="U1056" t="str">
            <v>INFO</v>
          </cell>
        </row>
        <row r="1057">
          <cell r="C1057" t="str">
            <v>ZHANG</v>
          </cell>
          <cell r="D1057" t="str">
            <v>Yves</v>
          </cell>
          <cell r="E1057">
            <v>11306011</v>
          </cell>
          <cell r="F1057">
            <v>34890</v>
          </cell>
          <cell r="G1057" t="str">
            <v>21 ans</v>
          </cell>
          <cell r="H1057" t="str">
            <v>M</v>
          </cell>
          <cell r="I1057" t="str">
            <v>RDT</v>
          </cell>
          <cell r="J1057" t="str">
            <v>S</v>
          </cell>
          <cell r="K1057">
            <v>93</v>
          </cell>
          <cell r="L1057" t="str">
            <v>P</v>
          </cell>
          <cell r="M1057">
            <v>2013</v>
          </cell>
          <cell r="P1057">
            <v>42211</v>
          </cell>
          <cell r="Q1057" t="str">
            <v>OUI</v>
          </cell>
          <cell r="R1057" t="str">
            <v>B</v>
          </cell>
          <cell r="S1057" t="str">
            <v>X</v>
          </cell>
          <cell r="T1057" t="str">
            <v>X</v>
          </cell>
          <cell r="U1057" t="str">
            <v>INFO</v>
          </cell>
          <cell r="W1057" t="str">
            <v>3A</v>
          </cell>
          <cell r="X1057" t="str">
            <v>MR</v>
          </cell>
          <cell r="Y1057" t="str">
            <v>ISM</v>
          </cell>
          <cell r="AA1057" t="str">
            <v>A</v>
          </cell>
          <cell r="AB1057" t="str">
            <v>P</v>
          </cell>
          <cell r="AC1057" t="str">
            <v>P</v>
          </cell>
          <cell r="AE1057" t="str">
            <v>P</v>
          </cell>
          <cell r="AG1057" t="str">
            <v>X</v>
          </cell>
          <cell r="AH1057" t="str">
            <v>G13</v>
          </cell>
          <cell r="AK1057" t="str">
            <v>VAL</v>
          </cell>
          <cell r="AL1057" t="str">
            <v>IA3</v>
          </cell>
          <cell r="AW1057" t="str">
            <v>VAL</v>
          </cell>
          <cell r="AX1057" t="str">
            <v>VAL</v>
          </cell>
        </row>
        <row r="1058">
          <cell r="C1058" t="str">
            <v>ZIDAT</v>
          </cell>
          <cell r="D1058" t="str">
            <v>Samir</v>
          </cell>
          <cell r="E1058">
            <v>11403991</v>
          </cell>
          <cell r="G1058" t="str">
            <v xml:space="preserve"> </v>
          </cell>
          <cell r="I1058" t="str">
            <v>RDT</v>
          </cell>
          <cell r="J1058" t="str">
            <v>PRO</v>
          </cell>
          <cell r="U1058" t="str">
            <v>INFO</v>
          </cell>
        </row>
        <row r="1059">
          <cell r="C1059" t="str">
            <v>ZINGILE</v>
          </cell>
          <cell r="D1059" t="str">
            <v>Dimitri</v>
          </cell>
          <cell r="E1059">
            <v>11406588</v>
          </cell>
          <cell r="F1059">
            <v>35020</v>
          </cell>
          <cell r="G1059" t="str">
            <v>20 ans</v>
          </cell>
          <cell r="H1059" t="str">
            <v>M</v>
          </cell>
          <cell r="I1059" t="str">
            <v>RDT</v>
          </cell>
          <cell r="J1059" t="str">
            <v>STI2D</v>
          </cell>
          <cell r="K1059">
            <v>75</v>
          </cell>
          <cell r="L1059" t="str">
            <v>P</v>
          </cell>
          <cell r="M1059">
            <v>2014</v>
          </cell>
          <cell r="N1059">
            <v>42254</v>
          </cell>
          <cell r="P1059">
            <v>42245</v>
          </cell>
          <cell r="Q1059" t="str">
            <v>OUI</v>
          </cell>
          <cell r="S1059" t="str">
            <v>X</v>
          </cell>
          <cell r="T1059" t="str">
            <v>X</v>
          </cell>
          <cell r="U1059" t="str">
            <v>INFO</v>
          </cell>
          <cell r="W1059" t="str">
            <v>3A</v>
          </cell>
          <cell r="X1059" t="str">
            <v>MR</v>
          </cell>
          <cell r="Y1059" t="str">
            <v>ISM</v>
          </cell>
          <cell r="AA1059" t="str">
            <v>A</v>
          </cell>
          <cell r="AB1059" t="str">
            <v>P</v>
          </cell>
          <cell r="AC1059" t="str">
            <v>P</v>
          </cell>
          <cell r="AE1059" t="str">
            <v>P</v>
          </cell>
          <cell r="AG1059" t="str">
            <v>X</v>
          </cell>
          <cell r="AH1059" t="str">
            <v>G4</v>
          </cell>
          <cell r="AI1059" t="str">
            <v>VAL</v>
          </cell>
          <cell r="AK1059" t="str">
            <v>VAL</v>
          </cell>
          <cell r="AL1059" t="str">
            <v>IA1</v>
          </cell>
          <cell r="AV1059" t="str">
            <v>VAL</v>
          </cell>
          <cell r="AW1059" t="str">
            <v>VAL</v>
          </cell>
          <cell r="AX1059" t="str">
            <v>VAL</v>
          </cell>
        </row>
        <row r="1060">
          <cell r="C1060" t="str">
            <v>ZIYANI</v>
          </cell>
          <cell r="D1060" t="str">
            <v>Brahim</v>
          </cell>
          <cell r="E1060">
            <v>11404340</v>
          </cell>
          <cell r="G1060" t="str">
            <v xml:space="preserve"> </v>
          </cell>
          <cell r="I1060" t="str">
            <v>RDT</v>
          </cell>
          <cell r="J1060" t="str">
            <v>S</v>
          </cell>
          <cell r="U1060" t="str">
            <v>MATHS</v>
          </cell>
        </row>
        <row r="1061">
          <cell r="C1061" t="str">
            <v>ZOUBIR</v>
          </cell>
          <cell r="D1061" t="str">
            <v>Hakim</v>
          </cell>
          <cell r="G1061" t="str">
            <v xml:space="preserve"> </v>
          </cell>
          <cell r="I1061" t="str">
            <v>APB</v>
          </cell>
          <cell r="J1061" t="str">
            <v>S</v>
          </cell>
          <cell r="U1061" t="str">
            <v>INFO</v>
          </cell>
        </row>
        <row r="1062">
          <cell r="C1062" t="str">
            <v>ZUBERI</v>
          </cell>
          <cell r="D1062" t="str">
            <v>Nassim</v>
          </cell>
          <cell r="E1062">
            <v>11507304</v>
          </cell>
          <cell r="F1062">
            <v>35629</v>
          </cell>
          <cell r="G1062" t="str">
            <v>18 ans</v>
          </cell>
          <cell r="H1062" t="str">
            <v>M</v>
          </cell>
          <cell r="I1062" t="str">
            <v>APB</v>
          </cell>
          <cell r="J1062" t="str">
            <v>S</v>
          </cell>
          <cell r="K1062">
            <v>93</v>
          </cell>
          <cell r="M1062">
            <v>2015</v>
          </cell>
          <cell r="N1062">
            <v>42257</v>
          </cell>
          <cell r="P1062">
            <v>42235</v>
          </cell>
          <cell r="Q1062" t="str">
            <v>OUI</v>
          </cell>
          <cell r="U1062" t="str">
            <v>PC</v>
          </cell>
          <cell r="W1062" t="str">
            <v>1B</v>
          </cell>
          <cell r="X1062" t="str">
            <v>PHY</v>
          </cell>
          <cell r="Y1062" t="str">
            <v>CHI</v>
          </cell>
          <cell r="AA1062" t="str">
            <v>A</v>
          </cell>
          <cell r="AB1062" t="str">
            <v>P</v>
          </cell>
          <cell r="AD1062" t="str">
            <v>P</v>
          </cell>
          <cell r="AE1062" t="str">
            <v>P</v>
          </cell>
          <cell r="AF1062" t="str">
            <v>P</v>
          </cell>
          <cell r="AG1062" t="str">
            <v>X</v>
          </cell>
          <cell r="AH1062" t="str">
            <v>G11</v>
          </cell>
          <cell r="AJ1062">
            <v>50.74</v>
          </cell>
          <cell r="AK1062" t="str">
            <v>3A</v>
          </cell>
          <cell r="AL1062" t="str">
            <v>IB2</v>
          </cell>
        </row>
        <row r="1239">
          <cell r="G1239" t="str">
            <v xml:space="preserve">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
          <cell r="B1" t="str">
            <v>PC</v>
          </cell>
        </row>
        <row r="2">
          <cell r="B2" t="str">
            <v>ECO</v>
          </cell>
        </row>
        <row r="4">
          <cell r="B4" t="str">
            <v>SPI</v>
          </cell>
        </row>
        <row r="5">
          <cell r="B5" t="str">
            <v>INFO</v>
          </cell>
        </row>
        <row r="6">
          <cell r="B6" t="str">
            <v>MATHS</v>
          </cell>
        </row>
        <row r="7">
          <cell r="B7" t="str">
            <v>MIEF</v>
          </cell>
        </row>
        <row r="8">
          <cell r="B8" t="str">
            <v>PC</v>
          </cell>
        </row>
        <row r="9">
          <cell r="B9" t="str">
            <v>SC</v>
          </cell>
        </row>
        <row r="54">
          <cell r="B54" t="str">
            <v>MA1</v>
          </cell>
        </row>
        <row r="55">
          <cell r="B55" t="str">
            <v>MA2</v>
          </cell>
        </row>
        <row r="56">
          <cell r="B56" t="str">
            <v>MA3</v>
          </cell>
        </row>
        <row r="57">
          <cell r="B57" t="str">
            <v>MA4</v>
          </cell>
        </row>
        <row r="58">
          <cell r="B58" t="str">
            <v>MA5</v>
          </cell>
        </row>
        <row r="59">
          <cell r="B59" t="str">
            <v>MB1</v>
          </cell>
        </row>
        <row r="60">
          <cell r="B60" t="str">
            <v>MB2</v>
          </cell>
        </row>
        <row r="61">
          <cell r="B61" t="str">
            <v>MB3</v>
          </cell>
        </row>
        <row r="62">
          <cell r="B62" t="str">
            <v>MB4</v>
          </cell>
        </row>
        <row r="63">
          <cell r="B63" t="str">
            <v>MB5</v>
          </cell>
        </row>
        <row r="65">
          <cell r="B65" t="str">
            <v>GC1</v>
          </cell>
        </row>
        <row r="66">
          <cell r="B66" t="str">
            <v>GC2</v>
          </cell>
        </row>
      </sheetData>
      <sheetData sheetId="41" refreshError="1"/>
      <sheetData sheetId="4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
      <sheetName val="affichage groupes"/>
      <sheetName val="import TD"/>
      <sheetName val="EMG-PROMO"/>
      <sheetName val="TP-EMGR1"/>
      <sheetName val="TP-EMGR2 "/>
      <sheetName val="TP-EMGR3"/>
      <sheetName val="TDEMGR1"/>
      <sheetName val="TDEMGR2"/>
      <sheetName val="EMG-AN3"/>
      <sheetName val="EMG-AN4"/>
      <sheetName val="EMG-AN5"/>
      <sheetName val="EMG-AR1"/>
      <sheetName val="EMG-AR2"/>
      <sheetName val="TP EMG-AR1"/>
      <sheetName val="TP EMG-AR2"/>
      <sheetName val="TP EMG-AR3"/>
      <sheetName val="Feuil3"/>
    </sheetNames>
    <sheetDataSet>
      <sheetData sheetId="0">
        <row r="1">
          <cell r="AG1" t="str">
            <v>TPAR</v>
          </cell>
          <cell r="AH1" t="str">
            <v>FP</v>
          </cell>
        </row>
        <row r="2">
          <cell r="AG2" t="str">
            <v>TP AR2x1</v>
          </cell>
          <cell r="AH2" t="str">
            <v>Xx1</v>
          </cell>
        </row>
        <row r="3">
          <cell r="AG3" t="str">
            <v>TP AR2x2</v>
          </cell>
          <cell r="AH3" t="str">
            <v>Xx2</v>
          </cell>
        </row>
        <row r="4">
          <cell r="AG4" t="str">
            <v>TP AR3x1</v>
          </cell>
          <cell r="AH4" t="str">
            <v>xx3</v>
          </cell>
        </row>
        <row r="5">
          <cell r="AG5" t="str">
            <v>TP AR3x2</v>
          </cell>
          <cell r="AH5" t="str">
            <v>Xx4</v>
          </cell>
        </row>
        <row r="6">
          <cell r="AG6" t="str">
            <v>TP AR2x3</v>
          </cell>
          <cell r="AH6" t="str">
            <v>Xx5</v>
          </cell>
        </row>
        <row r="7">
          <cell r="AG7" t="str">
            <v>TP AR2x4</v>
          </cell>
          <cell r="AH7" t="str">
            <v>Xx6</v>
          </cell>
        </row>
        <row r="8">
          <cell r="AG8" t="str">
            <v>TP AR2x5</v>
          </cell>
          <cell r="AH8" t="str">
            <v>Xx7</v>
          </cell>
        </row>
        <row r="9">
          <cell r="AG9" t="str">
            <v>x0</v>
          </cell>
          <cell r="AH9" t="str">
            <v>x0</v>
          </cell>
        </row>
        <row r="10">
          <cell r="AG10" t="str">
            <v>TP AR3x3</v>
          </cell>
          <cell r="AH10" t="str">
            <v>Xx8</v>
          </cell>
        </row>
        <row r="11">
          <cell r="AG11" t="str">
            <v>TP AR1x1</v>
          </cell>
          <cell r="AH11" t="str">
            <v>Xx9</v>
          </cell>
        </row>
        <row r="12">
          <cell r="AG12" t="str">
            <v>x0</v>
          </cell>
          <cell r="AH12" t="str">
            <v>Xx10</v>
          </cell>
        </row>
        <row r="13">
          <cell r="AG13" t="str">
            <v>TP AR2x6</v>
          </cell>
          <cell r="AH13" t="str">
            <v>Xx11</v>
          </cell>
        </row>
        <row r="14">
          <cell r="AG14" t="str">
            <v>TP AR3x4</v>
          </cell>
          <cell r="AH14" t="str">
            <v>Xx12</v>
          </cell>
        </row>
        <row r="15">
          <cell r="AG15" t="str">
            <v>TP AR2x7</v>
          </cell>
          <cell r="AH15" t="str">
            <v>Xx13</v>
          </cell>
        </row>
        <row r="16">
          <cell r="AG16" t="str">
            <v>TP AR1x2</v>
          </cell>
          <cell r="AH16" t="str">
            <v>Xx14</v>
          </cell>
        </row>
        <row r="17">
          <cell r="AG17" t="str">
            <v>TP AR3x5</v>
          </cell>
          <cell r="AH17" t="str">
            <v>Xx15</v>
          </cell>
        </row>
        <row r="18">
          <cell r="AG18" t="str">
            <v>TP AR3x6</v>
          </cell>
          <cell r="AH18" t="str">
            <v>Xx16</v>
          </cell>
        </row>
        <row r="19">
          <cell r="AG19" t="str">
            <v>TP AR3x7</v>
          </cell>
          <cell r="AH19" t="str">
            <v>Xx17</v>
          </cell>
        </row>
        <row r="20">
          <cell r="AG20" t="str">
            <v>TP AR1x3</v>
          </cell>
          <cell r="AH20" t="str">
            <v>Xx18</v>
          </cell>
        </row>
        <row r="21">
          <cell r="AG21" t="str">
            <v>TP AR3x8</v>
          </cell>
          <cell r="AH21" t="str">
            <v>Xx19</v>
          </cell>
        </row>
        <row r="22">
          <cell r="AG22" t="str">
            <v>TP AR2x8</v>
          </cell>
          <cell r="AH22" t="str">
            <v>Xx20</v>
          </cell>
        </row>
        <row r="23">
          <cell r="AG23" t="str">
            <v>TP AR3x9</v>
          </cell>
          <cell r="AH23" t="str">
            <v>Xx21</v>
          </cell>
        </row>
        <row r="24">
          <cell r="AG24" t="str">
            <v>x0</v>
          </cell>
          <cell r="AH24" t="str">
            <v>Xx22</v>
          </cell>
        </row>
        <row r="25">
          <cell r="AG25" t="str">
            <v>TP AR1x4</v>
          </cell>
          <cell r="AH25" t="str">
            <v>Xx23</v>
          </cell>
        </row>
        <row r="26">
          <cell r="AG26" t="str">
            <v>TP AR2x9</v>
          </cell>
          <cell r="AH26" t="str">
            <v>Xx24</v>
          </cell>
        </row>
        <row r="27">
          <cell r="AG27" t="str">
            <v>TP AR3x10</v>
          </cell>
          <cell r="AH27" t="str">
            <v>Xx25</v>
          </cell>
        </row>
        <row r="28">
          <cell r="AG28" t="str">
            <v>TP AR1x5</v>
          </cell>
          <cell r="AH28" t="str">
            <v>Xx26</v>
          </cell>
        </row>
        <row r="29">
          <cell r="AG29" t="str">
            <v>TP AR2x10</v>
          </cell>
          <cell r="AH29" t="str">
            <v>Xx27</v>
          </cell>
        </row>
        <row r="30">
          <cell r="AG30" t="str">
            <v>x0</v>
          </cell>
          <cell r="AH30" t="str">
            <v>Xx28</v>
          </cell>
        </row>
        <row r="31">
          <cell r="AG31" t="str">
            <v>TP AR2x11</v>
          </cell>
          <cell r="AH31" t="str">
            <v>Xx29</v>
          </cell>
        </row>
        <row r="32">
          <cell r="AG32" t="str">
            <v>TP AR3x11</v>
          </cell>
          <cell r="AH32" t="str">
            <v>Xx30</v>
          </cell>
        </row>
        <row r="33">
          <cell r="AG33" t="str">
            <v>TP AR1x6</v>
          </cell>
          <cell r="AH33" t="str">
            <v>Xx31</v>
          </cell>
        </row>
        <row r="34">
          <cell r="AG34" t="str">
            <v>TP AR1x7</v>
          </cell>
          <cell r="AH34" t="str">
            <v>Xx32</v>
          </cell>
        </row>
        <row r="35">
          <cell r="AG35" t="str">
            <v>TP AR2x12</v>
          </cell>
          <cell r="AH35" t="str">
            <v>Xx33</v>
          </cell>
        </row>
        <row r="36">
          <cell r="AG36" t="str">
            <v>x0</v>
          </cell>
          <cell r="AH36" t="str">
            <v>Xx34</v>
          </cell>
        </row>
        <row r="37">
          <cell r="AG37" t="str">
            <v>TP AR2x13</v>
          </cell>
          <cell r="AH37" t="str">
            <v>Xx35</v>
          </cell>
        </row>
        <row r="38">
          <cell r="AG38" t="str">
            <v>x0</v>
          </cell>
          <cell r="AH38" t="str">
            <v>Xx36</v>
          </cell>
        </row>
        <row r="39">
          <cell r="AG39" t="str">
            <v>TP AR3x12</v>
          </cell>
          <cell r="AH39" t="str">
            <v>Xx37</v>
          </cell>
        </row>
        <row r="40">
          <cell r="AG40" t="str">
            <v>TP AR3x13</v>
          </cell>
          <cell r="AH40" t="str">
            <v>Xx38</v>
          </cell>
        </row>
        <row r="41">
          <cell r="AG41" t="str">
            <v>TP AR2x14</v>
          </cell>
          <cell r="AH41" t="str">
            <v>Xx39</v>
          </cell>
        </row>
        <row r="42">
          <cell r="AG42" t="str">
            <v>TP AR3x14</v>
          </cell>
          <cell r="AH42" t="str">
            <v>Xx40</v>
          </cell>
        </row>
        <row r="43">
          <cell r="AG43" t="str">
            <v>TP AR3x15</v>
          </cell>
          <cell r="AH43" t="str">
            <v>Xx41</v>
          </cell>
        </row>
        <row r="44">
          <cell r="AG44" t="str">
            <v>TP AR2x15</v>
          </cell>
          <cell r="AH44" t="str">
            <v>Xx42</v>
          </cell>
        </row>
        <row r="45">
          <cell r="AG45" t="str">
            <v>TP AR1x8</v>
          </cell>
          <cell r="AH45" t="str">
            <v>Xx43</v>
          </cell>
        </row>
        <row r="46">
          <cell r="AG46" t="str">
            <v>TP AR2x16</v>
          </cell>
          <cell r="AH46" t="str">
            <v>Xx44</v>
          </cell>
        </row>
        <row r="47">
          <cell r="AG47" t="str">
            <v>TP AR2x17</v>
          </cell>
          <cell r="AH47" t="str">
            <v>Xx45</v>
          </cell>
        </row>
        <row r="48">
          <cell r="AG48" t="str">
            <v>x0</v>
          </cell>
          <cell r="AH48" t="str">
            <v>x0</v>
          </cell>
        </row>
        <row r="49">
          <cell r="AG49" t="str">
            <v>TP AR3x16</v>
          </cell>
          <cell r="AH49" t="str">
            <v>Xx46</v>
          </cell>
        </row>
        <row r="50">
          <cell r="AG50" t="str">
            <v>TP AR1x9</v>
          </cell>
          <cell r="AH50" t="str">
            <v>Xx47</v>
          </cell>
        </row>
        <row r="51">
          <cell r="AG51" t="str">
            <v>TP AR2x18</v>
          </cell>
          <cell r="AH51" t="str">
            <v>Xx48</v>
          </cell>
        </row>
        <row r="52">
          <cell r="AG52" t="str">
            <v>TP AR3x17</v>
          </cell>
          <cell r="AH52" t="str">
            <v>Xx49</v>
          </cell>
        </row>
        <row r="53">
          <cell r="AG53" t="str">
            <v>TP AR1x10</v>
          </cell>
          <cell r="AH53" t="str">
            <v>Xx50</v>
          </cell>
        </row>
        <row r="54">
          <cell r="AG54" t="str">
            <v>TP AR2x19</v>
          </cell>
          <cell r="AH54" t="str">
            <v>Xx51</v>
          </cell>
        </row>
        <row r="55">
          <cell r="AG55" t="str">
            <v>TP AR3x18</v>
          </cell>
          <cell r="AH55" t="str">
            <v>Xx52</v>
          </cell>
        </row>
        <row r="56">
          <cell r="AG56" t="str">
            <v>TP AR1x11</v>
          </cell>
          <cell r="AH56" t="str">
            <v>Xx53</v>
          </cell>
        </row>
        <row r="57">
          <cell r="AG57" t="str">
            <v>TP AR2x20</v>
          </cell>
          <cell r="AH57" t="str">
            <v>Xx54</v>
          </cell>
        </row>
        <row r="58">
          <cell r="AG58" t="str">
            <v>TP AR3x19</v>
          </cell>
          <cell r="AH58" t="str">
            <v>Xx55</v>
          </cell>
        </row>
        <row r="59">
          <cell r="AG59" t="str">
            <v>TP AR1x12</v>
          </cell>
          <cell r="AH59" t="str">
            <v>Xx56</v>
          </cell>
        </row>
        <row r="60">
          <cell r="AG60" t="str">
            <v>TP AR2x21</v>
          </cell>
          <cell r="AH60" t="str">
            <v>Xx57</v>
          </cell>
        </row>
        <row r="61">
          <cell r="AG61" t="str">
            <v>TP AR3x20</v>
          </cell>
          <cell r="AH61" t="str">
            <v>Xx58</v>
          </cell>
        </row>
        <row r="62">
          <cell r="AG62" t="str">
            <v>TP AR1x13</v>
          </cell>
          <cell r="AH62" t="str">
            <v>Xx59</v>
          </cell>
        </row>
        <row r="63">
          <cell r="AG63" t="str">
            <v>TP AR2x22</v>
          </cell>
          <cell r="AH63" t="str">
            <v>Xx60</v>
          </cell>
        </row>
        <row r="64">
          <cell r="AG64" t="str">
            <v>TP AR3x21</v>
          </cell>
          <cell r="AH64" t="str">
            <v>Xx61</v>
          </cell>
        </row>
        <row r="65">
          <cell r="AG65" t="str">
            <v>TP AR1x14</v>
          </cell>
          <cell r="AH65" t="str">
            <v>Xx62</v>
          </cell>
        </row>
        <row r="66">
          <cell r="AG66" t="str">
            <v>TP AR1x15</v>
          </cell>
          <cell r="AH66" t="str">
            <v>Xx63</v>
          </cell>
        </row>
        <row r="67">
          <cell r="AG67" t="str">
            <v>TP AR2x23</v>
          </cell>
          <cell r="AH67" t="str">
            <v>Xx64</v>
          </cell>
        </row>
        <row r="68">
          <cell r="AG68" t="str">
            <v>TP AR2x24</v>
          </cell>
          <cell r="AH68" t="str">
            <v>xx65</v>
          </cell>
        </row>
        <row r="69">
          <cell r="AG69" t="str">
            <v>TP AR2x25</v>
          </cell>
          <cell r="AH69" t="str">
            <v>Xx66</v>
          </cell>
        </row>
        <row r="70">
          <cell r="AG70" t="str">
            <v>TP AR3x22</v>
          </cell>
          <cell r="AH70" t="str">
            <v>Xx67</v>
          </cell>
        </row>
        <row r="71">
          <cell r="AG71" t="str">
            <v>TP AR1x16</v>
          </cell>
          <cell r="AH71" t="str">
            <v>Xx68</v>
          </cell>
        </row>
        <row r="72">
          <cell r="AG72" t="str">
            <v>TP AR2x26</v>
          </cell>
          <cell r="AH72" t="str">
            <v>Xx69</v>
          </cell>
        </row>
        <row r="73">
          <cell r="AG73" t="str">
            <v>TP AR3x23</v>
          </cell>
          <cell r="AH73" t="str">
            <v>Xx70</v>
          </cell>
        </row>
        <row r="74">
          <cell r="AG74" t="str">
            <v>TP AR3x24</v>
          </cell>
          <cell r="AH74" t="str">
            <v>Xx71</v>
          </cell>
        </row>
        <row r="75">
          <cell r="AG75" t="str">
            <v>TP AR1x17</v>
          </cell>
          <cell r="AH75" t="str">
            <v>Xx72</v>
          </cell>
        </row>
        <row r="76">
          <cell r="AG76" t="str">
            <v>TP AR3x25</v>
          </cell>
          <cell r="AH76" t="str">
            <v>Xx73</v>
          </cell>
        </row>
        <row r="77">
          <cell r="AG77" t="str">
            <v>TP AR2x27</v>
          </cell>
          <cell r="AH77" t="str">
            <v>Xx74</v>
          </cell>
        </row>
        <row r="78">
          <cell r="AG78" t="str">
            <v>TP AR3x26</v>
          </cell>
          <cell r="AH78" t="str">
            <v>Xx75</v>
          </cell>
        </row>
        <row r="79">
          <cell r="AG79" t="str">
            <v>TP AR1x18</v>
          </cell>
          <cell r="AH79" t="str">
            <v>Xx76</v>
          </cell>
        </row>
        <row r="80">
          <cell r="AG80" t="str">
            <v>TP AR2x28</v>
          </cell>
          <cell r="AH80" t="str">
            <v>Xx77</v>
          </cell>
        </row>
        <row r="81">
          <cell r="AG81" t="str">
            <v>TP AR2x29</v>
          </cell>
          <cell r="AH81" t="str">
            <v>Xx78</v>
          </cell>
        </row>
        <row r="82">
          <cell r="AG82" t="str">
            <v>TP AR3x27</v>
          </cell>
          <cell r="AH82" t="str">
            <v>Xx79</v>
          </cell>
        </row>
        <row r="83">
          <cell r="AG83" t="str">
            <v>TP AR1x19</v>
          </cell>
          <cell r="AH83" t="str">
            <v>Xx80</v>
          </cell>
        </row>
        <row r="84">
          <cell r="AG84" t="str">
            <v>TP AR3x28</v>
          </cell>
          <cell r="AH84" t="str">
            <v>Xx81</v>
          </cell>
        </row>
        <row r="85">
          <cell r="AG85" t="str">
            <v>x0</v>
          </cell>
          <cell r="AH85" t="str">
            <v>x0</v>
          </cell>
        </row>
        <row r="86">
          <cell r="AG86" t="str">
            <v>TP AR3x29</v>
          </cell>
          <cell r="AH86" t="str">
            <v>Xx82</v>
          </cell>
        </row>
        <row r="87">
          <cell r="AG87" t="str">
            <v>TP AR1x20</v>
          </cell>
          <cell r="AH87" t="str">
            <v>Xx83</v>
          </cell>
        </row>
        <row r="88">
          <cell r="AG88" t="str">
            <v>x0</v>
          </cell>
          <cell r="AH88" t="str">
            <v>Xx84</v>
          </cell>
        </row>
        <row r="89">
          <cell r="AG89" t="str">
            <v>TP AR1x21</v>
          </cell>
          <cell r="AH89" t="str">
            <v>Xx85</v>
          </cell>
        </row>
        <row r="90">
          <cell r="AG90" t="str">
            <v>TP AR2x30</v>
          </cell>
          <cell r="AH90" t="str">
            <v>Xx86</v>
          </cell>
        </row>
        <row r="91">
          <cell r="AG91" t="str">
            <v>x0</v>
          </cell>
          <cell r="AH91" t="str">
            <v>Xx87</v>
          </cell>
        </row>
        <row r="92">
          <cell r="AG92" t="str">
            <v>x0</v>
          </cell>
          <cell r="AH92" t="str">
            <v>Xx88</v>
          </cell>
        </row>
        <row r="93">
          <cell r="AG93" t="str">
            <v>TP AR1x22</v>
          </cell>
          <cell r="AH93" t="str">
            <v>Xx89</v>
          </cell>
        </row>
        <row r="94">
          <cell r="AG94" t="str">
            <v>TP AR1x23</v>
          </cell>
          <cell r="AH94" t="str">
            <v>Xx90</v>
          </cell>
        </row>
        <row r="95">
          <cell r="AG95" t="str">
            <v>TP AR2x31</v>
          </cell>
          <cell r="AH95" t="str">
            <v>Xx91</v>
          </cell>
        </row>
        <row r="96">
          <cell r="AG96" t="str">
            <v>TP AR3x30</v>
          </cell>
          <cell r="AH96" t="str">
            <v>Xx92</v>
          </cell>
        </row>
        <row r="97">
          <cell r="AG97" t="str">
            <v>TP AR3x31</v>
          </cell>
          <cell r="AH97" t="str">
            <v>Xx93</v>
          </cell>
        </row>
        <row r="98">
          <cell r="AG98" t="str">
            <v>TP AR1x24</v>
          </cell>
          <cell r="AH98" t="str">
            <v>Xx94</v>
          </cell>
        </row>
        <row r="99">
          <cell r="AG99" t="str">
            <v>TP AR2x32</v>
          </cell>
          <cell r="AH99" t="str">
            <v>Xx95</v>
          </cell>
        </row>
        <row r="100">
          <cell r="AG100" t="str">
            <v>TP AR2x33</v>
          </cell>
          <cell r="AH100" t="str">
            <v>Xx96</v>
          </cell>
        </row>
        <row r="101">
          <cell r="AG101" t="str">
            <v>x0</v>
          </cell>
          <cell r="AH101" t="str">
            <v>Xx97</v>
          </cell>
        </row>
        <row r="102">
          <cell r="AG102" t="str">
            <v>TP AR1x25</v>
          </cell>
          <cell r="AH102" t="str">
            <v>Xx98</v>
          </cell>
        </row>
        <row r="103">
          <cell r="AG103" t="str">
            <v>TP AR3x32</v>
          </cell>
          <cell r="AH103" t="str">
            <v>Xx99</v>
          </cell>
        </row>
        <row r="104">
          <cell r="AG104" t="str">
            <v>TP AR1x26</v>
          </cell>
          <cell r="AH104" t="str">
            <v>Xx100</v>
          </cell>
        </row>
        <row r="105">
          <cell r="AG105" t="str">
            <v>x0</v>
          </cell>
          <cell r="AH105" t="str">
            <v>Xx101</v>
          </cell>
        </row>
        <row r="106">
          <cell r="AG106" t="str">
            <v>TP AR1x27</v>
          </cell>
          <cell r="AH106" t="str">
            <v>Xx102</v>
          </cell>
        </row>
        <row r="108">
          <cell r="AH108" t="str">
            <v>x0</v>
          </cell>
        </row>
        <row r="109">
          <cell r="AH109" t="str">
            <v>x0</v>
          </cell>
        </row>
        <row r="110">
          <cell r="AH110" t="str">
            <v>x0</v>
          </cell>
        </row>
        <row r="111">
          <cell r="AH111" t="str">
            <v>x0</v>
          </cell>
        </row>
        <row r="112">
          <cell r="AH112" t="str">
            <v>x0</v>
          </cell>
        </row>
        <row r="113">
          <cell r="AH113" t="str">
            <v>x0</v>
          </cell>
        </row>
        <row r="114">
          <cell r="AH114" t="str">
            <v>x0</v>
          </cell>
        </row>
        <row r="115">
          <cell r="AH115" t="str">
            <v>x0</v>
          </cell>
        </row>
        <row r="116">
          <cell r="AH116" t="str">
            <v>Xx103</v>
          </cell>
        </row>
        <row r="117">
          <cell r="AH117" t="str">
            <v>x0</v>
          </cell>
        </row>
        <row r="118">
          <cell r="AH118" t="str">
            <v>x0</v>
          </cell>
        </row>
        <row r="119">
          <cell r="AH119" t="str">
            <v>x0</v>
          </cell>
        </row>
        <row r="120">
          <cell r="AH120" t="str">
            <v>x0</v>
          </cell>
        </row>
        <row r="121">
          <cell r="AH121" t="str">
            <v>x0</v>
          </cell>
        </row>
        <row r="122">
          <cell r="AH122" t="str">
            <v>x0</v>
          </cell>
        </row>
        <row r="123">
          <cell r="AH123" t="str">
            <v>x0</v>
          </cell>
        </row>
        <row r="124">
          <cell r="AH124" t="str">
            <v>x0</v>
          </cell>
        </row>
        <row r="125">
          <cell r="AH125" t="str">
            <v>x0</v>
          </cell>
        </row>
        <row r="126">
          <cell r="AH126" t="str">
            <v>x0</v>
          </cell>
        </row>
        <row r="127">
          <cell r="AH127" t="str">
            <v>x0</v>
          </cell>
        </row>
        <row r="128">
          <cell r="AH128" t="str">
            <v>x0</v>
          </cell>
        </row>
        <row r="129">
          <cell r="AH129" t="str">
            <v>Xx104</v>
          </cell>
        </row>
        <row r="130">
          <cell r="AH130" t="str">
            <v>x0</v>
          </cell>
        </row>
        <row r="131">
          <cell r="AH131" t="str">
            <v>x0</v>
          </cell>
        </row>
        <row r="132">
          <cell r="AH132" t="str">
            <v>x0</v>
          </cell>
        </row>
        <row r="133">
          <cell r="AH133" t="str">
            <v>x0</v>
          </cell>
        </row>
        <row r="134">
          <cell r="AH134" t="str">
            <v>x0</v>
          </cell>
        </row>
        <row r="135">
          <cell r="AH135" t="str">
            <v>x0</v>
          </cell>
        </row>
        <row r="136">
          <cell r="AH136" t="str">
            <v>x0</v>
          </cell>
        </row>
        <row r="137">
          <cell r="AH137" t="str">
            <v>x0</v>
          </cell>
        </row>
        <row r="138">
          <cell r="AH138" t="str">
            <v>x0</v>
          </cell>
        </row>
        <row r="139">
          <cell r="AH139" t="str">
            <v>x0</v>
          </cell>
        </row>
        <row r="140">
          <cell r="AH140" t="str">
            <v>x0</v>
          </cell>
        </row>
        <row r="141">
          <cell r="AH141" t="str">
            <v>x0</v>
          </cell>
        </row>
        <row r="142">
          <cell r="AH142" t="str">
            <v>x0</v>
          </cell>
        </row>
        <row r="143">
          <cell r="AH143" t="str">
            <v>x0</v>
          </cell>
        </row>
        <row r="144">
          <cell r="AH144" t="str">
            <v>x0</v>
          </cell>
        </row>
        <row r="145">
          <cell r="AH145" t="str">
            <v>x0</v>
          </cell>
        </row>
        <row r="146">
          <cell r="AH146" t="str">
            <v>x0</v>
          </cell>
        </row>
        <row r="147">
          <cell r="AH147" t="str">
            <v>x0</v>
          </cell>
        </row>
        <row r="148">
          <cell r="AH148" t="str">
            <v>x0</v>
          </cell>
        </row>
        <row r="149">
          <cell r="AH149" t="str">
            <v>x0</v>
          </cell>
        </row>
        <row r="150">
          <cell r="AH150" t="str">
            <v>x0</v>
          </cell>
        </row>
        <row r="151">
          <cell r="AH151" t="str">
            <v>x0</v>
          </cell>
        </row>
        <row r="152">
          <cell r="AH152" t="str">
            <v>x0</v>
          </cell>
        </row>
        <row r="153">
          <cell r="AH153" t="str">
            <v>x0</v>
          </cell>
        </row>
        <row r="154">
          <cell r="AH154" t="str">
            <v>x0</v>
          </cell>
        </row>
        <row r="155">
          <cell r="AH155" t="str">
            <v>x0</v>
          </cell>
        </row>
        <row r="156">
          <cell r="AH156" t="str">
            <v>x0</v>
          </cell>
        </row>
        <row r="157">
          <cell r="AH157" t="str">
            <v>x0</v>
          </cell>
        </row>
        <row r="158">
          <cell r="AH158" t="str">
            <v>x0</v>
          </cell>
        </row>
        <row r="159">
          <cell r="AH159" t="str">
            <v>x0</v>
          </cell>
        </row>
        <row r="160">
          <cell r="AH160" t="str">
            <v>x0</v>
          </cell>
        </row>
        <row r="161">
          <cell r="AH161" t="str">
            <v>x0</v>
          </cell>
        </row>
        <row r="162">
          <cell r="AH162" t="str">
            <v>x0</v>
          </cell>
        </row>
        <row r="163">
          <cell r="AH163" t="str">
            <v>x0</v>
          </cell>
        </row>
        <row r="164">
          <cell r="AH164" t="str">
            <v>x0</v>
          </cell>
        </row>
        <row r="165">
          <cell r="AH165" t="str">
            <v>x0</v>
          </cell>
        </row>
        <row r="166">
          <cell r="AH166" t="str">
            <v>x0</v>
          </cell>
        </row>
        <row r="167">
          <cell r="AH167" t="str">
            <v>x0</v>
          </cell>
        </row>
        <row r="168">
          <cell r="AH168" t="str">
            <v>x0</v>
          </cell>
        </row>
        <row r="169">
          <cell r="AH169" t="str">
            <v>x0</v>
          </cell>
        </row>
        <row r="170">
          <cell r="AH170" t="str">
            <v>x0</v>
          </cell>
        </row>
        <row r="171">
          <cell r="AH171" t="str">
            <v>x0</v>
          </cell>
        </row>
        <row r="172">
          <cell r="AH172" t="str">
            <v>x0</v>
          </cell>
        </row>
        <row r="173">
          <cell r="AH173" t="str">
            <v>x0</v>
          </cell>
        </row>
        <row r="174">
          <cell r="AH174" t="str">
            <v>x0</v>
          </cell>
        </row>
        <row r="175">
          <cell r="AH175" t="str">
            <v>x0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ssentiel">
  <a:themeElements>
    <a:clrScheme name="Essentiel">
      <a:dk1>
        <a:srgbClr val="000000"/>
      </a:dk1>
      <a:lt1>
        <a:srgbClr val="FFFFFF"/>
      </a:lt1>
      <a:dk2>
        <a:srgbClr val="D1282E"/>
      </a:dk2>
      <a:lt2>
        <a:srgbClr val="C8C8B1"/>
      </a:lt2>
      <a:accent1>
        <a:srgbClr val="7A7A7A"/>
      </a:accent1>
      <a:accent2>
        <a:srgbClr val="F5C201"/>
      </a:accent2>
      <a:accent3>
        <a:srgbClr val="526DB0"/>
      </a:accent3>
      <a:accent4>
        <a:srgbClr val="989AAC"/>
      </a:accent4>
      <a:accent5>
        <a:srgbClr val="DC5924"/>
      </a:accent5>
      <a:accent6>
        <a:srgbClr val="B4B392"/>
      </a:accent6>
      <a:hlink>
        <a:srgbClr val="CC9900"/>
      </a:hlink>
      <a:folHlink>
        <a:srgbClr val="969696"/>
      </a:folHlink>
    </a:clrScheme>
    <a:fontScheme name="Essentiel">
      <a:majorFont>
        <a:latin typeface="Arial Black"/>
        <a:ea typeface=""/>
        <a:cs typeface=""/>
        <a:font script="Jpan" typeface="ＭＳ Ｐゴシック"/>
        <a:font script="Hang" typeface="HY견고딕"/>
        <a:font script="Hans" typeface="微软雅黑"/>
        <a:font script="Hant" typeface="微軟正黑體"/>
        <a:font script="Arab" typeface="Tahoma"/>
        <a:font script="Hebr" typeface="Tahoma"/>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sentiel">
      <a:fillStyleLst>
        <a:solidFill>
          <a:schemeClr val="phClr"/>
        </a:solidFill>
        <a:gradFill rotWithShape="1">
          <a:gsLst>
            <a:gs pos="0">
              <a:schemeClr val="phClr">
                <a:tint val="60000"/>
                <a:satMod val="250000"/>
              </a:schemeClr>
            </a:gs>
            <a:gs pos="35000">
              <a:schemeClr val="phClr">
                <a:tint val="47000"/>
                <a:satMod val="275000"/>
              </a:schemeClr>
            </a:gs>
            <a:gs pos="100000">
              <a:schemeClr val="phClr">
                <a:tint val="25000"/>
                <a:satMod val="300000"/>
              </a:schemeClr>
            </a:gs>
          </a:gsLst>
          <a:lin ang="16200000" scaled="1"/>
        </a:gradFill>
        <a:solidFill>
          <a:schemeClr val="phClr">
            <a:satMod val="110000"/>
          </a:schemeClr>
        </a:solidFill>
      </a:fillStyleLst>
      <a:lnStyleLst>
        <a:ln w="12700" cap="flat" cmpd="sng" algn="ctr">
          <a:solidFill>
            <a:schemeClr val="phClr">
              <a:shade val="95000"/>
              <a:satMod val="105000"/>
            </a:schemeClr>
          </a:solidFill>
          <a:prstDash val="solid"/>
        </a:ln>
        <a:ln w="28575" cap="flat" cmpd="sng" algn="ctr">
          <a:solidFill>
            <a:schemeClr val="phClr"/>
          </a:solidFill>
          <a:prstDash val="solid"/>
        </a:ln>
        <a:ln w="41275" cap="flat" cmpd="sng" algn="ctr">
          <a:solidFill>
            <a:schemeClr val="phClr"/>
          </a:solidFill>
          <a:prstDash val="solid"/>
        </a:ln>
      </a:lnStyleLst>
      <a:effectStyleLst>
        <a:effectStyle>
          <a:effectLst/>
        </a:effectStyle>
        <a:effectStyle>
          <a:effectLst>
            <a:outerShdw blurRad="39999" dist="23000" algn="bl" rotWithShape="0">
              <a:srgbClr val="000000">
                <a:alpha val="40000"/>
              </a:srgbClr>
            </a:outerShdw>
          </a:effectLst>
        </a:effectStyle>
        <a:effectStyle>
          <a:effectLst>
            <a:outerShdw blurRad="38100" dist="19050" algn="bl" rotWithShape="0">
              <a:srgbClr val="000000">
                <a:alpha val="60000"/>
              </a:srgbClr>
            </a:outerShdw>
          </a:effectLst>
          <a:scene3d>
            <a:camera prst="orthographicFront">
              <a:rot lat="0" lon="0" rev="0"/>
            </a:camera>
            <a:lightRig rig="balanced" dir="l"/>
          </a:scene3d>
          <a:sp3d prstMaterial="plastic">
            <a:bevelT w="38100" h="31750"/>
          </a:sp3d>
        </a:effectStyle>
      </a:effectStyleLst>
      <a:bgFillStyleLst>
        <a:solidFill>
          <a:schemeClr val="phClr"/>
        </a:solidFill>
        <a:blipFill rotWithShape="1">
          <a:blip xmlns:r="http://schemas.openxmlformats.org/officeDocument/2006/relationships" r:embed="rId1">
            <a:duotone>
              <a:schemeClr val="phClr">
                <a:tint val="96000"/>
              </a:schemeClr>
              <a:schemeClr val="phClr">
                <a:shade val="94000"/>
              </a:schemeClr>
            </a:duotone>
          </a:blip>
          <a:tile tx="0" ty="0" sx="100000" sy="100000" flip="none" algn="tl"/>
        </a:blipFill>
        <a:gradFill rotWithShape="1">
          <a:gsLst>
            <a:gs pos="0">
              <a:schemeClr val="phClr">
                <a:tint val="84000"/>
                <a:satMod val="110000"/>
              </a:schemeClr>
            </a:gs>
            <a:gs pos="44000">
              <a:schemeClr val="phClr">
                <a:tint val="93000"/>
                <a:satMod val="115000"/>
              </a:schemeClr>
            </a:gs>
            <a:gs pos="100000">
              <a:schemeClr val="phClr">
                <a:tint val="100000"/>
                <a:shade val="59000"/>
                <a:satMod val="120000"/>
              </a:schemeClr>
            </a:gs>
          </a:gsLst>
          <a:path path="circle">
            <a:fillToRect l="40000" t="60000" r="60000" b="4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E167"/>
  <sheetViews>
    <sheetView tabSelected="1" view="pageBreakPreview" zoomScale="78" zoomScaleNormal="62" zoomScaleSheetLayoutView="78" workbookViewId="0">
      <pane xSplit="6" ySplit="1" topLeftCell="P2" activePane="bottomRight" state="frozen"/>
      <selection pane="topRight" activeCell="G1" sqref="G1"/>
      <selection pane="bottomLeft" activeCell="A2" sqref="A2"/>
      <selection pane="bottomRight" activeCell="R4" sqref="R4:R123"/>
    </sheetView>
  </sheetViews>
  <sheetFormatPr baseColWidth="10" defaultRowHeight="14.25" x14ac:dyDescent="0.2"/>
  <cols>
    <col min="1" max="1" width="42.875" customWidth="1"/>
    <col min="3" max="3" width="24" customWidth="1"/>
    <col min="4" max="4" width="24.5" customWidth="1"/>
    <col min="6" max="8" width="11" customWidth="1"/>
    <col min="9" max="9" width="4.75" style="32" customWidth="1"/>
    <col min="10" max="10" width="27.625" style="32" bestFit="1" customWidth="1"/>
    <col min="11" max="11" width="4.75" style="32" customWidth="1"/>
    <col min="12" max="12" width="5.875" style="32" customWidth="1"/>
    <col min="13" max="13" width="8.75" style="38" customWidth="1"/>
    <col min="14" max="15" width="11" customWidth="1"/>
    <col min="16" max="16" width="13" style="32" bestFit="1" customWidth="1"/>
    <col min="17" max="18" width="11" customWidth="1"/>
    <col min="19" max="21" width="9.25" style="32" customWidth="1"/>
    <col min="22" max="22" width="13" style="32" customWidth="1"/>
    <col min="23" max="23" width="12.625" style="32" customWidth="1"/>
    <col min="24" max="24" width="19.75" style="32" customWidth="1"/>
    <col min="25" max="25" width="18.875" style="32" customWidth="1"/>
    <col min="26" max="29" width="11" customWidth="1"/>
    <col min="39" max="39" width="42.875" customWidth="1"/>
    <col min="40" max="45" width="5.5" customWidth="1"/>
    <col min="46" max="48" width="11" customWidth="1"/>
    <col min="49" max="49" width="25.625" customWidth="1"/>
    <col min="50" max="51" width="19.375" customWidth="1"/>
    <col min="52" max="52" width="13.75" customWidth="1"/>
    <col min="54" max="54" width="12.75" bestFit="1" customWidth="1"/>
    <col min="55" max="55" width="22" bestFit="1" customWidth="1"/>
    <col min="57" max="57" width="197.375" customWidth="1"/>
  </cols>
  <sheetData>
    <row r="1" spans="1:57" s="2" customFormat="1" ht="28.5" customHeight="1" x14ac:dyDescent="0.2">
      <c r="A1" s="3" t="s">
        <v>0</v>
      </c>
      <c r="B1" s="4" t="s">
        <v>1</v>
      </c>
      <c r="C1" s="4" t="s">
        <v>2</v>
      </c>
      <c r="D1" s="4" t="s">
        <v>3</v>
      </c>
      <c r="E1" s="4" t="s">
        <v>6</v>
      </c>
      <c r="F1" s="4" t="s">
        <v>4</v>
      </c>
      <c r="G1" s="4" t="s">
        <v>5</v>
      </c>
      <c r="H1" s="4" t="s">
        <v>7</v>
      </c>
      <c r="I1" s="4" t="s">
        <v>8</v>
      </c>
      <c r="J1" s="4" t="s">
        <v>217</v>
      </c>
      <c r="K1" s="4" t="s">
        <v>216</v>
      </c>
      <c r="L1" s="4" t="s">
        <v>13</v>
      </c>
      <c r="M1" s="36" t="s">
        <v>44</v>
      </c>
      <c r="N1" s="4" t="s">
        <v>9</v>
      </c>
      <c r="O1" s="4" t="s">
        <v>10</v>
      </c>
      <c r="P1" s="4" t="s">
        <v>12</v>
      </c>
      <c r="Q1" s="4" t="s">
        <v>11</v>
      </c>
      <c r="R1" s="4" t="s">
        <v>43</v>
      </c>
      <c r="S1" s="5" t="s">
        <v>40</v>
      </c>
      <c r="T1" s="5" t="s">
        <v>215</v>
      </c>
      <c r="U1" s="5" t="s">
        <v>139</v>
      </c>
      <c r="V1" s="5" t="s">
        <v>113</v>
      </c>
      <c r="W1" s="5" t="s">
        <v>47</v>
      </c>
      <c r="X1" s="5" t="s">
        <v>93</v>
      </c>
      <c r="Y1" s="5" t="s">
        <v>94</v>
      </c>
      <c r="Z1" s="5" t="s">
        <v>85</v>
      </c>
      <c r="AA1" s="5" t="s">
        <v>74</v>
      </c>
      <c r="AB1" s="5" t="s">
        <v>86</v>
      </c>
      <c r="AC1" s="5" t="s">
        <v>14</v>
      </c>
      <c r="AD1" s="34" t="s">
        <v>214</v>
      </c>
      <c r="AE1" s="34" t="s">
        <v>213</v>
      </c>
      <c r="AF1" s="34" t="s">
        <v>139</v>
      </c>
      <c r="AG1" s="6" t="s">
        <v>75</v>
      </c>
      <c r="AH1" s="35" t="s">
        <v>76</v>
      </c>
      <c r="AI1" s="35" t="s">
        <v>87</v>
      </c>
      <c r="AJ1" s="35" t="s">
        <v>77</v>
      </c>
      <c r="AK1" s="35" t="s">
        <v>78</v>
      </c>
      <c r="AL1" s="35" t="s">
        <v>89</v>
      </c>
      <c r="AM1" s="35" t="s">
        <v>15</v>
      </c>
      <c r="AN1" s="35"/>
      <c r="AO1" s="35"/>
      <c r="AP1" s="35"/>
      <c r="AQ1" s="35"/>
      <c r="AR1" s="35"/>
      <c r="AS1" s="35"/>
      <c r="AT1" s="35"/>
      <c r="AU1" s="35"/>
      <c r="AV1" s="35"/>
      <c r="AW1" s="2" t="s">
        <v>30</v>
      </c>
      <c r="AX1" s="2" t="s">
        <v>33</v>
      </c>
      <c r="AY1" s="2" t="s">
        <v>141</v>
      </c>
      <c r="AZ1" s="2" t="s">
        <v>80</v>
      </c>
      <c r="BA1" s="2" t="s">
        <v>81</v>
      </c>
      <c r="BB1" s="2" t="s">
        <v>82</v>
      </c>
      <c r="BC1" s="2" t="s">
        <v>83</v>
      </c>
      <c r="BD1" s="2" t="s">
        <v>84</v>
      </c>
      <c r="BE1" s="2" t="s">
        <v>36</v>
      </c>
    </row>
    <row r="2" spans="1:57" hidden="1" x14ac:dyDescent="0.2">
      <c r="A2" s="1" t="str">
        <f>CONCATENATE(C2," ",D2)</f>
        <v>AMMAR Hassen</v>
      </c>
      <c r="B2" s="27">
        <v>11507214</v>
      </c>
      <c r="C2" s="27" t="s">
        <v>218</v>
      </c>
      <c r="D2" s="27" t="s">
        <v>219</v>
      </c>
      <c r="E2" s="27" t="s">
        <v>42</v>
      </c>
      <c r="F2" s="27"/>
      <c r="G2" s="30"/>
      <c r="H2" s="27" t="str">
        <f ca="1">IF(ISBLANK(G2)," ",CONCATENATE((YEAR(TODAY()-G2)-1900)," ","ans"))</f>
        <v xml:space="preserve"> </v>
      </c>
      <c r="I2" s="31"/>
      <c r="J2" s="31"/>
      <c r="K2" s="31"/>
      <c r="L2" s="31"/>
      <c r="M2" s="37" t="s">
        <v>45</v>
      </c>
      <c r="N2" s="30"/>
      <c r="O2" s="53"/>
      <c r="P2" s="54"/>
      <c r="Q2" s="27"/>
      <c r="R2" s="27"/>
      <c r="S2" s="33"/>
      <c r="T2" s="33"/>
      <c r="U2" s="33" t="s">
        <v>99</v>
      </c>
      <c r="V2" s="33"/>
      <c r="W2" s="33"/>
      <c r="X2" s="33"/>
      <c r="Y2" s="33"/>
      <c r="Z2" s="28"/>
      <c r="AA2" s="28"/>
      <c r="AB2" s="28"/>
      <c r="AC2" s="28"/>
      <c r="AD2" s="29"/>
      <c r="AE2" s="29"/>
      <c r="AF2" s="1" t="str">
        <f>U2&amp;TEXT(COUNTIF(U$2:U2,U2),"x0")</f>
        <v>DLx1</v>
      </c>
      <c r="AG2" s="1" t="str">
        <f>Z2&amp;TEXT(COUNTIF(Z$2:Z2,Z2),"x0")</f>
        <v>x0</v>
      </c>
      <c r="AH2" s="1" t="str">
        <f>AA2&amp;TEXT(COUNTIF(AA$2:AA2,AA2),"x0")</f>
        <v>x0</v>
      </c>
      <c r="AI2" s="1" t="str">
        <f>AB2&amp;TEXT(COUNTIF(AB$2:AB2,AB2),"x0")</f>
        <v>x0</v>
      </c>
      <c r="AJ2" s="1" t="str">
        <f>Y2&amp;TEXT(COUNTIF(Y$2:Y2,Y2),"x0")</f>
        <v>x0</v>
      </c>
      <c r="AK2" s="1" t="str">
        <f>X2&amp;TEXT(COUNTIF(X$2:X2,X2),"x0")</f>
        <v>x0</v>
      </c>
      <c r="AL2" s="1" t="str">
        <f>R2&amp;TEXT(COUNTIF(R$2:R2,R2),"x0")</f>
        <v>x0</v>
      </c>
      <c r="AM2" s="1" t="str">
        <f>A2</f>
        <v>AMMAR Hassen</v>
      </c>
      <c r="AN2" s="39" t="s">
        <v>31</v>
      </c>
      <c r="AO2" s="39" t="s">
        <v>32</v>
      </c>
      <c r="AP2" s="39" t="s">
        <v>35</v>
      </c>
      <c r="AQ2" s="40" t="s">
        <v>139</v>
      </c>
      <c r="AR2" s="39" t="s">
        <v>69</v>
      </c>
      <c r="AS2" s="40" t="s">
        <v>70</v>
      </c>
      <c r="AT2" s="40" t="s">
        <v>71</v>
      </c>
      <c r="AU2" s="40" t="s">
        <v>72</v>
      </c>
      <c r="AV2" s="40" t="s">
        <v>73</v>
      </c>
      <c r="AW2" t="s">
        <v>143</v>
      </c>
      <c r="AX2" t="str">
        <f>CONCATENATE(AN2,AW2,AO2)</f>
        <v>&lt;L2 Mathematiques&gt;</v>
      </c>
      <c r="AY2" t="str">
        <f>CONCATENATE(AN2,AQ2,AO2)</f>
        <v>&lt;PARCOURS&gt;</v>
      </c>
      <c r="AZ2" t="str">
        <f>CONCATENATE(AN2,AR2,AO2)</f>
        <v>&lt;OPTION 1 S3&gt;</v>
      </c>
      <c r="BA2" t="str">
        <f>CONCATENATE(AN2,AS2,AO2)</f>
        <v>&lt;OPTION 2 S3&gt;</v>
      </c>
      <c r="BB2" t="str">
        <f>CONCATENATE(AN2,AT2,AO2)</f>
        <v>&lt;ANALYSE 3&gt;</v>
      </c>
      <c r="BC2" t="str">
        <f>CONCATENATE(AN2,AU2,AO2)</f>
        <v>&lt;ALGEBRE LINEAIRE 2&gt;</v>
      </c>
      <c r="BD2" t="str">
        <f>CONCATENATE(AN2,AV2,AO2)</f>
        <v>&lt;PROBA S3&gt;</v>
      </c>
      <c r="BE2" t="str">
        <f>IF(R2="","",CONCATENATE(AW2,AP2,AX2,AY2,U2,AP2,AX2,AZ2,X2,AP2,AX2,BA2,Y2,AP2,AX2,BB2,Z2,AP2,AX2,BC2,AA2,AP2,AX2,BD2,AB2))</f>
        <v/>
      </c>
    </row>
    <row r="3" spans="1:57" hidden="1" x14ac:dyDescent="0.2">
      <c r="A3" s="1" t="str">
        <f>CONCATENATE(C3," ",D3)</f>
        <v>AMOULE JONATHAN</v>
      </c>
      <c r="B3" s="27">
        <v>11509598</v>
      </c>
      <c r="C3" s="27" t="s">
        <v>48</v>
      </c>
      <c r="D3" s="27" t="s">
        <v>115</v>
      </c>
      <c r="E3" s="27" t="s">
        <v>27</v>
      </c>
      <c r="F3" s="27"/>
      <c r="G3" s="30"/>
      <c r="H3" s="27" t="str">
        <f ca="1">IF(ISBLANK(G3)," ",CONCATENATE((YEAR(TODAY()-G3)-1900)," ","ans"))</f>
        <v xml:space="preserve"> </v>
      </c>
      <c r="I3" s="31"/>
      <c r="J3" s="31"/>
      <c r="K3" s="31"/>
      <c r="L3" s="31"/>
      <c r="M3" s="37"/>
      <c r="N3" s="30"/>
      <c r="O3" s="53"/>
      <c r="P3" s="54"/>
      <c r="Q3" s="27"/>
      <c r="R3" s="27"/>
      <c r="S3" s="33"/>
      <c r="T3" s="33"/>
      <c r="U3" s="33" t="s">
        <v>140</v>
      </c>
      <c r="V3" s="33"/>
      <c r="W3" s="33"/>
      <c r="X3" s="33"/>
      <c r="Y3" s="33"/>
      <c r="Z3" s="28"/>
      <c r="AA3" s="28"/>
      <c r="AB3" s="28"/>
      <c r="AC3" s="28"/>
      <c r="AD3" s="29"/>
      <c r="AE3" s="29"/>
      <c r="AF3" s="1" t="str">
        <f>U3&amp;TEXT(COUNTIF(U$2:U3,U3),"x0")</f>
        <v>MATHSx1</v>
      </c>
      <c r="AG3" s="1" t="str">
        <f>Z3&amp;TEXT(COUNTIF(Z$2:Z3,Z3),"x0")</f>
        <v>x0</v>
      </c>
      <c r="AH3" s="1" t="str">
        <f>AA3&amp;TEXT(COUNTIF(AA$2:AA3,AA3),"x0")</f>
        <v>x0</v>
      </c>
      <c r="AI3" s="1" t="str">
        <f>AB3&amp;TEXT(COUNTIF(AB$2:AB3,AB3),"x0")</f>
        <v>x0</v>
      </c>
      <c r="AJ3" s="1" t="str">
        <f>Y3&amp;TEXT(COUNTIF(Y$2:Y3,Y3),"x0")</f>
        <v>x0</v>
      </c>
      <c r="AK3" s="1" t="str">
        <f>X3&amp;TEXT(COUNTIF(X$2:X3,X3),"x0")</f>
        <v>x0</v>
      </c>
      <c r="AL3" s="1" t="str">
        <f>R3&amp;TEXT(COUNTIF(R$2:R3,R3),"x0")</f>
        <v>x0</v>
      </c>
      <c r="AM3" s="1" t="str">
        <f t="shared" ref="AM3:AM66" si="0">A3</f>
        <v>AMOULE JONATHAN</v>
      </c>
      <c r="AN3" s="39" t="s">
        <v>31</v>
      </c>
      <c r="AO3" s="39" t="s">
        <v>32</v>
      </c>
      <c r="AP3" s="39" t="s">
        <v>35</v>
      </c>
      <c r="AQ3" s="40" t="s">
        <v>139</v>
      </c>
      <c r="AR3" s="39" t="s">
        <v>69</v>
      </c>
      <c r="AS3" s="40" t="s">
        <v>70</v>
      </c>
      <c r="AT3" s="40" t="s">
        <v>71</v>
      </c>
      <c r="AU3" s="40" t="s">
        <v>72</v>
      </c>
      <c r="AV3" s="40" t="s">
        <v>73</v>
      </c>
      <c r="AW3" t="s">
        <v>143</v>
      </c>
      <c r="AX3" t="str">
        <f>CONCATENATE(AN3,AW3,AO3)</f>
        <v>&lt;L2 Mathematiques&gt;</v>
      </c>
      <c r="AY3" t="str">
        <f>CONCATENATE(AN3,AQ3,AO3)</f>
        <v>&lt;PARCOURS&gt;</v>
      </c>
      <c r="AZ3" t="str">
        <f>CONCATENATE(AN3,AR3,AO3)</f>
        <v>&lt;OPTION 1 S3&gt;</v>
      </c>
      <c r="BA3" t="str">
        <f>CONCATENATE(AN3,AS3,AO3)</f>
        <v>&lt;OPTION 2 S3&gt;</v>
      </c>
      <c r="BB3" t="str">
        <f>CONCATENATE(AN3,AT3,AO3)</f>
        <v>&lt;ANALYSE 3&gt;</v>
      </c>
      <c r="BC3" t="str">
        <f>CONCATENATE(AN3,AU3,AO3)</f>
        <v>&lt;ALGEBRE LINEAIRE 2&gt;</v>
      </c>
      <c r="BD3" t="str">
        <f>CONCATENATE(AN3,AV3,AO3)</f>
        <v>&lt;PROBA S3&gt;</v>
      </c>
      <c r="BE3" t="str">
        <f>IF(R3="","",CONCATENATE(AW3,AP3,AX3,AY3,U3,AP3,AX3,AZ3,X3,AP3,AX3,BA3,Y3,AP3,AX3,BB3,Z3,AP3,AX3,BC3,AA3,AP3,AX3,BD3,AB3))</f>
        <v/>
      </c>
    </row>
    <row r="4" spans="1:57" x14ac:dyDescent="0.2">
      <c r="A4" s="1" t="str">
        <f>CONCATENATE(C4," ",D4)</f>
        <v>AMOUSSOU Elsa Shékina</v>
      </c>
      <c r="B4" s="27">
        <v>11611134</v>
      </c>
      <c r="C4" s="27" t="s">
        <v>220</v>
      </c>
      <c r="D4" s="27" t="s">
        <v>221</v>
      </c>
      <c r="E4" s="27" t="s">
        <v>42</v>
      </c>
      <c r="F4" s="27"/>
      <c r="G4" s="30"/>
      <c r="H4" s="27" t="str">
        <f ca="1">IF(ISBLANK(G4)," ",CONCATENATE((YEAR(TODAY()-G4)-1900)," ","ans"))</f>
        <v xml:space="preserve"> </v>
      </c>
      <c r="I4" s="31"/>
      <c r="J4" s="31"/>
      <c r="K4" s="31"/>
      <c r="L4" s="31"/>
      <c r="M4" s="37" t="s">
        <v>45</v>
      </c>
      <c r="N4" s="30"/>
      <c r="O4" s="53">
        <v>42976</v>
      </c>
      <c r="P4" s="55" t="s">
        <v>453</v>
      </c>
      <c r="Q4" s="27"/>
      <c r="R4" s="27" t="s">
        <v>17</v>
      </c>
      <c r="S4" s="33"/>
      <c r="T4" s="33"/>
      <c r="U4" s="33" t="s">
        <v>140</v>
      </c>
      <c r="V4" s="33" t="s">
        <v>66</v>
      </c>
      <c r="W4" s="33" t="s">
        <v>67</v>
      </c>
      <c r="X4" s="33" t="s">
        <v>66</v>
      </c>
      <c r="Y4" s="33" t="s">
        <v>67</v>
      </c>
      <c r="Z4" s="28" t="s">
        <v>90</v>
      </c>
      <c r="AA4" s="28" t="s">
        <v>98</v>
      </c>
      <c r="AB4" s="28" t="s">
        <v>92</v>
      </c>
      <c r="AC4" s="28"/>
      <c r="AD4" s="29"/>
      <c r="AE4" s="29"/>
      <c r="AF4" s="1" t="str">
        <f>U4&amp;TEXT(COUNTIF(U$2:U4,U4),"x0")</f>
        <v>MATHSx2</v>
      </c>
      <c r="AG4" s="1" t="str">
        <f>Z4&amp;TEXT(COUNTIF(Z$2:Z4,Z4),"x0")</f>
        <v>AN1x1</v>
      </c>
      <c r="AH4" s="1" t="str">
        <f>AA4&amp;TEXT(COUNTIF(AA$2:AA4,AA4),"x0")</f>
        <v>AL1x1</v>
      </c>
      <c r="AI4" s="1" t="str">
        <f>AB4&amp;TEXT(COUNTIF(AB$2:AB4,AB4),"x0")</f>
        <v>P1x1</v>
      </c>
      <c r="AJ4" s="1" t="str">
        <f>Y4&amp;TEXT(COUNTIF(Y$2:Y4,Y4),"x0")</f>
        <v>COMPTAx1</v>
      </c>
      <c r="AK4" s="1" t="str">
        <f>X4&amp;TEXT(COUNTIF(X$2:X4,X4),"x0")</f>
        <v>INFO APx1</v>
      </c>
      <c r="AL4" s="1" t="str">
        <f>R4&amp;TEXT(COUNTIF(R$2:R4,R4),"x0")</f>
        <v>Xx1</v>
      </c>
      <c r="AM4" s="1" t="str">
        <f t="shared" si="0"/>
        <v>AMOUSSOU Elsa Shékina</v>
      </c>
      <c r="AN4" s="39" t="s">
        <v>31</v>
      </c>
      <c r="AO4" s="39" t="s">
        <v>32</v>
      </c>
      <c r="AP4" s="39" t="s">
        <v>35</v>
      </c>
      <c r="AQ4" s="40" t="s">
        <v>139</v>
      </c>
      <c r="AR4" s="39" t="s">
        <v>69</v>
      </c>
      <c r="AS4" s="40" t="s">
        <v>70</v>
      </c>
      <c r="AT4" s="40" t="s">
        <v>71</v>
      </c>
      <c r="AU4" s="40" t="s">
        <v>72</v>
      </c>
      <c r="AV4" s="40" t="s">
        <v>73</v>
      </c>
      <c r="AW4" t="s">
        <v>143</v>
      </c>
      <c r="AX4" t="str">
        <f>CONCATENATE(AN4,AW4,AO4)</f>
        <v>&lt;L2 Mathematiques&gt;</v>
      </c>
      <c r="AY4" t="str">
        <f>CONCATENATE(AN4,AQ4,AO4)</f>
        <v>&lt;PARCOURS&gt;</v>
      </c>
      <c r="AZ4" t="str">
        <f>CONCATENATE(AN4,AR4,AO4)</f>
        <v>&lt;OPTION 1 S3&gt;</v>
      </c>
      <c r="BA4" t="str">
        <f>CONCATENATE(AN4,AS4,AO4)</f>
        <v>&lt;OPTION 2 S3&gt;</v>
      </c>
      <c r="BB4" t="str">
        <f>CONCATENATE(AN4,AT4,AO4)</f>
        <v>&lt;ANALYSE 3&gt;</v>
      </c>
      <c r="BC4" t="str">
        <f>CONCATENATE(AN4,AU4,AO4)</f>
        <v>&lt;ALGEBRE LINEAIRE 2&gt;</v>
      </c>
      <c r="BD4" t="str">
        <f>CONCATENATE(AN4,AV4,AO4)</f>
        <v>&lt;PROBA S3&gt;</v>
      </c>
      <c r="BE4" t="str">
        <f>IF(R4="","",CONCATENATE(AW4,AP4,AX4,AY4,U4,AP4,AX4,AZ4,X4,AP4,AX4,BA4,Y4,AP4,AX4,BB4,Z4,AP4,AX4,BC4,AA4,AP4,AX4,BD4,AB4))</f>
        <v>L2 Mathematiques,&lt;L2 Mathematiques&gt;&lt;PARCOURS&gt;MATHS,&lt;L2 Mathematiques&gt;&lt;OPTION 1 S3&gt;INFO AP,&lt;L2 Mathematiques&gt;&lt;OPTION 2 S3&gt;COMPTA,&lt;L2 Mathematiques&gt;&lt;ANALYSE 3&gt;AN1,&lt;L2 Mathematiques&gt;&lt;ALGEBRE LINEAIRE 2&gt;AL1,&lt;L2 Mathematiques&gt;&lt;PROBA S3&gt;P1</v>
      </c>
    </row>
    <row r="5" spans="1:57" x14ac:dyDescent="0.2">
      <c r="A5" s="1" t="str">
        <f>CONCATENATE(C5," ",D5)</f>
        <v>AMRANE Yani</v>
      </c>
      <c r="B5" s="27">
        <v>11506630</v>
      </c>
      <c r="C5" s="27" t="s">
        <v>222</v>
      </c>
      <c r="D5" s="27" t="s">
        <v>223</v>
      </c>
      <c r="E5" s="27" t="s">
        <v>42</v>
      </c>
      <c r="F5" s="27"/>
      <c r="G5" s="30"/>
      <c r="H5" s="27" t="str">
        <f ca="1">IF(ISBLANK(G5)," ",CONCATENATE((YEAR(TODAY()-G5)-1900)," ","ans"))</f>
        <v xml:space="preserve"> </v>
      </c>
      <c r="I5" s="31"/>
      <c r="J5" s="31"/>
      <c r="K5" s="31"/>
      <c r="L5" s="31"/>
      <c r="M5" s="37"/>
      <c r="N5" s="30"/>
      <c r="O5" s="53"/>
      <c r="P5" s="54"/>
      <c r="Q5" s="27"/>
      <c r="R5" s="27" t="s">
        <v>17</v>
      </c>
      <c r="S5" s="33"/>
      <c r="T5" s="33"/>
      <c r="U5" s="33" t="s">
        <v>140</v>
      </c>
      <c r="V5" s="33"/>
      <c r="W5" s="33"/>
      <c r="X5" s="33"/>
      <c r="Y5" s="33"/>
      <c r="Z5" s="28" t="s">
        <v>96</v>
      </c>
      <c r="AA5" s="28" t="s">
        <v>91</v>
      </c>
      <c r="AB5" s="28" t="s">
        <v>100</v>
      </c>
      <c r="AC5" s="28"/>
      <c r="AD5" s="29"/>
      <c r="AE5" s="29"/>
      <c r="AF5" s="1" t="str">
        <f>U5&amp;TEXT(COUNTIF(U$2:U5,U5),"x0")</f>
        <v>MATHSx3</v>
      </c>
      <c r="AG5" s="1" t="str">
        <f>Z5&amp;TEXT(COUNTIF(Z$2:Z5,Z5),"x0")</f>
        <v>AN2x1</v>
      </c>
      <c r="AH5" s="1" t="str">
        <f>AA5&amp;TEXT(COUNTIF(AA$2:AA5,AA5),"x0")</f>
        <v>AL2x1</v>
      </c>
      <c r="AI5" s="1" t="str">
        <f>AB5&amp;TEXT(COUNTIF(AB$2:AB5,AB5),"x0")</f>
        <v>P2x1</v>
      </c>
      <c r="AJ5" s="1" t="str">
        <f>Y5&amp;TEXT(COUNTIF(Y$2:Y5,Y5),"x0")</f>
        <v>x0</v>
      </c>
      <c r="AK5" s="1" t="str">
        <f>X5&amp;TEXT(COUNTIF(X$2:X5,X5),"x0")</f>
        <v>x0</v>
      </c>
      <c r="AL5" s="1" t="str">
        <f>R5&amp;TEXT(COUNTIF(R$2:R5,R5),"x0")</f>
        <v>Xx2</v>
      </c>
      <c r="AM5" s="1" t="str">
        <f t="shared" si="0"/>
        <v>AMRANE Yani</v>
      </c>
      <c r="AN5" s="39" t="s">
        <v>31</v>
      </c>
      <c r="AO5" s="39" t="s">
        <v>32</v>
      </c>
      <c r="AP5" s="39" t="s">
        <v>35</v>
      </c>
      <c r="AQ5" s="40" t="s">
        <v>139</v>
      </c>
      <c r="AR5" s="39" t="s">
        <v>69</v>
      </c>
      <c r="AS5" s="40" t="s">
        <v>70</v>
      </c>
      <c r="AT5" s="40" t="s">
        <v>71</v>
      </c>
      <c r="AU5" s="40" t="s">
        <v>72</v>
      </c>
      <c r="AV5" s="40" t="s">
        <v>73</v>
      </c>
      <c r="AW5" t="s">
        <v>143</v>
      </c>
      <c r="AX5" t="str">
        <f>CONCATENATE(AN5,AW5,AO5)</f>
        <v>&lt;L2 Mathematiques&gt;</v>
      </c>
      <c r="AY5" t="str">
        <f>CONCATENATE(AN5,AQ5,AO5)</f>
        <v>&lt;PARCOURS&gt;</v>
      </c>
      <c r="AZ5" t="str">
        <f>CONCATENATE(AN5,AR5,AO5)</f>
        <v>&lt;OPTION 1 S3&gt;</v>
      </c>
      <c r="BA5" t="str">
        <f>CONCATENATE(AN5,AS5,AO5)</f>
        <v>&lt;OPTION 2 S3&gt;</v>
      </c>
      <c r="BB5" t="str">
        <f>CONCATENATE(AN5,AT5,AO5)</f>
        <v>&lt;ANALYSE 3&gt;</v>
      </c>
      <c r="BC5" t="str">
        <f>CONCATENATE(AN5,AU5,AO5)</f>
        <v>&lt;ALGEBRE LINEAIRE 2&gt;</v>
      </c>
      <c r="BD5" t="str">
        <f>CONCATENATE(AN5,AV5,AO5)</f>
        <v>&lt;PROBA S3&gt;</v>
      </c>
      <c r="BE5" t="str">
        <f>IF(R5="","",CONCATENATE(AW5,AP5,AX5,AY5,U5,AP5,AX5,AZ5,X5,AP5,AX5,BA5,Y5,AP5,AX5,BB5,Z5,AP5,AX5,BC5,AA5,AP5,AX5,BD5,AB5))</f>
        <v>L2 Mathematiques,&lt;L2 Mathematiques&gt;&lt;PARCOURS&gt;MATHS,&lt;L2 Mathematiques&gt;&lt;OPTION 1 S3&gt;,&lt;L2 Mathematiques&gt;&lt;OPTION 2 S3&gt;,&lt;L2 Mathematiques&gt;&lt;ANALYSE 3&gt;AN2,&lt;L2 Mathematiques&gt;&lt;ALGEBRE LINEAIRE 2&gt;AL2,&lt;L2 Mathematiques&gt;&lt;PROBA S3&gt;P2</v>
      </c>
    </row>
    <row r="6" spans="1:57" hidden="1" x14ac:dyDescent="0.2">
      <c r="A6" s="1" t="str">
        <f>CONCATENATE(C6," ",D6)</f>
        <v>ANSARITABRIZI Arwin</v>
      </c>
      <c r="B6" s="27"/>
      <c r="C6" s="27" t="s">
        <v>224</v>
      </c>
      <c r="D6" s="27" t="s">
        <v>225</v>
      </c>
      <c r="E6" s="27" t="s">
        <v>401</v>
      </c>
      <c r="F6" s="27"/>
      <c r="G6" s="52">
        <v>36090</v>
      </c>
      <c r="H6" s="27" t="str">
        <f ca="1">IF(ISBLANK(G6)," ",CONCATENATE((YEAR(TODAY()-G6)-1900)," ","ans"))</f>
        <v>18 ans</v>
      </c>
      <c r="I6" s="31" t="s">
        <v>443</v>
      </c>
      <c r="J6" s="31" t="s">
        <v>419</v>
      </c>
      <c r="K6" s="31"/>
      <c r="L6" s="31"/>
      <c r="M6" s="37"/>
      <c r="N6" s="30"/>
      <c r="O6" s="53"/>
      <c r="P6" s="54"/>
      <c r="Q6" s="27"/>
      <c r="R6" s="27"/>
      <c r="S6" s="33"/>
      <c r="T6" s="33"/>
      <c r="U6" s="33" t="s">
        <v>140</v>
      </c>
      <c r="V6" s="33"/>
      <c r="W6" s="33"/>
      <c r="X6" s="33"/>
      <c r="Y6" s="33"/>
      <c r="Z6" s="28"/>
      <c r="AA6" s="28"/>
      <c r="AB6" s="28"/>
      <c r="AC6" s="28"/>
      <c r="AD6" s="29"/>
      <c r="AE6" s="29"/>
      <c r="AF6" s="1" t="str">
        <f>U6&amp;TEXT(COUNTIF(U$2:U6,U6),"x0")</f>
        <v>MATHSx4</v>
      </c>
      <c r="AG6" s="1" t="str">
        <f>Z6&amp;TEXT(COUNTIF(Z$2:Z6,Z6),"x0")</f>
        <v>x0</v>
      </c>
      <c r="AH6" s="1" t="str">
        <f>AA6&amp;TEXT(COUNTIF(AA$2:AA6,AA6),"x0")</f>
        <v>x0</v>
      </c>
      <c r="AI6" s="1" t="str">
        <f>AB6&amp;TEXT(COUNTIF(AB$2:AB6,AB6),"x0")</f>
        <v>x0</v>
      </c>
      <c r="AJ6" s="1" t="str">
        <f>Y6&amp;TEXT(COUNTIF(Y$2:Y6,Y6),"x0")</f>
        <v>x0</v>
      </c>
      <c r="AK6" s="1" t="str">
        <f>X6&amp;TEXT(COUNTIF(X$2:X6,X6),"x0")</f>
        <v>x0</v>
      </c>
      <c r="AL6" s="1" t="str">
        <f>R6&amp;TEXT(COUNTIF(R$2:R6,R6),"x0")</f>
        <v>x0</v>
      </c>
      <c r="AM6" s="1" t="str">
        <f t="shared" si="0"/>
        <v>ANSARITABRIZI Arwin</v>
      </c>
      <c r="AN6" s="39" t="s">
        <v>31</v>
      </c>
      <c r="AO6" s="39" t="s">
        <v>32</v>
      </c>
      <c r="AP6" s="39" t="s">
        <v>35</v>
      </c>
      <c r="AQ6" s="40" t="s">
        <v>139</v>
      </c>
      <c r="AR6" s="39" t="s">
        <v>69</v>
      </c>
      <c r="AS6" s="40" t="s">
        <v>70</v>
      </c>
      <c r="AT6" s="40" t="s">
        <v>71</v>
      </c>
      <c r="AU6" s="40" t="s">
        <v>72</v>
      </c>
      <c r="AV6" s="40" t="s">
        <v>73</v>
      </c>
      <c r="AW6" t="s">
        <v>143</v>
      </c>
      <c r="AX6" t="str">
        <f>CONCATENATE(AN6,AW6,AO6)</f>
        <v>&lt;L2 Mathematiques&gt;</v>
      </c>
      <c r="AY6" t="str">
        <f>CONCATENATE(AN6,AQ6,AO6)</f>
        <v>&lt;PARCOURS&gt;</v>
      </c>
      <c r="AZ6" t="str">
        <f>CONCATENATE(AN6,AR6,AO6)</f>
        <v>&lt;OPTION 1 S3&gt;</v>
      </c>
      <c r="BA6" t="str">
        <f>CONCATENATE(AN6,AS6,AO6)</f>
        <v>&lt;OPTION 2 S3&gt;</v>
      </c>
      <c r="BB6" t="str">
        <f>CONCATENATE(AN6,AT6,AO6)</f>
        <v>&lt;ANALYSE 3&gt;</v>
      </c>
      <c r="BC6" t="str">
        <f>CONCATENATE(AN6,AU6,AO6)</f>
        <v>&lt;ALGEBRE LINEAIRE 2&gt;</v>
      </c>
      <c r="BD6" t="str">
        <f>CONCATENATE(AN6,AV6,AO6)</f>
        <v>&lt;PROBA S3&gt;</v>
      </c>
      <c r="BE6" t="str">
        <f>IF(R6="","",CONCATENATE(AW6,AP6,AX6,AY6,U6,AP6,AX6,AZ6,X6,AP6,AX6,BA6,Y6,AP6,AX6,BB6,Z6,AP6,AX6,BC6,AA6,AP6,AX6,BD6,AB6))</f>
        <v/>
      </c>
    </row>
    <row r="7" spans="1:57" hidden="1" x14ac:dyDescent="0.2">
      <c r="A7" s="1" t="str">
        <f>CONCATENATE(C7," ",D7)</f>
        <v>AROUA MEHDI</v>
      </c>
      <c r="B7" s="27">
        <v>11400542</v>
      </c>
      <c r="C7" s="27" t="s">
        <v>49</v>
      </c>
      <c r="D7" s="27" t="s">
        <v>116</v>
      </c>
      <c r="E7" s="27" t="s">
        <v>27</v>
      </c>
      <c r="F7" s="27"/>
      <c r="G7" s="30"/>
      <c r="H7" s="27" t="str">
        <f ca="1">IF(ISBLANK(G7)," ",CONCATENATE((YEAR(TODAY()-G7)-1900)," ","ans"))</f>
        <v xml:space="preserve"> </v>
      </c>
      <c r="I7" s="31"/>
      <c r="J7" s="31"/>
      <c r="K7" s="31"/>
      <c r="L7" s="31"/>
      <c r="M7" s="37"/>
      <c r="N7" s="30"/>
      <c r="O7" s="53"/>
      <c r="P7" s="54"/>
      <c r="Q7" s="27"/>
      <c r="R7" s="27"/>
      <c r="S7" s="33"/>
      <c r="T7" s="33"/>
      <c r="U7" s="33" t="s">
        <v>140</v>
      </c>
      <c r="V7" s="33"/>
      <c r="W7" s="33"/>
      <c r="X7" s="33"/>
      <c r="Y7" s="33"/>
      <c r="Z7" s="28"/>
      <c r="AA7" s="28"/>
      <c r="AB7" s="28"/>
      <c r="AC7" s="28"/>
      <c r="AD7" s="29"/>
      <c r="AE7" s="29"/>
      <c r="AF7" s="1" t="str">
        <f>U7&amp;TEXT(COUNTIF(U$2:U7,U7),"x0")</f>
        <v>MATHSx5</v>
      </c>
      <c r="AG7" s="1" t="str">
        <f>Z7&amp;TEXT(COUNTIF(Z$2:Z7,Z7),"x0")</f>
        <v>x0</v>
      </c>
      <c r="AH7" s="1" t="str">
        <f>AA7&amp;TEXT(COUNTIF(AA$2:AA7,AA7),"x0")</f>
        <v>x0</v>
      </c>
      <c r="AI7" s="1" t="str">
        <f>AB7&amp;TEXT(COUNTIF(AB$2:AB7,AB7),"x0")</f>
        <v>x0</v>
      </c>
      <c r="AJ7" s="1" t="str">
        <f>Y7&amp;TEXT(COUNTIF(Y$2:Y7,Y7),"x0")</f>
        <v>x0</v>
      </c>
      <c r="AK7" s="1" t="str">
        <f>X7&amp;TEXT(COUNTIF(X$2:X7,X7),"x0")</f>
        <v>x0</v>
      </c>
      <c r="AL7" s="1" t="str">
        <f>R7&amp;TEXT(COUNTIF(R$2:R7,R7),"x0")</f>
        <v>x0</v>
      </c>
      <c r="AM7" s="1" t="str">
        <f t="shared" si="0"/>
        <v>AROUA MEHDI</v>
      </c>
      <c r="AN7" s="39" t="s">
        <v>31</v>
      </c>
      <c r="AO7" s="39" t="s">
        <v>32</v>
      </c>
      <c r="AP7" s="39" t="s">
        <v>35</v>
      </c>
      <c r="AQ7" s="40" t="s">
        <v>139</v>
      </c>
      <c r="AR7" s="39" t="s">
        <v>69</v>
      </c>
      <c r="AS7" s="40" t="s">
        <v>70</v>
      </c>
      <c r="AT7" s="40" t="s">
        <v>71</v>
      </c>
      <c r="AU7" s="40" t="s">
        <v>72</v>
      </c>
      <c r="AV7" s="40" t="s">
        <v>73</v>
      </c>
      <c r="AW7" t="s">
        <v>143</v>
      </c>
      <c r="AX7" t="str">
        <f>CONCATENATE(AN7,AW7,AO7)</f>
        <v>&lt;L2 Mathematiques&gt;</v>
      </c>
      <c r="AY7" t="str">
        <f>CONCATENATE(AN7,AQ7,AO7)</f>
        <v>&lt;PARCOURS&gt;</v>
      </c>
      <c r="AZ7" t="str">
        <f>CONCATENATE(AN7,AR7,AO7)</f>
        <v>&lt;OPTION 1 S3&gt;</v>
      </c>
      <c r="BA7" t="str">
        <f>CONCATENATE(AN7,AS7,AO7)</f>
        <v>&lt;OPTION 2 S3&gt;</v>
      </c>
      <c r="BB7" t="str">
        <f>CONCATENATE(AN7,AT7,AO7)</f>
        <v>&lt;ANALYSE 3&gt;</v>
      </c>
      <c r="BC7" t="str">
        <f>CONCATENATE(AN7,AU7,AO7)</f>
        <v>&lt;ALGEBRE LINEAIRE 2&gt;</v>
      </c>
      <c r="BD7" t="str">
        <f>CONCATENATE(AN7,AV7,AO7)</f>
        <v>&lt;PROBA S3&gt;</v>
      </c>
      <c r="BE7" t="str">
        <f>IF(R7="","",CONCATENATE(AW7,AP7,AX7,AY7,U7,AP7,AX7,AZ7,X7,AP7,AX7,BA7,Y7,AP7,AX7,BB7,Z7,AP7,AX7,BC7,AA7,AP7,AX7,BD7,AB7))</f>
        <v/>
      </c>
    </row>
    <row r="8" spans="1:57" hidden="1" x14ac:dyDescent="0.2">
      <c r="A8" s="1" t="str">
        <f>CONCATENATE(C8," ",D8)</f>
        <v>ATPUTHANATHAN AYNGARAN</v>
      </c>
      <c r="B8" s="27">
        <v>11611140</v>
      </c>
      <c r="C8" s="27" t="s">
        <v>114</v>
      </c>
      <c r="D8" s="27" t="s">
        <v>117</v>
      </c>
      <c r="E8" s="27" t="s">
        <v>27</v>
      </c>
      <c r="F8" s="27"/>
      <c r="G8" s="30"/>
      <c r="H8" s="27" t="str">
        <f ca="1">IF(ISBLANK(G8)," ",CONCATENATE((YEAR(TODAY()-G8)-1900)," ","ans"))</f>
        <v xml:space="preserve"> </v>
      </c>
      <c r="I8" s="31"/>
      <c r="J8" s="31"/>
      <c r="K8" s="31"/>
      <c r="L8" s="31"/>
      <c r="M8" s="37"/>
      <c r="N8" s="30"/>
      <c r="O8" s="53"/>
      <c r="P8" s="54"/>
      <c r="Q8" s="27"/>
      <c r="R8" s="27"/>
      <c r="S8" s="33"/>
      <c r="T8" s="33"/>
      <c r="U8" s="33" t="s">
        <v>140</v>
      </c>
      <c r="V8" s="33"/>
      <c r="W8" s="33"/>
      <c r="X8" s="33"/>
      <c r="Y8" s="33"/>
      <c r="Z8" s="28"/>
      <c r="AA8" s="28"/>
      <c r="AB8" s="28"/>
      <c r="AC8" s="28"/>
      <c r="AD8" s="29"/>
      <c r="AE8" s="29"/>
      <c r="AF8" s="1" t="str">
        <f>U8&amp;TEXT(COUNTIF(U$2:U8,U8),"x0")</f>
        <v>MATHSx6</v>
      </c>
      <c r="AG8" s="1" t="str">
        <f>Z8&amp;TEXT(COUNTIF(Z$2:Z8,Z8),"x0")</f>
        <v>x0</v>
      </c>
      <c r="AH8" s="1" t="str">
        <f>AA8&amp;TEXT(COUNTIF(AA$2:AA8,AA8),"x0")</f>
        <v>x0</v>
      </c>
      <c r="AI8" s="1" t="str">
        <f>AB8&amp;TEXT(COUNTIF(AB$2:AB8,AB8),"x0")</f>
        <v>x0</v>
      </c>
      <c r="AJ8" s="1" t="str">
        <f>Y8&amp;TEXT(COUNTIF(Y$2:Y8,Y8),"x0")</f>
        <v>x0</v>
      </c>
      <c r="AK8" s="1" t="str">
        <f>X8&amp;TEXT(COUNTIF(X$2:X8,X8),"x0")</f>
        <v>x0</v>
      </c>
      <c r="AL8" s="1" t="str">
        <f>R8&amp;TEXT(COUNTIF(R$2:R8,R8),"x0")</f>
        <v>x0</v>
      </c>
      <c r="AM8" s="1" t="str">
        <f t="shared" si="0"/>
        <v>ATPUTHANATHAN AYNGARAN</v>
      </c>
      <c r="AN8" s="39" t="s">
        <v>31</v>
      </c>
      <c r="AO8" s="39" t="s">
        <v>32</v>
      </c>
      <c r="AP8" s="39" t="s">
        <v>35</v>
      </c>
      <c r="AQ8" s="40" t="s">
        <v>139</v>
      </c>
      <c r="AR8" s="39" t="s">
        <v>69</v>
      </c>
      <c r="AS8" s="40" t="s">
        <v>70</v>
      </c>
      <c r="AT8" s="40" t="s">
        <v>71</v>
      </c>
      <c r="AU8" s="40" t="s">
        <v>72</v>
      </c>
      <c r="AV8" s="40" t="s">
        <v>73</v>
      </c>
      <c r="AW8" t="s">
        <v>143</v>
      </c>
      <c r="AX8" t="str">
        <f>CONCATENATE(AN8,AW8,AO8)</f>
        <v>&lt;L2 Mathematiques&gt;</v>
      </c>
      <c r="AY8" t="str">
        <f>CONCATENATE(AN8,AQ8,AO8)</f>
        <v>&lt;PARCOURS&gt;</v>
      </c>
      <c r="AZ8" t="str">
        <f>CONCATENATE(AN8,AR8,AO8)</f>
        <v>&lt;OPTION 1 S3&gt;</v>
      </c>
      <c r="BA8" t="str">
        <f>CONCATENATE(AN8,AS8,AO8)</f>
        <v>&lt;OPTION 2 S3&gt;</v>
      </c>
      <c r="BB8" t="str">
        <f>CONCATENATE(AN8,AT8,AO8)</f>
        <v>&lt;ANALYSE 3&gt;</v>
      </c>
      <c r="BC8" t="str">
        <f>CONCATENATE(AN8,AU8,AO8)</f>
        <v>&lt;ALGEBRE LINEAIRE 2&gt;</v>
      </c>
      <c r="BD8" t="str">
        <f>CONCATENATE(AN8,AV8,AO8)</f>
        <v>&lt;PROBA S3&gt;</v>
      </c>
      <c r="BE8" t="str">
        <f>IF(R8="","",CONCATENATE(AW8,AP8,AX8,AY8,U8,AP8,AX8,AZ8,X8,AP8,AX8,BA8,Y8,AP8,AX8,BB8,Z8,AP8,AX8,BC8,AA8,AP8,AX8,BD8,AB8))</f>
        <v/>
      </c>
    </row>
    <row r="9" spans="1:57" hidden="1" x14ac:dyDescent="0.2">
      <c r="A9" s="1" t="str">
        <f>CONCATENATE(C9," ",D9)</f>
        <v>AYACHE Kahina</v>
      </c>
      <c r="B9" s="27">
        <v>11606433</v>
      </c>
      <c r="C9" s="27" t="s">
        <v>226</v>
      </c>
      <c r="D9" s="27" t="s">
        <v>227</v>
      </c>
      <c r="E9" s="27" t="s">
        <v>42</v>
      </c>
      <c r="F9" s="27"/>
      <c r="G9" s="30"/>
      <c r="H9" s="27" t="str">
        <f ca="1">IF(ISBLANK(G9)," ",CONCATENATE((YEAR(TODAY()-G9)-1900)," ","ans"))</f>
        <v xml:space="preserve"> </v>
      </c>
      <c r="I9" s="31"/>
      <c r="J9" s="31"/>
      <c r="K9" s="31"/>
      <c r="L9" s="31"/>
      <c r="M9" s="37"/>
      <c r="N9" s="30"/>
      <c r="O9" s="53"/>
      <c r="P9" s="54"/>
      <c r="Q9" s="27"/>
      <c r="R9" s="27"/>
      <c r="S9" s="33"/>
      <c r="T9" s="33"/>
      <c r="U9" s="33" t="s">
        <v>99</v>
      </c>
      <c r="V9" s="33"/>
      <c r="W9" s="33"/>
      <c r="X9" s="33"/>
      <c r="Y9" s="33"/>
      <c r="Z9" s="28"/>
      <c r="AA9" s="28"/>
      <c r="AB9" s="28"/>
      <c r="AC9" s="28"/>
      <c r="AD9" s="29"/>
      <c r="AE9" s="29"/>
      <c r="AF9" s="1" t="str">
        <f>U9&amp;TEXT(COUNTIF(U$2:U9,U9),"x0")</f>
        <v>DLx2</v>
      </c>
      <c r="AG9" s="1" t="str">
        <f>Z9&amp;TEXT(COUNTIF(Z$2:Z9,Z9),"x0")</f>
        <v>x0</v>
      </c>
      <c r="AH9" s="1" t="str">
        <f>AA9&amp;TEXT(COUNTIF(AA$2:AA9,AA9),"x0")</f>
        <v>x0</v>
      </c>
      <c r="AI9" s="1" t="str">
        <f>AB9&amp;TEXT(COUNTIF(AB$2:AB9,AB9),"x0")</f>
        <v>x0</v>
      </c>
      <c r="AJ9" s="1" t="str">
        <f>Y9&amp;TEXT(COUNTIF(Y$2:Y9,Y9),"x0")</f>
        <v>x0</v>
      </c>
      <c r="AK9" s="1" t="str">
        <f>X9&amp;TEXT(COUNTIF(X$2:X9,X9),"x0")</f>
        <v>x0</v>
      </c>
      <c r="AL9" s="1" t="str">
        <f>R9&amp;TEXT(COUNTIF(R$2:R9,R9),"x0")</f>
        <v>x0</v>
      </c>
      <c r="AM9" s="1" t="str">
        <f t="shared" si="0"/>
        <v>AYACHE Kahina</v>
      </c>
      <c r="AN9" s="39" t="s">
        <v>31</v>
      </c>
      <c r="AO9" s="39" t="s">
        <v>32</v>
      </c>
      <c r="AP9" s="39" t="s">
        <v>35</v>
      </c>
      <c r="AQ9" s="40" t="s">
        <v>139</v>
      </c>
      <c r="AR9" s="39" t="s">
        <v>69</v>
      </c>
      <c r="AS9" s="40" t="s">
        <v>70</v>
      </c>
      <c r="AT9" s="40" t="s">
        <v>71</v>
      </c>
      <c r="AU9" s="40" t="s">
        <v>72</v>
      </c>
      <c r="AV9" s="40" t="s">
        <v>73</v>
      </c>
      <c r="AW9" t="s">
        <v>143</v>
      </c>
      <c r="AX9" t="str">
        <f>CONCATENATE(AN9,AW9,AO9)</f>
        <v>&lt;L2 Mathematiques&gt;</v>
      </c>
      <c r="AY9" t="str">
        <f>CONCATENATE(AN9,AQ9,AO9)</f>
        <v>&lt;PARCOURS&gt;</v>
      </c>
      <c r="AZ9" t="str">
        <f>CONCATENATE(AN9,AR9,AO9)</f>
        <v>&lt;OPTION 1 S3&gt;</v>
      </c>
      <c r="BA9" t="str">
        <f>CONCATENATE(AN9,AS9,AO9)</f>
        <v>&lt;OPTION 2 S3&gt;</v>
      </c>
      <c r="BB9" t="str">
        <f>CONCATENATE(AN9,AT9,AO9)</f>
        <v>&lt;ANALYSE 3&gt;</v>
      </c>
      <c r="BC9" t="str">
        <f>CONCATENATE(AN9,AU9,AO9)</f>
        <v>&lt;ALGEBRE LINEAIRE 2&gt;</v>
      </c>
      <c r="BD9" t="str">
        <f>CONCATENATE(AN9,AV9,AO9)</f>
        <v>&lt;PROBA S3&gt;</v>
      </c>
      <c r="BE9" t="str">
        <f>IF(R9="","",CONCATENATE(AW9,AP9,AX9,AY9,U9,AP9,AX9,AZ9,X9,AP9,AX9,BA9,Y9,AP9,AX9,BB9,Z9,AP9,AX9,BC9,AA9,AP9,AX9,BD9,AB9))</f>
        <v/>
      </c>
    </row>
    <row r="10" spans="1:57" hidden="1" x14ac:dyDescent="0.2">
      <c r="A10" s="1" t="str">
        <f>CONCATENATE(C10," ",D10)</f>
        <v>BABOU El Hadji</v>
      </c>
      <c r="B10" s="27"/>
      <c r="C10" s="27" t="s">
        <v>228</v>
      </c>
      <c r="D10" s="27" t="s">
        <v>229</v>
      </c>
      <c r="E10" s="27" t="s">
        <v>401</v>
      </c>
      <c r="F10" s="27"/>
      <c r="G10" s="52" t="s">
        <v>403</v>
      </c>
      <c r="H10" s="27" t="str">
        <f ca="1">IF(ISBLANK(G10)," ",CONCATENATE((YEAR(TODAY()-G10)-1900)," ","ans"))</f>
        <v>23 ans</v>
      </c>
      <c r="I10" s="31" t="s">
        <v>443</v>
      </c>
      <c r="J10" s="31" t="s">
        <v>420</v>
      </c>
      <c r="K10" s="31"/>
      <c r="L10" s="31"/>
      <c r="M10" s="37"/>
      <c r="N10" s="30"/>
      <c r="O10" s="53"/>
      <c r="P10" s="54"/>
      <c r="Q10" s="27"/>
      <c r="R10" s="27"/>
      <c r="S10" s="33"/>
      <c r="T10" s="33"/>
      <c r="U10" s="33" t="s">
        <v>140</v>
      </c>
      <c r="V10" s="33"/>
      <c r="W10" s="33"/>
      <c r="X10" s="33"/>
      <c r="Y10" s="33"/>
      <c r="Z10" s="28"/>
      <c r="AA10" s="28"/>
      <c r="AB10" s="28"/>
      <c r="AC10" s="28"/>
      <c r="AD10" s="29"/>
      <c r="AE10" s="29"/>
      <c r="AF10" s="1" t="str">
        <f>U10&amp;TEXT(COUNTIF(U$2:U10,U10),"x0")</f>
        <v>MATHSx7</v>
      </c>
      <c r="AG10" s="1" t="str">
        <f>Z10&amp;TEXT(COUNTIF(Z$2:Z10,Z10),"x0")</f>
        <v>x0</v>
      </c>
      <c r="AH10" s="1" t="str">
        <f>AA10&amp;TEXT(COUNTIF(AA$2:AA10,AA10),"x0")</f>
        <v>x0</v>
      </c>
      <c r="AI10" s="1" t="str">
        <f>AB10&amp;TEXT(COUNTIF(AB$2:AB10,AB10),"x0")</f>
        <v>x0</v>
      </c>
      <c r="AJ10" s="1" t="str">
        <f>Y10&amp;TEXT(COUNTIF(Y$2:Y10,Y10),"x0")</f>
        <v>x0</v>
      </c>
      <c r="AK10" s="1" t="str">
        <f>X10&amp;TEXT(COUNTIF(X$2:X10,X10),"x0")</f>
        <v>x0</v>
      </c>
      <c r="AL10" s="1" t="str">
        <f>R10&amp;TEXT(COUNTIF(R$2:R10,R10),"x0")</f>
        <v>x0</v>
      </c>
      <c r="AM10" s="1" t="str">
        <f t="shared" si="0"/>
        <v>BABOU El Hadji</v>
      </c>
      <c r="AN10" s="39" t="s">
        <v>31</v>
      </c>
      <c r="AO10" s="39" t="s">
        <v>32</v>
      </c>
      <c r="AP10" s="39" t="s">
        <v>35</v>
      </c>
      <c r="AQ10" s="40" t="s">
        <v>139</v>
      </c>
      <c r="AR10" s="39" t="s">
        <v>69</v>
      </c>
      <c r="AS10" s="40" t="s">
        <v>70</v>
      </c>
      <c r="AT10" s="40" t="s">
        <v>71</v>
      </c>
      <c r="AU10" s="40" t="s">
        <v>72</v>
      </c>
      <c r="AV10" s="40" t="s">
        <v>73</v>
      </c>
      <c r="AW10" t="s">
        <v>143</v>
      </c>
      <c r="AX10" t="str">
        <f>CONCATENATE(AN10,AW10,AO10)</f>
        <v>&lt;L2 Mathematiques&gt;</v>
      </c>
      <c r="AY10" t="str">
        <f>CONCATENATE(AN10,AQ10,AO10)</f>
        <v>&lt;PARCOURS&gt;</v>
      </c>
      <c r="AZ10" t="str">
        <f>CONCATENATE(AN10,AR10,AO10)</f>
        <v>&lt;OPTION 1 S3&gt;</v>
      </c>
      <c r="BA10" t="str">
        <f>CONCATENATE(AN10,AS10,AO10)</f>
        <v>&lt;OPTION 2 S3&gt;</v>
      </c>
      <c r="BB10" t="str">
        <f>CONCATENATE(AN10,AT10,AO10)</f>
        <v>&lt;ANALYSE 3&gt;</v>
      </c>
      <c r="BC10" t="str">
        <f>CONCATENATE(AN10,AU10,AO10)</f>
        <v>&lt;ALGEBRE LINEAIRE 2&gt;</v>
      </c>
      <c r="BD10" t="str">
        <f>CONCATENATE(AN10,AV10,AO10)</f>
        <v>&lt;PROBA S3&gt;</v>
      </c>
      <c r="BE10" t="str">
        <f>IF(R10="","",CONCATENATE(AW10,AP10,AX10,AY10,U10,AP10,AX10,AZ10,X10,AP10,AX10,BA10,Y10,AP10,AX10,BB10,Z10,AP10,AX10,BC10,AA10,AP10,AX10,BD10,AB10))</f>
        <v/>
      </c>
    </row>
    <row r="11" spans="1:57" x14ac:dyDescent="0.2">
      <c r="A11" s="1" t="str">
        <f>CONCATENATE(C11," ",D11)</f>
        <v>BAH Aboubacar</v>
      </c>
      <c r="B11" s="27">
        <v>11509138</v>
      </c>
      <c r="C11" s="27" t="s">
        <v>230</v>
      </c>
      <c r="D11" s="27" t="s">
        <v>231</v>
      </c>
      <c r="E11" s="27" t="s">
        <v>42</v>
      </c>
      <c r="F11" s="27"/>
      <c r="G11" s="30"/>
      <c r="H11" s="27" t="str">
        <f ca="1">IF(ISBLANK(G11)," ",CONCATENATE((YEAR(TODAY()-G11)-1900)," ","ans"))</f>
        <v xml:space="preserve"> </v>
      </c>
      <c r="I11" s="31"/>
      <c r="J11" s="31"/>
      <c r="K11" s="31"/>
      <c r="L11" s="31"/>
      <c r="M11" s="37" t="s">
        <v>45</v>
      </c>
      <c r="N11" s="30"/>
      <c r="O11" s="53"/>
      <c r="P11" s="54"/>
      <c r="Q11" s="27"/>
      <c r="R11" s="27" t="s">
        <v>17</v>
      </c>
      <c r="S11" s="33"/>
      <c r="T11" s="33"/>
      <c r="U11" s="33" t="s">
        <v>140</v>
      </c>
      <c r="V11" s="33" t="s">
        <v>65</v>
      </c>
      <c r="W11" s="33" t="s">
        <v>67</v>
      </c>
      <c r="X11" s="33" t="s">
        <v>445</v>
      </c>
      <c r="Y11" s="33" t="s">
        <v>67</v>
      </c>
      <c r="Z11" s="28" t="s">
        <v>96</v>
      </c>
      <c r="AA11" s="28" t="s">
        <v>91</v>
      </c>
      <c r="AB11" s="28" t="s">
        <v>100</v>
      </c>
      <c r="AC11" s="28"/>
      <c r="AD11" s="29"/>
      <c r="AE11" s="29"/>
      <c r="AF11" s="1" t="str">
        <f>U11&amp;TEXT(COUNTIF(U$2:U11,U11),"x0")</f>
        <v>MATHSx8</v>
      </c>
      <c r="AG11" s="1" t="str">
        <f>Z11&amp;TEXT(COUNTIF(Z$2:Z11,Z11),"x0")</f>
        <v>AN2x2</v>
      </c>
      <c r="AH11" s="1" t="str">
        <f>AA11&amp;TEXT(COUNTIF(AA$2:AA11,AA11),"x0")</f>
        <v>AL2x2</v>
      </c>
      <c r="AI11" s="1" t="str">
        <f>AB11&amp;TEXT(COUNTIF(AB$2:AB11,AB11),"x0")</f>
        <v>P2x2</v>
      </c>
      <c r="AJ11" s="1" t="str">
        <f>Y11&amp;TEXT(COUNTIF(Y$2:Y11,Y11),"x0")</f>
        <v>COMPTAx2</v>
      </c>
      <c r="AK11" s="1" t="str">
        <f>X11&amp;TEXT(COUNTIF(X$2:X11,X11),"x0")</f>
        <v>MACROx1</v>
      </c>
      <c r="AL11" s="1" t="str">
        <f>R11&amp;TEXT(COUNTIF(R$2:R11,R11),"x0")</f>
        <v>Xx3</v>
      </c>
      <c r="AM11" s="1" t="str">
        <f t="shared" si="0"/>
        <v>BAH Aboubacar</v>
      </c>
      <c r="AN11" s="39" t="s">
        <v>31</v>
      </c>
      <c r="AO11" s="39" t="s">
        <v>32</v>
      </c>
      <c r="AP11" s="39" t="s">
        <v>35</v>
      </c>
      <c r="AQ11" s="40" t="s">
        <v>139</v>
      </c>
      <c r="AR11" s="39" t="s">
        <v>69</v>
      </c>
      <c r="AS11" s="40" t="s">
        <v>70</v>
      </c>
      <c r="AT11" s="40" t="s">
        <v>71</v>
      </c>
      <c r="AU11" s="40" t="s">
        <v>72</v>
      </c>
      <c r="AV11" s="40" t="s">
        <v>73</v>
      </c>
      <c r="AW11" t="s">
        <v>143</v>
      </c>
      <c r="AX11" t="str">
        <f>CONCATENATE(AN11,AW11,AO11)</f>
        <v>&lt;L2 Mathematiques&gt;</v>
      </c>
      <c r="AY11" t="str">
        <f>CONCATENATE(AN11,AQ11,AO11)</f>
        <v>&lt;PARCOURS&gt;</v>
      </c>
      <c r="AZ11" t="str">
        <f>CONCATENATE(AN11,AR11,AO11)</f>
        <v>&lt;OPTION 1 S3&gt;</v>
      </c>
      <c r="BA11" t="str">
        <f>CONCATENATE(AN11,AS11,AO11)</f>
        <v>&lt;OPTION 2 S3&gt;</v>
      </c>
      <c r="BB11" t="str">
        <f>CONCATENATE(AN11,AT11,AO11)</f>
        <v>&lt;ANALYSE 3&gt;</v>
      </c>
      <c r="BC11" t="str">
        <f>CONCATENATE(AN11,AU11,AO11)</f>
        <v>&lt;ALGEBRE LINEAIRE 2&gt;</v>
      </c>
      <c r="BD11" t="str">
        <f>CONCATENATE(AN11,AV11,AO11)</f>
        <v>&lt;PROBA S3&gt;</v>
      </c>
      <c r="BE11" t="str">
        <f>IF(R11="","",CONCATENATE(AW11,AP11,AX11,AY11,U11,AP11,AX11,AZ11,X11,AP11,AX11,BA11,Y11,AP11,AX11,BB11,Z11,AP11,AX11,BC11,AA11,AP11,AX11,BD11,AB11))</f>
        <v>L2 Mathematiques,&lt;L2 Mathematiques&gt;&lt;PARCOURS&gt;MATHS,&lt;L2 Mathematiques&gt;&lt;OPTION 1 S3&gt;MACRO,&lt;L2 Mathematiques&gt;&lt;OPTION 2 S3&gt;COMPTA,&lt;L2 Mathematiques&gt;&lt;ANALYSE 3&gt;AN2,&lt;L2 Mathematiques&gt;&lt;ALGEBRE LINEAIRE 2&gt;AL2,&lt;L2 Mathematiques&gt;&lt;PROBA S3&gt;P2</v>
      </c>
    </row>
    <row r="12" spans="1:57" hidden="1" x14ac:dyDescent="0.2">
      <c r="A12" s="1" t="str">
        <f>CONCATENATE(C12," ",D12)</f>
        <v>BAH Mamadou Fallou</v>
      </c>
      <c r="B12" s="27"/>
      <c r="C12" s="27" t="s">
        <v>230</v>
      </c>
      <c r="D12" s="27" t="s">
        <v>232</v>
      </c>
      <c r="E12" s="27" t="s">
        <v>401</v>
      </c>
      <c r="F12" s="27"/>
      <c r="G12" s="52">
        <v>33799</v>
      </c>
      <c r="H12" s="27" t="str">
        <f ca="1">IF(ISBLANK(G12)," ",CONCATENATE((YEAR(TODAY()-G12)-1900)," ","ans"))</f>
        <v>25 ans</v>
      </c>
      <c r="I12" s="31" t="s">
        <v>443</v>
      </c>
      <c r="J12" s="31" t="s">
        <v>421</v>
      </c>
      <c r="K12" s="31"/>
      <c r="L12" s="31"/>
      <c r="M12" s="37"/>
      <c r="N12" s="30"/>
      <c r="O12" s="53"/>
      <c r="P12" s="54"/>
      <c r="Q12" s="27"/>
      <c r="R12" s="27"/>
      <c r="S12" s="33"/>
      <c r="T12" s="33"/>
      <c r="U12" s="33" t="s">
        <v>140</v>
      </c>
      <c r="V12" s="33"/>
      <c r="W12" s="33"/>
      <c r="X12" s="33"/>
      <c r="Y12" s="33"/>
      <c r="Z12" s="28"/>
      <c r="AA12" s="28"/>
      <c r="AB12" s="28"/>
      <c r="AC12" s="28"/>
      <c r="AD12" s="29"/>
      <c r="AE12" s="29"/>
      <c r="AF12" s="1" t="str">
        <f>U12&amp;TEXT(COUNTIF(U$2:U12,U12),"x0")</f>
        <v>MATHSx9</v>
      </c>
      <c r="AG12" s="1" t="str">
        <f>Z12&amp;TEXT(COUNTIF(Z$2:Z12,Z12),"x0")</f>
        <v>x0</v>
      </c>
      <c r="AH12" s="1" t="str">
        <f>AA12&amp;TEXT(COUNTIF(AA$2:AA12,AA12),"x0")</f>
        <v>x0</v>
      </c>
      <c r="AI12" s="1" t="str">
        <f>AB12&amp;TEXT(COUNTIF(AB$2:AB12,AB12),"x0")</f>
        <v>x0</v>
      </c>
      <c r="AJ12" s="1" t="str">
        <f>Y12&amp;TEXT(COUNTIF(Y$2:Y12,Y12),"x0")</f>
        <v>x0</v>
      </c>
      <c r="AK12" s="1" t="str">
        <f>X12&amp;TEXT(COUNTIF(X$2:X12,X12),"x0")</f>
        <v>x0</v>
      </c>
      <c r="AL12" s="1" t="str">
        <f>R12&amp;TEXT(COUNTIF(R$2:R12,R12),"x0")</f>
        <v>x0</v>
      </c>
      <c r="AM12" s="1" t="str">
        <f t="shared" si="0"/>
        <v>BAH Mamadou Fallou</v>
      </c>
      <c r="AN12" s="39" t="s">
        <v>31</v>
      </c>
      <c r="AO12" s="39" t="s">
        <v>32</v>
      </c>
      <c r="AP12" s="39" t="s">
        <v>35</v>
      </c>
      <c r="AQ12" s="40" t="s">
        <v>139</v>
      </c>
      <c r="AR12" s="39" t="s">
        <v>69</v>
      </c>
      <c r="AS12" s="40" t="s">
        <v>70</v>
      </c>
      <c r="AT12" s="40" t="s">
        <v>71</v>
      </c>
      <c r="AU12" s="40" t="s">
        <v>72</v>
      </c>
      <c r="AV12" s="40" t="s">
        <v>73</v>
      </c>
      <c r="AW12" t="s">
        <v>143</v>
      </c>
      <c r="AX12" t="str">
        <f>CONCATENATE(AN12,AW12,AO12)</f>
        <v>&lt;L2 Mathematiques&gt;</v>
      </c>
      <c r="AY12" t="str">
        <f>CONCATENATE(AN12,AQ12,AO12)</f>
        <v>&lt;PARCOURS&gt;</v>
      </c>
      <c r="AZ12" t="str">
        <f>CONCATENATE(AN12,AR12,AO12)</f>
        <v>&lt;OPTION 1 S3&gt;</v>
      </c>
      <c r="BA12" t="str">
        <f>CONCATENATE(AN12,AS12,AO12)</f>
        <v>&lt;OPTION 2 S3&gt;</v>
      </c>
      <c r="BB12" t="str">
        <f>CONCATENATE(AN12,AT12,AO12)</f>
        <v>&lt;ANALYSE 3&gt;</v>
      </c>
      <c r="BC12" t="str">
        <f>CONCATENATE(AN12,AU12,AO12)</f>
        <v>&lt;ALGEBRE LINEAIRE 2&gt;</v>
      </c>
      <c r="BD12" t="str">
        <f>CONCATENATE(AN12,AV12,AO12)</f>
        <v>&lt;PROBA S3&gt;</v>
      </c>
      <c r="BE12" t="str">
        <f>IF(R12="","",CONCATENATE(AW12,AP12,AX12,AY12,U12,AP12,AX12,AZ12,X12,AP12,AX12,BA12,Y12,AP12,AX12,BB12,Z12,AP12,AX12,BC12,AA12,AP12,AX12,BD12,AB12))</f>
        <v/>
      </c>
    </row>
    <row r="13" spans="1:57" hidden="1" x14ac:dyDescent="0.2">
      <c r="A13" s="1" t="str">
        <f>CONCATENATE(C13," ",D13)</f>
        <v>BAKAYOKO MOUHAMED</v>
      </c>
      <c r="B13" s="27">
        <v>11319137</v>
      </c>
      <c r="C13" s="27" t="s">
        <v>50</v>
      </c>
      <c r="D13" s="27" t="s">
        <v>118</v>
      </c>
      <c r="E13" s="27" t="s">
        <v>27</v>
      </c>
      <c r="F13" s="27"/>
      <c r="G13" s="30"/>
      <c r="H13" s="27" t="str">
        <f ca="1">IF(ISBLANK(G13)," ",CONCATENATE((YEAR(TODAY()-G13)-1900)," ","ans"))</f>
        <v xml:space="preserve"> </v>
      </c>
      <c r="I13" s="31"/>
      <c r="J13" s="31"/>
      <c r="K13" s="31"/>
      <c r="L13" s="31"/>
      <c r="M13" s="37"/>
      <c r="N13" s="30"/>
      <c r="O13" s="53"/>
      <c r="P13" s="54"/>
      <c r="Q13" s="27"/>
      <c r="R13" s="27"/>
      <c r="S13" s="33"/>
      <c r="T13" s="33"/>
      <c r="U13" s="33" t="s">
        <v>140</v>
      </c>
      <c r="V13" s="33" t="s">
        <v>65</v>
      </c>
      <c r="W13" s="33" t="s">
        <v>67</v>
      </c>
      <c r="X13" s="33" t="s">
        <v>65</v>
      </c>
      <c r="Y13" s="33" t="s">
        <v>67</v>
      </c>
      <c r="Z13" s="28"/>
      <c r="AA13" s="28"/>
      <c r="AB13" s="28"/>
      <c r="AC13" s="28"/>
      <c r="AD13" s="29"/>
      <c r="AE13" s="29"/>
      <c r="AF13" s="1" t="str">
        <f>U13&amp;TEXT(COUNTIF(U$2:U13,U13),"x0")</f>
        <v>MATHSx10</v>
      </c>
      <c r="AG13" s="1" t="str">
        <f>Z13&amp;TEXT(COUNTIF(Z$2:Z13,Z13),"x0")</f>
        <v>x0</v>
      </c>
      <c r="AH13" s="1" t="str">
        <f>AA13&amp;TEXT(COUNTIF(AA$2:AA13,AA13),"x0")</f>
        <v>x0</v>
      </c>
      <c r="AI13" s="1" t="str">
        <f>AB13&amp;TEXT(COUNTIF(AB$2:AB13,AB13),"x0")</f>
        <v>x0</v>
      </c>
      <c r="AJ13" s="1" t="str">
        <f>Y13&amp;TEXT(COUNTIF(Y$2:Y13,Y13),"x0")</f>
        <v>COMPTAx3</v>
      </c>
      <c r="AK13" s="1" t="str">
        <f>X13&amp;TEXT(COUNTIF(X$2:X13,X13),"x0")</f>
        <v>MACROECOx1</v>
      </c>
      <c r="AL13" s="1" t="str">
        <f>R13&amp;TEXT(COUNTIF(R$2:R13,R13),"x0")</f>
        <v>x0</v>
      </c>
      <c r="AM13" s="1" t="str">
        <f t="shared" si="0"/>
        <v>BAKAYOKO MOUHAMED</v>
      </c>
      <c r="AN13" s="39" t="s">
        <v>31</v>
      </c>
      <c r="AO13" s="39" t="s">
        <v>32</v>
      </c>
      <c r="AP13" s="39" t="s">
        <v>35</v>
      </c>
      <c r="AQ13" s="40" t="s">
        <v>139</v>
      </c>
      <c r="AR13" s="39" t="s">
        <v>69</v>
      </c>
      <c r="AS13" s="40" t="s">
        <v>70</v>
      </c>
      <c r="AT13" s="40" t="s">
        <v>71</v>
      </c>
      <c r="AU13" s="40" t="s">
        <v>72</v>
      </c>
      <c r="AV13" s="40" t="s">
        <v>73</v>
      </c>
      <c r="AW13" t="s">
        <v>143</v>
      </c>
      <c r="AX13" t="str">
        <f>CONCATENATE(AN13,AW13,AO13)</f>
        <v>&lt;L2 Mathematiques&gt;</v>
      </c>
      <c r="AY13" t="str">
        <f>CONCATENATE(AN13,AQ13,AO13)</f>
        <v>&lt;PARCOURS&gt;</v>
      </c>
      <c r="AZ13" t="str">
        <f>CONCATENATE(AN13,AR13,AO13)</f>
        <v>&lt;OPTION 1 S3&gt;</v>
      </c>
      <c r="BA13" t="str">
        <f>CONCATENATE(AN13,AS13,AO13)</f>
        <v>&lt;OPTION 2 S3&gt;</v>
      </c>
      <c r="BB13" t="str">
        <f>CONCATENATE(AN13,AT13,AO13)</f>
        <v>&lt;ANALYSE 3&gt;</v>
      </c>
      <c r="BC13" t="str">
        <f>CONCATENATE(AN13,AU13,AO13)</f>
        <v>&lt;ALGEBRE LINEAIRE 2&gt;</v>
      </c>
      <c r="BD13" t="str">
        <f>CONCATENATE(AN13,AV13,AO13)</f>
        <v>&lt;PROBA S3&gt;</v>
      </c>
      <c r="BE13" t="str">
        <f>IF(R13="","",CONCATENATE(AW13,AP13,AX13,AY13,U13,AP13,AX13,AZ13,X13,AP13,AX13,BA13,Y13,AP13,AX13,BB13,Z13,AP13,AX13,BC13,AA13,AP13,AX13,BD13,AB13))</f>
        <v/>
      </c>
    </row>
    <row r="14" spans="1:57" x14ac:dyDescent="0.2">
      <c r="A14" s="1" t="str">
        <f>CONCATENATE(C14," ",D14)</f>
        <v>BANGA Marvin</v>
      </c>
      <c r="B14" s="27">
        <v>11403815</v>
      </c>
      <c r="C14" s="27" t="s">
        <v>233</v>
      </c>
      <c r="D14" s="27" t="s">
        <v>234</v>
      </c>
      <c r="E14" s="27" t="s">
        <v>42</v>
      </c>
      <c r="F14" s="27"/>
      <c r="G14" s="30"/>
      <c r="H14" s="27" t="str">
        <f ca="1">IF(ISBLANK(G14)," ",CONCATENATE((YEAR(TODAY()-G14)-1900)," ","ans"))</f>
        <v xml:space="preserve"> </v>
      </c>
      <c r="I14" s="31"/>
      <c r="J14" s="31"/>
      <c r="K14" s="31"/>
      <c r="L14" s="31"/>
      <c r="M14" s="37" t="s">
        <v>45</v>
      </c>
      <c r="N14" s="30"/>
      <c r="O14" s="53"/>
      <c r="P14" s="54"/>
      <c r="Q14" s="27"/>
      <c r="R14" s="27" t="s">
        <v>17</v>
      </c>
      <c r="S14" s="33"/>
      <c r="T14" s="33"/>
      <c r="U14" s="33" t="s">
        <v>140</v>
      </c>
      <c r="V14" s="33" t="s">
        <v>66</v>
      </c>
      <c r="W14" s="33" t="s">
        <v>68</v>
      </c>
      <c r="X14" s="33" t="s">
        <v>66</v>
      </c>
      <c r="Y14" s="33" t="s">
        <v>68</v>
      </c>
      <c r="Z14" s="28" t="s">
        <v>90</v>
      </c>
      <c r="AA14" s="28" t="s">
        <v>98</v>
      </c>
      <c r="AB14" s="28" t="s">
        <v>92</v>
      </c>
      <c r="AC14" s="28"/>
      <c r="AD14" s="29"/>
      <c r="AE14" s="29"/>
      <c r="AF14" s="1" t="str">
        <f>U14&amp;TEXT(COUNTIF(U$2:U14,U14),"x0")</f>
        <v>MATHSx11</v>
      </c>
      <c r="AG14" s="1" t="str">
        <f>Z14&amp;TEXT(COUNTIF(Z$2:Z14,Z14),"x0")</f>
        <v>AN1x2</v>
      </c>
      <c r="AH14" s="1" t="str">
        <f>AA14&amp;TEXT(COUNTIF(AA$2:AA14,AA14),"x0")</f>
        <v>AL1x2</v>
      </c>
      <c r="AI14" s="1" t="str">
        <f>AB14&amp;TEXT(COUNTIF(AB$2:AB14,AB14),"x0")</f>
        <v>P1x2</v>
      </c>
      <c r="AJ14" s="1" t="str">
        <f>Y14&amp;TEXT(COUNTIF(Y$2:Y14,Y14),"x0")</f>
        <v>MECAx1</v>
      </c>
      <c r="AK14" s="1" t="str">
        <f>X14&amp;TEXT(COUNTIF(X$2:X14,X14),"x0")</f>
        <v>INFO APx2</v>
      </c>
      <c r="AL14" s="1" t="str">
        <f>R14&amp;TEXT(COUNTIF(R$2:R14,R14),"x0")</f>
        <v>Xx4</v>
      </c>
      <c r="AM14" s="1" t="str">
        <f t="shared" si="0"/>
        <v>BANGA Marvin</v>
      </c>
      <c r="AN14" s="39" t="s">
        <v>31</v>
      </c>
      <c r="AO14" s="39" t="s">
        <v>32</v>
      </c>
      <c r="AP14" s="39" t="s">
        <v>35</v>
      </c>
      <c r="AQ14" s="40" t="s">
        <v>139</v>
      </c>
      <c r="AR14" s="39" t="s">
        <v>69</v>
      </c>
      <c r="AS14" s="40" t="s">
        <v>70</v>
      </c>
      <c r="AT14" s="40" t="s">
        <v>71</v>
      </c>
      <c r="AU14" s="40" t="s">
        <v>72</v>
      </c>
      <c r="AV14" s="40" t="s">
        <v>73</v>
      </c>
      <c r="AW14" t="s">
        <v>143</v>
      </c>
      <c r="AX14" t="str">
        <f>CONCATENATE(AN14,AW14,AO14)</f>
        <v>&lt;L2 Mathematiques&gt;</v>
      </c>
      <c r="AY14" t="str">
        <f>CONCATENATE(AN14,AQ14,AO14)</f>
        <v>&lt;PARCOURS&gt;</v>
      </c>
      <c r="AZ14" t="str">
        <f>CONCATENATE(AN14,AR14,AO14)</f>
        <v>&lt;OPTION 1 S3&gt;</v>
      </c>
      <c r="BA14" t="str">
        <f>CONCATENATE(AN14,AS14,AO14)</f>
        <v>&lt;OPTION 2 S3&gt;</v>
      </c>
      <c r="BB14" t="str">
        <f>CONCATENATE(AN14,AT14,AO14)</f>
        <v>&lt;ANALYSE 3&gt;</v>
      </c>
      <c r="BC14" t="str">
        <f>CONCATENATE(AN14,AU14,AO14)</f>
        <v>&lt;ALGEBRE LINEAIRE 2&gt;</v>
      </c>
      <c r="BD14" t="str">
        <f>CONCATENATE(AN14,AV14,AO14)</f>
        <v>&lt;PROBA S3&gt;</v>
      </c>
      <c r="BE14" t="str">
        <f>IF(R14="","",CONCATENATE(AW14,AP14,AX14,AY14,U14,AP14,AX14,AZ14,X14,AP14,AX14,BA14,Y14,AP14,AX14,BB14,Z14,AP14,AX14,BC14,AA14,AP14,AX14,BD14,AB14))</f>
        <v>L2 Mathematiques,&lt;L2 Mathematiques&gt;&lt;PARCOURS&gt;MATHS,&lt;L2 Mathematiques&gt;&lt;OPTION 1 S3&gt;INFO AP,&lt;L2 Mathematiques&gt;&lt;OPTION 2 S3&gt;MECA,&lt;L2 Mathematiques&gt;&lt;ANALYSE 3&gt;AN1,&lt;L2 Mathematiques&gt;&lt;ALGEBRE LINEAIRE 2&gt;AL1,&lt;L2 Mathematiques&gt;&lt;PROBA S3&gt;P1</v>
      </c>
    </row>
    <row r="15" spans="1:57" x14ac:dyDescent="0.2">
      <c r="A15" s="1" t="str">
        <f>CONCATENATE(C15," ",D15)</f>
        <v>BARREIROS MARQUES Kevin</v>
      </c>
      <c r="B15" s="27">
        <v>11506957</v>
      </c>
      <c r="C15" s="27" t="s">
        <v>235</v>
      </c>
      <c r="D15" s="27" t="s">
        <v>236</v>
      </c>
      <c r="E15" s="27" t="s">
        <v>42</v>
      </c>
      <c r="F15" s="27"/>
      <c r="G15" s="30"/>
      <c r="H15" s="27" t="str">
        <f ca="1">IF(ISBLANK(G15)," ",CONCATENATE((YEAR(TODAY()-G15)-1900)," ","ans"))</f>
        <v xml:space="preserve"> </v>
      </c>
      <c r="I15" s="31"/>
      <c r="J15" s="31"/>
      <c r="K15" s="31"/>
      <c r="L15" s="31"/>
      <c r="M15" s="37" t="s">
        <v>45</v>
      </c>
      <c r="N15" s="30"/>
      <c r="O15" s="53">
        <v>42933</v>
      </c>
      <c r="P15" s="55" t="s">
        <v>454</v>
      </c>
      <c r="Q15" s="27"/>
      <c r="R15" s="27" t="s">
        <v>17</v>
      </c>
      <c r="S15" s="33"/>
      <c r="T15" s="33"/>
      <c r="U15" s="33" t="s">
        <v>140</v>
      </c>
      <c r="V15" s="33" t="s">
        <v>65</v>
      </c>
      <c r="W15" s="33" t="s">
        <v>67</v>
      </c>
      <c r="X15" s="33" t="s">
        <v>65</v>
      </c>
      <c r="Y15" s="33" t="s">
        <v>67</v>
      </c>
      <c r="Z15" s="28" t="s">
        <v>96</v>
      </c>
      <c r="AA15" s="28" t="s">
        <v>91</v>
      </c>
      <c r="AB15" s="28" t="s">
        <v>100</v>
      </c>
      <c r="AC15" s="28"/>
      <c r="AD15" s="29"/>
      <c r="AE15" s="29"/>
      <c r="AF15" s="1" t="str">
        <f>U15&amp;TEXT(COUNTIF(U$2:U15,U15),"x0")</f>
        <v>MATHSx12</v>
      </c>
      <c r="AG15" s="1" t="str">
        <f>Z15&amp;TEXT(COUNTIF(Z$2:Z15,Z15),"x0")</f>
        <v>AN2x3</v>
      </c>
      <c r="AH15" s="1" t="str">
        <f>AA15&amp;TEXT(COUNTIF(AA$2:AA15,AA15),"x0")</f>
        <v>AL2x3</v>
      </c>
      <c r="AI15" s="1" t="str">
        <f>AB15&amp;TEXT(COUNTIF(AB$2:AB15,AB15),"x0")</f>
        <v>P2x3</v>
      </c>
      <c r="AJ15" s="1" t="str">
        <f>Y15&amp;TEXT(COUNTIF(Y$2:Y15,Y15),"x0")</f>
        <v>COMPTAx4</v>
      </c>
      <c r="AK15" s="1" t="str">
        <f>X15&amp;TEXT(COUNTIF(X$2:X15,X15),"x0")</f>
        <v>MACROECOx2</v>
      </c>
      <c r="AL15" s="1" t="str">
        <f>R15&amp;TEXT(COUNTIF(R$2:R15,R15),"x0")</f>
        <v>Xx5</v>
      </c>
      <c r="AM15" s="1" t="str">
        <f t="shared" si="0"/>
        <v>BARREIROS MARQUES Kevin</v>
      </c>
      <c r="AN15" s="39" t="s">
        <v>31</v>
      </c>
      <c r="AO15" s="39" t="s">
        <v>32</v>
      </c>
      <c r="AP15" s="39" t="s">
        <v>35</v>
      </c>
      <c r="AQ15" s="40" t="s">
        <v>139</v>
      </c>
      <c r="AR15" s="39" t="s">
        <v>69</v>
      </c>
      <c r="AS15" s="40" t="s">
        <v>70</v>
      </c>
      <c r="AT15" s="40" t="s">
        <v>71</v>
      </c>
      <c r="AU15" s="40" t="s">
        <v>72</v>
      </c>
      <c r="AV15" s="40" t="s">
        <v>73</v>
      </c>
      <c r="AW15" t="s">
        <v>143</v>
      </c>
      <c r="AX15" t="str">
        <f>CONCATENATE(AN15,AW15,AO15)</f>
        <v>&lt;L2 Mathematiques&gt;</v>
      </c>
      <c r="AY15" t="str">
        <f>CONCATENATE(AN15,AQ15,AO15)</f>
        <v>&lt;PARCOURS&gt;</v>
      </c>
      <c r="AZ15" t="str">
        <f>CONCATENATE(AN15,AR15,AO15)</f>
        <v>&lt;OPTION 1 S3&gt;</v>
      </c>
      <c r="BA15" t="str">
        <f>CONCATENATE(AN15,AS15,AO15)</f>
        <v>&lt;OPTION 2 S3&gt;</v>
      </c>
      <c r="BB15" t="str">
        <f>CONCATENATE(AN15,AT15,AO15)</f>
        <v>&lt;ANALYSE 3&gt;</v>
      </c>
      <c r="BC15" t="str">
        <f>CONCATENATE(AN15,AU15,AO15)</f>
        <v>&lt;ALGEBRE LINEAIRE 2&gt;</v>
      </c>
      <c r="BD15" t="str">
        <f>CONCATENATE(AN15,AV15,AO15)</f>
        <v>&lt;PROBA S3&gt;</v>
      </c>
      <c r="BE15" t="str">
        <f>IF(R15="","",CONCATENATE(AW15,AP15,AX15,AY15,U15,AP15,AX15,AZ15,X15,AP15,AX15,BA15,Y15,AP15,AX15,BB15,Z15,AP15,AX15,BC15,AA15,AP15,AX15,BD15,AB15))</f>
        <v>L2 Mathematiques,&lt;L2 Mathematiques&gt;&lt;PARCOURS&gt;MATHS,&lt;L2 Mathematiques&gt;&lt;OPTION 1 S3&gt;MACROECO,&lt;L2 Mathematiques&gt;&lt;OPTION 2 S3&gt;COMPTA,&lt;L2 Mathematiques&gt;&lt;ANALYSE 3&gt;AN2,&lt;L2 Mathematiques&gt;&lt;ALGEBRE LINEAIRE 2&gt;AL2,&lt;L2 Mathematiques&gt;&lt;PROBA S3&gt;P2</v>
      </c>
    </row>
    <row r="16" spans="1:57" x14ac:dyDescent="0.2">
      <c r="A16" s="1" t="str">
        <f>CONCATENATE(C16," ",D16)</f>
        <v>BELOUCIF MALIK</v>
      </c>
      <c r="B16" s="27">
        <v>11503194</v>
      </c>
      <c r="C16" s="27" t="s">
        <v>51</v>
      </c>
      <c r="D16" s="27" t="s">
        <v>119</v>
      </c>
      <c r="E16" s="27" t="s">
        <v>27</v>
      </c>
      <c r="F16" s="27"/>
      <c r="G16" s="30"/>
      <c r="H16" s="27" t="str">
        <f ca="1">IF(ISBLANK(G16)," ",CONCATENATE((YEAR(TODAY()-G16)-1900)," ","ans"))</f>
        <v xml:space="preserve"> </v>
      </c>
      <c r="I16" s="31"/>
      <c r="J16" s="31"/>
      <c r="K16" s="31"/>
      <c r="L16" s="31"/>
      <c r="M16" s="37" t="s">
        <v>45</v>
      </c>
      <c r="N16" s="30"/>
      <c r="O16" s="53">
        <v>42983</v>
      </c>
      <c r="P16" s="55" t="s">
        <v>453</v>
      </c>
      <c r="Q16" s="27"/>
      <c r="R16" s="27" t="s">
        <v>17</v>
      </c>
      <c r="S16" s="33" t="s">
        <v>17</v>
      </c>
      <c r="T16" s="33"/>
      <c r="U16" s="33" t="s">
        <v>140</v>
      </c>
      <c r="V16" s="33" t="s">
        <v>66</v>
      </c>
      <c r="W16" s="33" t="s">
        <v>68</v>
      </c>
      <c r="X16" s="33" t="s">
        <v>66</v>
      </c>
      <c r="Y16" s="33" t="s">
        <v>68</v>
      </c>
      <c r="Z16" s="28" t="s">
        <v>90</v>
      </c>
      <c r="AA16" s="28" t="s">
        <v>98</v>
      </c>
      <c r="AB16" s="28" t="s">
        <v>92</v>
      </c>
      <c r="AC16" s="28"/>
      <c r="AD16" s="29"/>
      <c r="AE16" s="29"/>
      <c r="AF16" s="1" t="str">
        <f>U16&amp;TEXT(COUNTIF(U$2:U16,U16),"x0")</f>
        <v>MATHSx13</v>
      </c>
      <c r="AG16" s="1" t="str">
        <f>Z16&amp;TEXT(COUNTIF(Z$2:Z16,Z16),"x0")</f>
        <v>AN1x3</v>
      </c>
      <c r="AH16" s="1" t="str">
        <f>AA16&amp;TEXT(COUNTIF(AA$2:AA16,AA16),"x0")</f>
        <v>AL1x3</v>
      </c>
      <c r="AI16" s="1" t="str">
        <f>AB16&amp;TEXT(COUNTIF(AB$2:AB16,AB16),"x0")</f>
        <v>P1x3</v>
      </c>
      <c r="AJ16" s="1" t="str">
        <f>Y16&amp;TEXT(COUNTIF(Y$2:Y16,Y16),"x0")</f>
        <v>MECAx2</v>
      </c>
      <c r="AK16" s="1" t="str">
        <f>X16&amp;TEXT(COUNTIF(X$2:X16,X16),"x0")</f>
        <v>INFO APx3</v>
      </c>
      <c r="AL16" s="1" t="str">
        <f>R16&amp;TEXT(COUNTIF(R$2:R16,R16),"x0")</f>
        <v>Xx6</v>
      </c>
      <c r="AM16" s="1" t="str">
        <f t="shared" si="0"/>
        <v>BELOUCIF MALIK</v>
      </c>
      <c r="AN16" s="39" t="s">
        <v>31</v>
      </c>
      <c r="AO16" s="39" t="s">
        <v>32</v>
      </c>
      <c r="AP16" s="39" t="s">
        <v>35</v>
      </c>
      <c r="AQ16" s="40" t="s">
        <v>139</v>
      </c>
      <c r="AR16" s="39" t="s">
        <v>69</v>
      </c>
      <c r="AS16" s="40" t="s">
        <v>70</v>
      </c>
      <c r="AT16" s="40" t="s">
        <v>71</v>
      </c>
      <c r="AU16" s="40" t="s">
        <v>72</v>
      </c>
      <c r="AV16" s="40" t="s">
        <v>73</v>
      </c>
      <c r="AW16" t="s">
        <v>143</v>
      </c>
      <c r="AX16" t="str">
        <f>CONCATENATE(AN16,AW16,AO16)</f>
        <v>&lt;L2 Mathematiques&gt;</v>
      </c>
      <c r="AY16" t="str">
        <f>CONCATENATE(AN16,AQ16,AO16)</f>
        <v>&lt;PARCOURS&gt;</v>
      </c>
      <c r="AZ16" t="str">
        <f>CONCATENATE(AN16,AR16,AO16)</f>
        <v>&lt;OPTION 1 S3&gt;</v>
      </c>
      <c r="BA16" t="str">
        <f>CONCATENATE(AN16,AS16,AO16)</f>
        <v>&lt;OPTION 2 S3&gt;</v>
      </c>
      <c r="BB16" t="str">
        <f>CONCATENATE(AN16,AT16,AO16)</f>
        <v>&lt;ANALYSE 3&gt;</v>
      </c>
      <c r="BC16" t="str">
        <f>CONCATENATE(AN16,AU16,AO16)</f>
        <v>&lt;ALGEBRE LINEAIRE 2&gt;</v>
      </c>
      <c r="BD16" t="str">
        <f>CONCATENATE(AN16,AV16,AO16)</f>
        <v>&lt;PROBA S3&gt;</v>
      </c>
      <c r="BE16" t="str">
        <f>IF(R16="","",CONCATENATE(AW16,AP16,AX16,AY16,U16,AP16,AX16,AZ16,X16,AP16,AX16,BA16,Y16,AP16,AX16,BB16,Z16,AP16,AX16,BC16,AA16,AP16,AX16,BD16,AB16))</f>
        <v>L2 Mathematiques,&lt;L2 Mathematiques&gt;&lt;PARCOURS&gt;MATHS,&lt;L2 Mathematiques&gt;&lt;OPTION 1 S3&gt;INFO AP,&lt;L2 Mathematiques&gt;&lt;OPTION 2 S3&gt;MECA,&lt;L2 Mathematiques&gt;&lt;ANALYSE 3&gt;AN1,&lt;L2 Mathematiques&gt;&lt;ALGEBRE LINEAIRE 2&gt;AL1,&lt;L2 Mathematiques&gt;&lt;PROBA S3&gt;P1</v>
      </c>
    </row>
    <row r="17" spans="1:57" x14ac:dyDescent="0.2">
      <c r="A17" s="1" t="str">
        <f>CONCATENATE(C17," ",D17)</f>
        <v>BENAMARA Taha</v>
      </c>
      <c r="B17" s="27"/>
      <c r="C17" s="27" t="s">
        <v>237</v>
      </c>
      <c r="D17" s="27" t="s">
        <v>238</v>
      </c>
      <c r="E17" s="27" t="s">
        <v>26</v>
      </c>
      <c r="F17" s="27"/>
      <c r="G17" s="30"/>
      <c r="H17" s="27" t="str">
        <f ca="1">IF(ISBLANK(G17)," ",CONCATENATE((YEAR(TODAY()-G17)-1900)," ","ans"))</f>
        <v xml:space="preserve"> </v>
      </c>
      <c r="I17" s="31"/>
      <c r="J17" s="31"/>
      <c r="K17" s="31"/>
      <c r="L17" s="31"/>
      <c r="M17" s="37" t="s">
        <v>45</v>
      </c>
      <c r="N17" s="30"/>
      <c r="O17" s="53">
        <v>42984</v>
      </c>
      <c r="P17" s="55" t="s">
        <v>453</v>
      </c>
      <c r="Q17" s="27"/>
      <c r="R17" s="27" t="s">
        <v>17</v>
      </c>
      <c r="S17" s="33"/>
      <c r="T17" s="33"/>
      <c r="U17" s="33" t="s">
        <v>140</v>
      </c>
      <c r="V17" s="33" t="s">
        <v>66</v>
      </c>
      <c r="W17" s="33" t="s">
        <v>67</v>
      </c>
      <c r="X17" s="33" t="s">
        <v>66</v>
      </c>
      <c r="Y17" s="33" t="s">
        <v>67</v>
      </c>
      <c r="Z17" s="28" t="s">
        <v>96</v>
      </c>
      <c r="AA17" s="28" t="s">
        <v>91</v>
      </c>
      <c r="AB17" s="28" t="s">
        <v>100</v>
      </c>
      <c r="AC17" s="28"/>
      <c r="AD17" s="29"/>
      <c r="AE17" s="29"/>
      <c r="AF17" s="1" t="str">
        <f>U17&amp;TEXT(COUNTIF(U$2:U17,U17),"x0")</f>
        <v>MATHSx14</v>
      </c>
      <c r="AG17" s="1" t="str">
        <f>Z17&amp;TEXT(COUNTIF(Z$2:Z17,Z17),"x0")</f>
        <v>AN2x4</v>
      </c>
      <c r="AH17" s="1" t="str">
        <f>AA17&amp;TEXT(COUNTIF(AA$2:AA17,AA17),"x0")</f>
        <v>AL2x4</v>
      </c>
      <c r="AI17" s="1" t="str">
        <f>AB17&amp;TEXT(COUNTIF(AB$2:AB17,AB17),"x0")</f>
        <v>P2x4</v>
      </c>
      <c r="AJ17" s="1" t="str">
        <f>Y17&amp;TEXT(COUNTIF(Y$2:Y17,Y17),"x0")</f>
        <v>COMPTAx5</v>
      </c>
      <c r="AK17" s="1" t="str">
        <f>X17&amp;TEXT(COUNTIF(X$2:X17,X17),"x0")</f>
        <v>INFO APx4</v>
      </c>
      <c r="AL17" s="1" t="str">
        <f>R17&amp;TEXT(COUNTIF(R$2:R17,R17),"x0")</f>
        <v>Xx7</v>
      </c>
      <c r="AM17" s="1" t="str">
        <f t="shared" si="0"/>
        <v>BENAMARA Taha</v>
      </c>
      <c r="AN17" s="39" t="s">
        <v>31</v>
      </c>
      <c r="AO17" s="39" t="s">
        <v>32</v>
      </c>
      <c r="AP17" s="39" t="s">
        <v>35</v>
      </c>
      <c r="AQ17" s="40" t="s">
        <v>139</v>
      </c>
      <c r="AR17" s="39" t="s">
        <v>69</v>
      </c>
      <c r="AS17" s="40" t="s">
        <v>70</v>
      </c>
      <c r="AT17" s="40" t="s">
        <v>71</v>
      </c>
      <c r="AU17" s="40" t="s">
        <v>72</v>
      </c>
      <c r="AV17" s="40" t="s">
        <v>73</v>
      </c>
      <c r="AW17" t="s">
        <v>143</v>
      </c>
      <c r="AX17" t="str">
        <f>CONCATENATE(AN17,AW17,AO17)</f>
        <v>&lt;L2 Mathematiques&gt;</v>
      </c>
      <c r="AY17" t="str">
        <f>CONCATENATE(AN17,AQ17,AO17)</f>
        <v>&lt;PARCOURS&gt;</v>
      </c>
      <c r="AZ17" t="str">
        <f>CONCATENATE(AN17,AR17,AO17)</f>
        <v>&lt;OPTION 1 S3&gt;</v>
      </c>
      <c r="BA17" t="str">
        <f>CONCATENATE(AN17,AS17,AO17)</f>
        <v>&lt;OPTION 2 S3&gt;</v>
      </c>
      <c r="BB17" t="str">
        <f>CONCATENATE(AN17,AT17,AO17)</f>
        <v>&lt;ANALYSE 3&gt;</v>
      </c>
      <c r="BC17" t="str">
        <f>CONCATENATE(AN17,AU17,AO17)</f>
        <v>&lt;ALGEBRE LINEAIRE 2&gt;</v>
      </c>
      <c r="BD17" t="str">
        <f>CONCATENATE(AN17,AV17,AO17)</f>
        <v>&lt;PROBA S3&gt;</v>
      </c>
      <c r="BE17" t="str">
        <f>IF(R17="","",CONCATENATE(AW17,AP17,AX17,AY17,U17,AP17,AX17,AZ17,X17,AP17,AX17,BA17,Y17,AP17,AX17,BB17,Z17,AP17,AX17,BC17,AA17,AP17,AX17,BD17,AB17))</f>
        <v>L2 Mathematiques,&lt;L2 Mathematiques&gt;&lt;PARCOURS&gt;MATHS,&lt;L2 Mathematiques&gt;&lt;OPTION 1 S3&gt;INFO AP,&lt;L2 Mathematiques&gt;&lt;OPTION 2 S3&gt;COMPTA,&lt;L2 Mathematiques&gt;&lt;ANALYSE 3&gt;AN2,&lt;L2 Mathematiques&gt;&lt;ALGEBRE LINEAIRE 2&gt;AL2,&lt;L2 Mathematiques&gt;&lt;PROBA S3&gt;P2</v>
      </c>
    </row>
    <row r="18" spans="1:57" hidden="1" x14ac:dyDescent="0.2">
      <c r="A18" s="1" t="str">
        <f>CONCATENATE(C18," ",D18)</f>
        <v>BENDAOUD Mehdi</v>
      </c>
      <c r="B18" s="27">
        <v>11602614</v>
      </c>
      <c r="C18" s="27" t="s">
        <v>456</v>
      </c>
      <c r="D18" s="27" t="s">
        <v>457</v>
      </c>
      <c r="E18" s="27"/>
      <c r="F18" s="27"/>
      <c r="G18" s="30"/>
      <c r="H18" s="27"/>
      <c r="I18" s="31"/>
      <c r="J18" s="31"/>
      <c r="K18" s="31"/>
      <c r="L18" s="31"/>
      <c r="M18" s="37"/>
      <c r="N18" s="30"/>
      <c r="O18" s="30"/>
      <c r="P18" s="31"/>
      <c r="Q18" s="27"/>
      <c r="R18" s="27"/>
      <c r="S18" s="33"/>
      <c r="T18" s="33"/>
      <c r="U18" s="33" t="s">
        <v>140</v>
      </c>
      <c r="V18" s="33" t="s">
        <v>65</v>
      </c>
      <c r="W18" s="33" t="s">
        <v>67</v>
      </c>
      <c r="X18" s="33" t="s">
        <v>65</v>
      </c>
      <c r="Y18" s="33" t="s">
        <v>67</v>
      </c>
      <c r="Z18" s="28" t="s">
        <v>96</v>
      </c>
      <c r="AA18" s="28" t="s">
        <v>91</v>
      </c>
      <c r="AB18" s="28" t="s">
        <v>100</v>
      </c>
      <c r="AC18" s="28"/>
      <c r="AD18" s="29"/>
      <c r="AE18" s="29"/>
      <c r="AF18" s="1" t="str">
        <f>U18&amp;TEXT(COUNTIF(U$2:U18,U18),"x0")</f>
        <v>MATHSx15</v>
      </c>
      <c r="AG18" s="1" t="str">
        <f>Z18&amp;TEXT(COUNTIF(Z$2:Z18,Z18),"x0")</f>
        <v>AN2x5</v>
      </c>
      <c r="AH18" s="1" t="str">
        <f>AA18&amp;TEXT(COUNTIF(AA$2:AA18,AA18),"x0")</f>
        <v>AL2x5</v>
      </c>
      <c r="AI18" s="1" t="str">
        <f>AB18&amp;TEXT(COUNTIF(AB$2:AB18,AB18),"x0")</f>
        <v>P2x5</v>
      </c>
      <c r="AJ18" s="1" t="str">
        <f>Y18&amp;TEXT(COUNTIF(Y$2:Y18,Y18),"x0")</f>
        <v>COMPTAx6</v>
      </c>
      <c r="AK18" s="1" t="str">
        <f>X18&amp;TEXT(COUNTIF(X$2:X18,X18),"x0")</f>
        <v>MACROECOx3</v>
      </c>
      <c r="AL18" s="1" t="str">
        <f>R18&amp;TEXT(COUNTIF(R$2:R18,R18),"x0")</f>
        <v>x0</v>
      </c>
      <c r="AM18" s="1" t="str">
        <f t="shared" si="0"/>
        <v>BENDAOUD Mehdi</v>
      </c>
      <c r="AN18" s="39"/>
      <c r="AO18" s="39"/>
      <c r="AP18" s="39"/>
      <c r="AQ18" s="39"/>
      <c r="AR18" s="39"/>
      <c r="AS18" s="40"/>
      <c r="AT18" s="40"/>
      <c r="AU18" s="40"/>
      <c r="AV18" s="40"/>
    </row>
    <row r="19" spans="1:57" hidden="1" x14ac:dyDescent="0.2">
      <c r="A19" s="1" t="str">
        <f>CONCATENATE(C19," ",D19)</f>
        <v>BESSAHA Nassim</v>
      </c>
      <c r="B19" s="27"/>
      <c r="C19" s="27" t="s">
        <v>239</v>
      </c>
      <c r="D19" s="27" t="s">
        <v>240</v>
      </c>
      <c r="E19" s="27" t="s">
        <v>401</v>
      </c>
      <c r="F19" s="27"/>
      <c r="G19" s="52" t="s">
        <v>404</v>
      </c>
      <c r="H19" s="27" t="str">
        <f ca="1">IF(ISBLANK(G19)," ",CONCATENATE((YEAR(TODAY()-G19)-1900)," ","ans"))</f>
        <v>21 ans</v>
      </c>
      <c r="I19" s="31" t="s">
        <v>443</v>
      </c>
      <c r="J19" s="31" t="s">
        <v>422</v>
      </c>
      <c r="K19" s="31"/>
      <c r="L19" s="31"/>
      <c r="M19" s="37"/>
      <c r="N19" s="30"/>
      <c r="O19" s="53"/>
      <c r="P19" s="54"/>
      <c r="Q19" s="27"/>
      <c r="R19" s="27"/>
      <c r="S19" s="33"/>
      <c r="T19" s="33"/>
      <c r="U19" s="33" t="s">
        <v>99</v>
      </c>
      <c r="V19" s="33"/>
      <c r="W19" s="33"/>
      <c r="X19" s="33"/>
      <c r="Y19" s="33"/>
      <c r="Z19" s="28"/>
      <c r="AA19" s="28"/>
      <c r="AB19" s="28"/>
      <c r="AC19" s="28"/>
      <c r="AD19" s="29"/>
      <c r="AE19" s="29"/>
      <c r="AF19" s="1" t="str">
        <f>U19&amp;TEXT(COUNTIF(U$2:U19,U19),"x0")</f>
        <v>DLx3</v>
      </c>
      <c r="AG19" s="1" t="str">
        <f>Z19&amp;TEXT(COUNTIF(Z$2:Z19,Z19),"x0")</f>
        <v>x0</v>
      </c>
      <c r="AH19" s="1" t="str">
        <f>AA19&amp;TEXT(COUNTIF(AA$2:AA19,AA19),"x0")</f>
        <v>x0</v>
      </c>
      <c r="AI19" s="1" t="str">
        <f>AB19&amp;TEXT(COUNTIF(AB$2:AB19,AB19),"x0")</f>
        <v>x0</v>
      </c>
      <c r="AJ19" s="1" t="str">
        <f>Y19&amp;TEXT(COUNTIF(Y$2:Y19,Y19),"x0")</f>
        <v>x0</v>
      </c>
      <c r="AK19" s="1" t="str">
        <f>X19&amp;TEXT(COUNTIF(X$2:X19,X19),"x0")</f>
        <v>x0</v>
      </c>
      <c r="AL19" s="1" t="str">
        <f>R19&amp;TEXT(COUNTIF(R$2:R19,R19),"x0")</f>
        <v>x0</v>
      </c>
      <c r="AM19" s="1" t="str">
        <f t="shared" si="0"/>
        <v>BESSAHA Nassim</v>
      </c>
      <c r="AN19" s="39" t="s">
        <v>31</v>
      </c>
      <c r="AO19" s="39" t="s">
        <v>32</v>
      </c>
      <c r="AP19" s="39" t="s">
        <v>35</v>
      </c>
      <c r="AQ19" s="40" t="s">
        <v>139</v>
      </c>
      <c r="AR19" s="39" t="s">
        <v>69</v>
      </c>
      <c r="AS19" s="40" t="s">
        <v>70</v>
      </c>
      <c r="AT19" s="40" t="s">
        <v>71</v>
      </c>
      <c r="AU19" s="40" t="s">
        <v>72</v>
      </c>
      <c r="AV19" s="40" t="s">
        <v>73</v>
      </c>
      <c r="AW19" t="s">
        <v>143</v>
      </c>
      <c r="AX19" t="str">
        <f>CONCATENATE(AN19,AW19,AO19)</f>
        <v>&lt;L2 Mathematiques&gt;</v>
      </c>
      <c r="AY19" t="str">
        <f>CONCATENATE(AN19,AQ19,AO19)</f>
        <v>&lt;PARCOURS&gt;</v>
      </c>
      <c r="AZ19" t="str">
        <f>CONCATENATE(AN19,AR19,AO19)</f>
        <v>&lt;OPTION 1 S3&gt;</v>
      </c>
      <c r="BA19" t="str">
        <f>CONCATENATE(AN19,AS19,AO19)</f>
        <v>&lt;OPTION 2 S3&gt;</v>
      </c>
      <c r="BB19" t="str">
        <f>CONCATENATE(AN19,AT19,AO19)</f>
        <v>&lt;ANALYSE 3&gt;</v>
      </c>
      <c r="BC19" t="str">
        <f>CONCATENATE(AN19,AU19,AO19)</f>
        <v>&lt;ALGEBRE LINEAIRE 2&gt;</v>
      </c>
      <c r="BD19" t="str">
        <f>CONCATENATE(AN19,AV19,AO19)</f>
        <v>&lt;PROBA S3&gt;</v>
      </c>
      <c r="BE19" t="str">
        <f>IF(R19="","",CONCATENATE(AW19,AP19,AX19,AY19,U19,AP19,AX19,AZ19,X19,AP19,AX19,BA19,Y19,AP19,AX19,BB19,Z19,AP19,AX19,BC19,AA19,AP19,AX19,BD19,AB19))</f>
        <v/>
      </c>
    </row>
    <row r="20" spans="1:57" x14ac:dyDescent="0.2">
      <c r="A20" s="1" t="str">
        <f>CONCATENATE(C20," ",D20)</f>
        <v>BLEUSE Chloé</v>
      </c>
      <c r="B20" s="27"/>
      <c r="C20" s="27" t="s">
        <v>460</v>
      </c>
      <c r="D20" s="27" t="s">
        <v>461</v>
      </c>
      <c r="E20" s="27"/>
      <c r="F20" s="27"/>
      <c r="G20" s="30"/>
      <c r="H20" s="27"/>
      <c r="I20" s="31"/>
      <c r="J20" s="31"/>
      <c r="K20" s="31"/>
      <c r="L20" s="31"/>
      <c r="M20" s="37"/>
      <c r="N20" s="30"/>
      <c r="O20" s="30"/>
      <c r="P20" s="31"/>
      <c r="Q20" s="27"/>
      <c r="R20" s="27" t="s">
        <v>17</v>
      </c>
      <c r="S20" s="33"/>
      <c r="T20" s="33"/>
      <c r="U20" s="33"/>
      <c r="V20" s="33" t="s">
        <v>66</v>
      </c>
      <c r="W20" s="33" t="s">
        <v>68</v>
      </c>
      <c r="X20" s="33" t="s">
        <v>66</v>
      </c>
      <c r="Y20" s="33" t="s">
        <v>68</v>
      </c>
      <c r="Z20" s="28" t="s">
        <v>90</v>
      </c>
      <c r="AA20" s="28" t="s">
        <v>98</v>
      </c>
      <c r="AB20" s="28" t="s">
        <v>92</v>
      </c>
      <c r="AC20" s="28"/>
      <c r="AD20" s="29"/>
      <c r="AE20" s="29"/>
      <c r="AF20" s="1" t="str">
        <f>U20&amp;TEXT(COUNTIF(U$2:U20,U20),"x0")</f>
        <v>x0</v>
      </c>
      <c r="AG20" s="1" t="str">
        <f>Z20&amp;TEXT(COUNTIF(Z$2:Z20,Z20),"x0")</f>
        <v>AN1x4</v>
      </c>
      <c r="AH20" s="1" t="str">
        <f>AA20&amp;TEXT(COUNTIF(AA$2:AA20,AA20),"x0")</f>
        <v>AL1x4</v>
      </c>
      <c r="AI20" s="1" t="str">
        <f>AB20&amp;TEXT(COUNTIF(AB$2:AB20,AB20),"x0")</f>
        <v>P1x4</v>
      </c>
      <c r="AJ20" s="1" t="str">
        <f>Y20&amp;TEXT(COUNTIF(Y$2:Y20,Y20),"x0")</f>
        <v>MECAx3</v>
      </c>
      <c r="AK20" s="1" t="str">
        <f>X20&amp;TEXT(COUNTIF(X$2:X20,X20),"x0")</f>
        <v>INFO APx5</v>
      </c>
      <c r="AL20" s="1" t="str">
        <f>R20&amp;TEXT(COUNTIF(R$2:R20,R20),"x0")</f>
        <v>Xx8</v>
      </c>
      <c r="AM20" s="1" t="str">
        <f t="shared" si="0"/>
        <v>BLEUSE Chloé</v>
      </c>
      <c r="AN20" s="39"/>
      <c r="AO20" s="39"/>
      <c r="AP20" s="39"/>
      <c r="AQ20" s="39"/>
      <c r="AR20" s="39"/>
      <c r="AS20" s="40"/>
      <c r="AT20" s="40"/>
      <c r="AU20" s="40"/>
      <c r="AV20" s="40"/>
    </row>
    <row r="21" spans="1:57" x14ac:dyDescent="0.2">
      <c r="A21" s="1" t="str">
        <f>CONCATENATE(C21," ",D21)</f>
        <v>BOUDJENANE NARIMENE</v>
      </c>
      <c r="B21" s="27">
        <v>11305734</v>
      </c>
      <c r="C21" s="27" t="s">
        <v>52</v>
      </c>
      <c r="D21" s="27" t="s">
        <v>120</v>
      </c>
      <c r="E21" s="27" t="s">
        <v>27</v>
      </c>
      <c r="F21" s="27"/>
      <c r="G21" s="30"/>
      <c r="H21" s="27" t="str">
        <f ca="1">IF(ISBLANK(G21)," ",CONCATENATE((YEAR(TODAY()-G21)-1900)," ","ans"))</f>
        <v xml:space="preserve"> </v>
      </c>
      <c r="I21" s="31"/>
      <c r="J21" s="31"/>
      <c r="K21" s="31"/>
      <c r="L21" s="31"/>
      <c r="M21" s="37"/>
      <c r="N21" s="30"/>
      <c r="O21" s="53"/>
      <c r="P21" s="54"/>
      <c r="Q21" s="27"/>
      <c r="R21" s="27" t="s">
        <v>17</v>
      </c>
      <c r="S21" s="33"/>
      <c r="T21" s="33"/>
      <c r="U21" s="33" t="s">
        <v>140</v>
      </c>
      <c r="V21" s="33" t="s">
        <v>65</v>
      </c>
      <c r="W21" s="33" t="s">
        <v>67</v>
      </c>
      <c r="X21" s="33" t="s">
        <v>65</v>
      </c>
      <c r="Y21" s="33" t="s">
        <v>67</v>
      </c>
      <c r="Z21" s="28" t="s">
        <v>96</v>
      </c>
      <c r="AA21" s="28" t="s">
        <v>91</v>
      </c>
      <c r="AB21" s="28" t="s">
        <v>100</v>
      </c>
      <c r="AC21" s="28"/>
      <c r="AD21" s="29"/>
      <c r="AE21" s="29"/>
      <c r="AF21" s="1" t="str">
        <f>U21&amp;TEXT(COUNTIF(U$2:U21,U21),"x0")</f>
        <v>MATHSx16</v>
      </c>
      <c r="AG21" s="1" t="str">
        <f>Z21&amp;TEXT(COUNTIF(Z$2:Z21,Z21),"x0")</f>
        <v>AN2x6</v>
      </c>
      <c r="AH21" s="1" t="str">
        <f>AA21&amp;TEXT(COUNTIF(AA$2:AA21,AA21),"x0")</f>
        <v>AL2x6</v>
      </c>
      <c r="AI21" s="1" t="str">
        <f>AB21&amp;TEXT(COUNTIF(AB$2:AB21,AB21),"x0")</f>
        <v>P2x6</v>
      </c>
      <c r="AJ21" s="1" t="str">
        <f>Y21&amp;TEXT(COUNTIF(Y$2:Y21,Y21),"x0")</f>
        <v>COMPTAx7</v>
      </c>
      <c r="AK21" s="1" t="str">
        <f>X21&amp;TEXT(COUNTIF(X$2:X21,X21),"x0")</f>
        <v>MACROECOx4</v>
      </c>
      <c r="AL21" s="1" t="str">
        <f>R21&amp;TEXT(COUNTIF(R$2:R21,R21),"x0")</f>
        <v>Xx9</v>
      </c>
      <c r="AM21" s="1" t="str">
        <f t="shared" si="0"/>
        <v>BOUDJENANE NARIMENE</v>
      </c>
      <c r="AN21" s="39" t="s">
        <v>31</v>
      </c>
      <c r="AO21" s="39" t="s">
        <v>32</v>
      </c>
      <c r="AP21" s="39" t="s">
        <v>35</v>
      </c>
      <c r="AQ21" s="40" t="s">
        <v>139</v>
      </c>
      <c r="AR21" s="39" t="s">
        <v>69</v>
      </c>
      <c r="AS21" s="40" t="s">
        <v>70</v>
      </c>
      <c r="AT21" s="40" t="s">
        <v>71</v>
      </c>
      <c r="AU21" s="40" t="s">
        <v>72</v>
      </c>
      <c r="AV21" s="40" t="s">
        <v>73</v>
      </c>
      <c r="AW21" t="s">
        <v>143</v>
      </c>
      <c r="AX21" t="str">
        <f>CONCATENATE(AN21,AW21,AO21)</f>
        <v>&lt;L2 Mathematiques&gt;</v>
      </c>
      <c r="AY21" t="str">
        <f>CONCATENATE(AN21,AQ21,AO21)</f>
        <v>&lt;PARCOURS&gt;</v>
      </c>
      <c r="AZ21" t="str">
        <f>CONCATENATE(AN21,AR21,AO21)</f>
        <v>&lt;OPTION 1 S3&gt;</v>
      </c>
      <c r="BA21" t="str">
        <f>CONCATENATE(AN21,AS21,AO21)</f>
        <v>&lt;OPTION 2 S3&gt;</v>
      </c>
      <c r="BB21" t="str">
        <f>CONCATENATE(AN21,AT21,AO21)</f>
        <v>&lt;ANALYSE 3&gt;</v>
      </c>
      <c r="BC21" t="str">
        <f>CONCATENATE(AN21,AU21,AO21)</f>
        <v>&lt;ALGEBRE LINEAIRE 2&gt;</v>
      </c>
      <c r="BD21" t="str">
        <f>CONCATENATE(AN21,AV21,AO21)</f>
        <v>&lt;PROBA S3&gt;</v>
      </c>
      <c r="BE21" t="str">
        <f>IF(R21="","",CONCATENATE(AW21,AP21,AX21,AY21,U21,AP21,AX21,AZ21,X21,AP21,AX21,BA21,Y21,AP21,AX21,BB21,Z21,AP21,AX21,BC21,AA21,AP21,AX21,BD21,AB21))</f>
        <v>L2 Mathematiques,&lt;L2 Mathematiques&gt;&lt;PARCOURS&gt;MATHS,&lt;L2 Mathematiques&gt;&lt;OPTION 1 S3&gt;MACROECO,&lt;L2 Mathematiques&gt;&lt;OPTION 2 S3&gt;COMPTA,&lt;L2 Mathematiques&gt;&lt;ANALYSE 3&gt;AN2,&lt;L2 Mathematiques&gt;&lt;ALGEBRE LINEAIRE 2&gt;AL2,&lt;L2 Mathematiques&gt;&lt;PROBA S3&gt;P2</v>
      </c>
    </row>
    <row r="22" spans="1:57" x14ac:dyDescent="0.2">
      <c r="A22" s="1" t="str">
        <f>CONCATENATE(C22," ",D22)</f>
        <v>BOULAZAZENE Melissa</v>
      </c>
      <c r="B22" s="27">
        <v>11602939</v>
      </c>
      <c r="C22" s="27" t="s">
        <v>241</v>
      </c>
      <c r="D22" s="27" t="s">
        <v>242</v>
      </c>
      <c r="E22" s="27" t="s">
        <v>42</v>
      </c>
      <c r="F22" s="27"/>
      <c r="G22" s="30"/>
      <c r="H22" s="27" t="str">
        <f ca="1">IF(ISBLANK(G22)," ",CONCATENATE((YEAR(TODAY()-G22)-1900)," ","ans"))</f>
        <v xml:space="preserve"> </v>
      </c>
      <c r="I22" s="31"/>
      <c r="J22" s="31"/>
      <c r="K22" s="31"/>
      <c r="L22" s="31"/>
      <c r="M22" s="37" t="s">
        <v>45</v>
      </c>
      <c r="N22" s="30"/>
      <c r="O22" s="53">
        <v>42942</v>
      </c>
      <c r="P22" s="55" t="s">
        <v>454</v>
      </c>
      <c r="Q22" s="27"/>
      <c r="R22" s="27" t="s">
        <v>17</v>
      </c>
      <c r="S22" s="33"/>
      <c r="T22" s="33"/>
      <c r="U22" s="33" t="s">
        <v>140</v>
      </c>
      <c r="V22" s="33" t="s">
        <v>65</v>
      </c>
      <c r="W22" s="33" t="s">
        <v>67</v>
      </c>
      <c r="X22" s="33" t="s">
        <v>65</v>
      </c>
      <c r="Y22" s="33" t="s">
        <v>67</v>
      </c>
      <c r="Z22" s="28" t="s">
        <v>96</v>
      </c>
      <c r="AA22" s="28" t="s">
        <v>91</v>
      </c>
      <c r="AB22" s="28" t="s">
        <v>100</v>
      </c>
      <c r="AC22" s="28"/>
      <c r="AD22" s="29"/>
      <c r="AE22" s="29"/>
      <c r="AF22" s="1" t="str">
        <f>U22&amp;TEXT(COUNTIF(U$2:U22,U22),"x0")</f>
        <v>MATHSx17</v>
      </c>
      <c r="AG22" s="1" t="str">
        <f>Z22&amp;TEXT(COUNTIF(Z$2:Z22,Z22),"x0")</f>
        <v>AN2x7</v>
      </c>
      <c r="AH22" s="1" t="str">
        <f>AA22&amp;TEXT(COUNTIF(AA$2:AA22,AA22),"x0")</f>
        <v>AL2x7</v>
      </c>
      <c r="AI22" s="1" t="str">
        <f>AB22&amp;TEXT(COUNTIF(AB$2:AB22,AB22),"x0")</f>
        <v>P2x7</v>
      </c>
      <c r="AJ22" s="1" t="str">
        <f>Y22&amp;TEXT(COUNTIF(Y$2:Y22,Y22),"x0")</f>
        <v>COMPTAx8</v>
      </c>
      <c r="AK22" s="1" t="str">
        <f>X22&amp;TEXT(COUNTIF(X$2:X22,X22),"x0")</f>
        <v>MACROECOx5</v>
      </c>
      <c r="AL22" s="1" t="str">
        <f>R22&amp;TEXT(COUNTIF(R$2:R22,R22),"x0")</f>
        <v>Xx10</v>
      </c>
      <c r="AM22" s="1" t="str">
        <f t="shared" si="0"/>
        <v>BOULAZAZENE Melissa</v>
      </c>
      <c r="AN22" s="39" t="s">
        <v>31</v>
      </c>
      <c r="AO22" s="39" t="s">
        <v>32</v>
      </c>
      <c r="AP22" s="39" t="s">
        <v>35</v>
      </c>
      <c r="AQ22" s="40" t="s">
        <v>139</v>
      </c>
      <c r="AR22" s="39" t="s">
        <v>69</v>
      </c>
      <c r="AS22" s="40" t="s">
        <v>70</v>
      </c>
      <c r="AT22" s="40" t="s">
        <v>71</v>
      </c>
      <c r="AU22" s="40" t="s">
        <v>72</v>
      </c>
      <c r="AV22" s="40" t="s">
        <v>73</v>
      </c>
      <c r="AW22" t="s">
        <v>143</v>
      </c>
      <c r="AX22" t="str">
        <f>CONCATENATE(AN22,AW22,AO22)</f>
        <v>&lt;L2 Mathematiques&gt;</v>
      </c>
      <c r="AY22" t="str">
        <f>CONCATENATE(AN22,AQ22,AO22)</f>
        <v>&lt;PARCOURS&gt;</v>
      </c>
      <c r="AZ22" t="str">
        <f>CONCATENATE(AN22,AR22,AO22)</f>
        <v>&lt;OPTION 1 S3&gt;</v>
      </c>
      <c r="BA22" t="str">
        <f>CONCATENATE(AN22,AS22,AO22)</f>
        <v>&lt;OPTION 2 S3&gt;</v>
      </c>
      <c r="BB22" t="str">
        <f>CONCATENATE(AN22,AT22,AO22)</f>
        <v>&lt;ANALYSE 3&gt;</v>
      </c>
      <c r="BC22" t="str">
        <f>CONCATENATE(AN22,AU22,AO22)</f>
        <v>&lt;ALGEBRE LINEAIRE 2&gt;</v>
      </c>
      <c r="BD22" t="str">
        <f>CONCATENATE(AN22,AV22,AO22)</f>
        <v>&lt;PROBA S3&gt;</v>
      </c>
      <c r="BE22" t="str">
        <f>IF(R22="","",CONCATENATE(AW22,AP22,AX22,AY22,U22,AP22,AX22,AZ22,X22,AP22,AX22,BA22,Y22,AP22,AX22,BB22,Z22,AP22,AX22,BC22,AA22,AP22,AX22,BD22,AB22))</f>
        <v>L2 Mathematiques,&lt;L2 Mathematiques&gt;&lt;PARCOURS&gt;MATHS,&lt;L2 Mathematiques&gt;&lt;OPTION 1 S3&gt;MACROECO,&lt;L2 Mathematiques&gt;&lt;OPTION 2 S3&gt;COMPTA,&lt;L2 Mathematiques&gt;&lt;ANALYSE 3&gt;AN2,&lt;L2 Mathematiques&gt;&lt;ALGEBRE LINEAIRE 2&gt;AL2,&lt;L2 Mathematiques&gt;&lt;PROBA S3&gt;P2</v>
      </c>
    </row>
    <row r="23" spans="1:57" hidden="1" x14ac:dyDescent="0.2">
      <c r="A23" s="1" t="str">
        <f>CONCATENATE(C23," ",D23)</f>
        <v>BOURAIMA ADJIBOLA</v>
      </c>
      <c r="B23" s="27">
        <v>11205212</v>
      </c>
      <c r="C23" s="27" t="s">
        <v>53</v>
      </c>
      <c r="D23" s="27" t="s">
        <v>121</v>
      </c>
      <c r="E23" s="27" t="s">
        <v>27</v>
      </c>
      <c r="F23" s="27"/>
      <c r="G23" s="30"/>
      <c r="H23" s="27" t="str">
        <f ca="1">IF(ISBLANK(G23)," ",CONCATENATE((YEAR(TODAY()-G23)-1900)," ","ans"))</f>
        <v xml:space="preserve"> </v>
      </c>
      <c r="I23" s="31"/>
      <c r="J23" s="31"/>
      <c r="K23" s="31"/>
      <c r="L23" s="31"/>
      <c r="M23" s="37"/>
      <c r="N23" s="30"/>
      <c r="O23" s="53"/>
      <c r="P23" s="54"/>
      <c r="Q23" s="27"/>
      <c r="R23" s="27"/>
      <c r="S23" s="33"/>
      <c r="T23" s="33"/>
      <c r="U23" s="33" t="s">
        <v>140</v>
      </c>
      <c r="V23" s="33"/>
      <c r="W23" s="33"/>
      <c r="X23" s="33"/>
      <c r="Y23" s="33"/>
      <c r="Z23" s="28"/>
      <c r="AA23" s="28"/>
      <c r="AB23" s="28"/>
      <c r="AC23" s="28"/>
      <c r="AD23" s="29"/>
      <c r="AE23" s="29"/>
      <c r="AF23" s="1" t="str">
        <f>U23&amp;TEXT(COUNTIF(U$2:U23,U23),"x0")</f>
        <v>MATHSx18</v>
      </c>
      <c r="AG23" s="1" t="str">
        <f>Z23&amp;TEXT(COUNTIF(Z$2:Z23,Z23),"x0")</f>
        <v>x0</v>
      </c>
      <c r="AH23" s="1" t="str">
        <f>AA23&amp;TEXT(COUNTIF(AA$2:AA23,AA23),"x0")</f>
        <v>x0</v>
      </c>
      <c r="AI23" s="1" t="str">
        <f>AB23&amp;TEXT(COUNTIF(AB$2:AB23,AB23),"x0")</f>
        <v>x0</v>
      </c>
      <c r="AJ23" s="1" t="str">
        <f>Y23&amp;TEXT(COUNTIF(Y$2:Y23,Y23),"x0")</f>
        <v>x0</v>
      </c>
      <c r="AK23" s="1" t="str">
        <f>X23&amp;TEXT(COUNTIF(X$2:X23,X23),"x0")</f>
        <v>x0</v>
      </c>
      <c r="AL23" s="1" t="str">
        <f>R23&amp;TEXT(COUNTIF(R$2:R23,R23),"x0")</f>
        <v>x0</v>
      </c>
      <c r="AM23" s="1" t="str">
        <f t="shared" si="0"/>
        <v>BOURAIMA ADJIBOLA</v>
      </c>
      <c r="AN23" s="39" t="s">
        <v>31</v>
      </c>
      <c r="AO23" s="39" t="s">
        <v>32</v>
      </c>
      <c r="AP23" s="39" t="s">
        <v>35</v>
      </c>
      <c r="AQ23" s="40" t="s">
        <v>139</v>
      </c>
      <c r="AR23" s="39" t="s">
        <v>69</v>
      </c>
      <c r="AS23" s="40" t="s">
        <v>70</v>
      </c>
      <c r="AT23" s="40" t="s">
        <v>71</v>
      </c>
      <c r="AU23" s="40" t="s">
        <v>72</v>
      </c>
      <c r="AV23" s="40" t="s">
        <v>73</v>
      </c>
      <c r="AW23" t="s">
        <v>143</v>
      </c>
      <c r="AX23" t="str">
        <f>CONCATENATE(AN23,AW23,AO23)</f>
        <v>&lt;L2 Mathematiques&gt;</v>
      </c>
      <c r="AY23" t="str">
        <f>CONCATENATE(AN23,AQ23,AO23)</f>
        <v>&lt;PARCOURS&gt;</v>
      </c>
      <c r="AZ23" t="str">
        <f>CONCATENATE(AN23,AR23,AO23)</f>
        <v>&lt;OPTION 1 S3&gt;</v>
      </c>
      <c r="BA23" t="str">
        <f>CONCATENATE(AN23,AS23,AO23)</f>
        <v>&lt;OPTION 2 S3&gt;</v>
      </c>
      <c r="BB23" t="str">
        <f>CONCATENATE(AN23,AT23,AO23)</f>
        <v>&lt;ANALYSE 3&gt;</v>
      </c>
      <c r="BC23" t="str">
        <f>CONCATENATE(AN23,AU23,AO23)</f>
        <v>&lt;ALGEBRE LINEAIRE 2&gt;</v>
      </c>
      <c r="BD23" t="str">
        <f>CONCATENATE(AN23,AV23,AO23)</f>
        <v>&lt;PROBA S3&gt;</v>
      </c>
      <c r="BE23" t="str">
        <f>IF(R23="","",CONCATENATE(AW23,AP23,AX23,AY23,U23,AP23,AX23,AZ23,X23,AP23,AX23,BA23,Y23,AP23,AX23,BB23,Z23,AP23,AX23,BC23,AA23,AP23,AX23,BD23,AB23))</f>
        <v/>
      </c>
    </row>
    <row r="24" spans="1:57" hidden="1" x14ac:dyDescent="0.2">
      <c r="A24" s="1" t="str">
        <f>CONCATENATE(C24," ",D24)</f>
        <v>BOUYE CHRIF Mohamedou</v>
      </c>
      <c r="B24" s="27"/>
      <c r="C24" s="27" t="s">
        <v>243</v>
      </c>
      <c r="D24" s="27" t="s">
        <v>244</v>
      </c>
      <c r="E24" s="27" t="s">
        <v>401</v>
      </c>
      <c r="F24" s="27"/>
      <c r="G24" s="52" t="s">
        <v>405</v>
      </c>
      <c r="H24" s="27" t="str">
        <f ca="1">IF(ISBLANK(G24)," ",CONCATENATE((YEAR(TODAY()-G24)-1900)," ","ans"))</f>
        <v>21 ans</v>
      </c>
      <c r="I24" s="31" t="s">
        <v>443</v>
      </c>
      <c r="J24" s="31" t="s">
        <v>423</v>
      </c>
      <c r="K24" s="31"/>
      <c r="L24" s="31"/>
      <c r="M24" s="37"/>
      <c r="N24" s="30"/>
      <c r="O24" s="53"/>
      <c r="P24" s="54"/>
      <c r="Q24" s="27"/>
      <c r="R24" s="27"/>
      <c r="S24" s="33"/>
      <c r="T24" s="33"/>
      <c r="U24" s="33" t="s">
        <v>99</v>
      </c>
      <c r="V24" s="33"/>
      <c r="W24" s="33"/>
      <c r="X24" s="33"/>
      <c r="Y24" s="33"/>
      <c r="Z24" s="28"/>
      <c r="AA24" s="28"/>
      <c r="AB24" s="28"/>
      <c r="AC24" s="28"/>
      <c r="AD24" s="29"/>
      <c r="AE24" s="29"/>
      <c r="AF24" s="1" t="str">
        <f>U24&amp;TEXT(COUNTIF(U$2:U24,U24),"x0")</f>
        <v>DLx4</v>
      </c>
      <c r="AG24" s="1" t="str">
        <f>Z24&amp;TEXT(COUNTIF(Z$2:Z24,Z24),"x0")</f>
        <v>x0</v>
      </c>
      <c r="AH24" s="1" t="str">
        <f>AA24&amp;TEXT(COUNTIF(AA$2:AA24,AA24),"x0")</f>
        <v>x0</v>
      </c>
      <c r="AI24" s="1" t="str">
        <f>AB24&amp;TEXT(COUNTIF(AB$2:AB24,AB24),"x0")</f>
        <v>x0</v>
      </c>
      <c r="AJ24" s="1" t="str">
        <f>Y24&amp;TEXT(COUNTIF(Y$2:Y24,Y24),"x0")</f>
        <v>x0</v>
      </c>
      <c r="AK24" s="1" t="str">
        <f>X24&amp;TEXT(COUNTIF(X$2:X24,X24),"x0")</f>
        <v>x0</v>
      </c>
      <c r="AL24" s="1" t="str">
        <f>R24&amp;TEXT(COUNTIF(R$2:R24,R24),"x0")</f>
        <v>x0</v>
      </c>
      <c r="AM24" s="1" t="str">
        <f t="shared" si="0"/>
        <v>BOUYE CHRIF Mohamedou</v>
      </c>
      <c r="AN24" s="39" t="s">
        <v>31</v>
      </c>
      <c r="AO24" s="39" t="s">
        <v>32</v>
      </c>
      <c r="AP24" s="39" t="s">
        <v>35</v>
      </c>
      <c r="AQ24" s="40" t="s">
        <v>139</v>
      </c>
      <c r="AR24" s="39" t="s">
        <v>69</v>
      </c>
      <c r="AS24" s="40" t="s">
        <v>70</v>
      </c>
      <c r="AT24" s="40" t="s">
        <v>71</v>
      </c>
      <c r="AU24" s="40" t="s">
        <v>72</v>
      </c>
      <c r="AV24" s="40" t="s">
        <v>73</v>
      </c>
      <c r="AW24" t="s">
        <v>143</v>
      </c>
      <c r="AX24" t="str">
        <f>CONCATENATE(AN24,AW24,AO24)</f>
        <v>&lt;L2 Mathematiques&gt;</v>
      </c>
      <c r="AY24" t="str">
        <f>CONCATENATE(AN24,AQ24,AO24)</f>
        <v>&lt;PARCOURS&gt;</v>
      </c>
      <c r="AZ24" t="str">
        <f>CONCATENATE(AN24,AR24,AO24)</f>
        <v>&lt;OPTION 1 S3&gt;</v>
      </c>
      <c r="BA24" t="str">
        <f>CONCATENATE(AN24,AS24,AO24)</f>
        <v>&lt;OPTION 2 S3&gt;</v>
      </c>
      <c r="BB24" t="str">
        <f>CONCATENATE(AN24,AT24,AO24)</f>
        <v>&lt;ANALYSE 3&gt;</v>
      </c>
      <c r="BC24" t="str">
        <f>CONCATENATE(AN24,AU24,AO24)</f>
        <v>&lt;ALGEBRE LINEAIRE 2&gt;</v>
      </c>
      <c r="BD24" t="str">
        <f>CONCATENATE(AN24,AV24,AO24)</f>
        <v>&lt;PROBA S3&gt;</v>
      </c>
      <c r="BE24" t="str">
        <f>IF(R24="","",CONCATENATE(AW24,AP24,AX24,AY24,U24,AP24,AX24,AZ24,X24,AP24,AX24,BA24,Y24,AP24,AX24,BB24,Z24,AP24,AX24,BC24,AA24,AP24,AX24,BD24,AB24))</f>
        <v/>
      </c>
    </row>
    <row r="25" spans="1:57" hidden="1" x14ac:dyDescent="0.2">
      <c r="A25" s="1" t="str">
        <f>CONCATENATE(C25," ",D25)</f>
        <v>BRAHIMI Zakaria</v>
      </c>
      <c r="B25" s="27"/>
      <c r="C25" s="27" t="s">
        <v>245</v>
      </c>
      <c r="D25" s="27" t="s">
        <v>246</v>
      </c>
      <c r="E25" s="27" t="s">
        <v>401</v>
      </c>
      <c r="F25" s="27"/>
      <c r="G25" s="52">
        <v>35396</v>
      </c>
      <c r="H25" s="27" t="str">
        <f ca="1">IF(ISBLANK(G25)," ",CONCATENATE((YEAR(TODAY()-G25)-1900)," ","ans"))</f>
        <v>20 ans</v>
      </c>
      <c r="I25" s="31" t="s">
        <v>443</v>
      </c>
      <c r="J25" s="31" t="s">
        <v>424</v>
      </c>
      <c r="K25" s="31"/>
      <c r="L25" s="31"/>
      <c r="M25" s="37"/>
      <c r="N25" s="30"/>
      <c r="O25" s="53"/>
      <c r="P25" s="54"/>
      <c r="Q25" s="27"/>
      <c r="R25" s="27"/>
      <c r="S25" s="33"/>
      <c r="T25" s="33"/>
      <c r="U25" s="33" t="s">
        <v>140</v>
      </c>
      <c r="V25" s="33"/>
      <c r="W25" s="33"/>
      <c r="X25" s="33"/>
      <c r="Y25" s="33"/>
      <c r="Z25" s="28"/>
      <c r="AA25" s="28"/>
      <c r="AB25" s="28"/>
      <c r="AC25" s="28"/>
      <c r="AD25" s="29"/>
      <c r="AE25" s="29"/>
      <c r="AF25" s="1" t="str">
        <f>U25&amp;TEXT(COUNTIF(U$2:U25,U25),"x0")</f>
        <v>MATHSx19</v>
      </c>
      <c r="AG25" s="1" t="str">
        <f>Z25&amp;TEXT(COUNTIF(Z$2:Z25,Z25),"x0")</f>
        <v>x0</v>
      </c>
      <c r="AH25" s="1" t="str">
        <f>AA25&amp;TEXT(COUNTIF(AA$2:AA25,AA25),"x0")</f>
        <v>x0</v>
      </c>
      <c r="AI25" s="1" t="str">
        <f>AB25&amp;TEXT(COUNTIF(AB$2:AB25,AB25),"x0")</f>
        <v>x0</v>
      </c>
      <c r="AJ25" s="1" t="str">
        <f>Y25&amp;TEXT(COUNTIF(Y$2:Y25,Y25),"x0")</f>
        <v>x0</v>
      </c>
      <c r="AK25" s="1" t="str">
        <f>X25&amp;TEXT(COUNTIF(X$2:X25,X25),"x0")</f>
        <v>x0</v>
      </c>
      <c r="AL25" s="1" t="str">
        <f>R25&amp;TEXT(COUNTIF(R$2:R25,R25),"x0")</f>
        <v>x0</v>
      </c>
      <c r="AM25" s="1" t="str">
        <f t="shared" si="0"/>
        <v>BRAHIMI Zakaria</v>
      </c>
      <c r="AN25" s="39" t="s">
        <v>31</v>
      </c>
      <c r="AO25" s="39" t="s">
        <v>32</v>
      </c>
      <c r="AP25" s="39" t="s">
        <v>35</v>
      </c>
      <c r="AQ25" s="40" t="s">
        <v>139</v>
      </c>
      <c r="AR25" s="39" t="s">
        <v>69</v>
      </c>
      <c r="AS25" s="40" t="s">
        <v>70</v>
      </c>
      <c r="AT25" s="40" t="s">
        <v>71</v>
      </c>
      <c r="AU25" s="40" t="s">
        <v>72</v>
      </c>
      <c r="AV25" s="40" t="s">
        <v>73</v>
      </c>
      <c r="AW25" t="s">
        <v>143</v>
      </c>
      <c r="AX25" t="str">
        <f>CONCATENATE(AN25,AW25,AO25)</f>
        <v>&lt;L2 Mathematiques&gt;</v>
      </c>
      <c r="AY25" t="str">
        <f>CONCATENATE(AN25,AQ25,AO25)</f>
        <v>&lt;PARCOURS&gt;</v>
      </c>
      <c r="AZ25" t="str">
        <f>CONCATENATE(AN25,AR25,AO25)</f>
        <v>&lt;OPTION 1 S3&gt;</v>
      </c>
      <c r="BA25" t="str">
        <f>CONCATENATE(AN25,AS25,AO25)</f>
        <v>&lt;OPTION 2 S3&gt;</v>
      </c>
      <c r="BB25" t="str">
        <f>CONCATENATE(AN25,AT25,AO25)</f>
        <v>&lt;ANALYSE 3&gt;</v>
      </c>
      <c r="BC25" t="str">
        <f>CONCATENATE(AN25,AU25,AO25)</f>
        <v>&lt;ALGEBRE LINEAIRE 2&gt;</v>
      </c>
      <c r="BD25" t="str">
        <f>CONCATENATE(AN25,AV25,AO25)</f>
        <v>&lt;PROBA S3&gt;</v>
      </c>
      <c r="BE25" t="str">
        <f>IF(R25="","",CONCATENATE(AW25,AP25,AX25,AY25,U25,AP25,AX25,AZ25,X25,AP25,AX25,BA25,Y25,AP25,AX25,BB25,Z25,AP25,AX25,BC25,AA25,AP25,AX25,BD25,AB25))</f>
        <v/>
      </c>
    </row>
    <row r="26" spans="1:57" x14ac:dyDescent="0.2">
      <c r="A26" s="1" t="str">
        <f>CONCATENATE(C26," ",D26)</f>
        <v>BRAHMI Kahina</v>
      </c>
      <c r="B26" s="27">
        <v>11506565</v>
      </c>
      <c r="C26" s="27" t="s">
        <v>247</v>
      </c>
      <c r="D26" s="27" t="s">
        <v>227</v>
      </c>
      <c r="E26" s="27" t="s">
        <v>42</v>
      </c>
      <c r="F26" s="27"/>
      <c r="G26" s="30"/>
      <c r="H26" s="27" t="str">
        <f ca="1">IF(ISBLANK(G26)," ",CONCATENATE((YEAR(TODAY()-G26)-1900)," ","ans"))</f>
        <v xml:space="preserve"> </v>
      </c>
      <c r="I26" s="31"/>
      <c r="J26" s="31"/>
      <c r="K26" s="31"/>
      <c r="L26" s="31"/>
      <c r="M26" s="37" t="s">
        <v>45</v>
      </c>
      <c r="N26" s="30"/>
      <c r="O26" s="53">
        <v>42961</v>
      </c>
      <c r="P26" s="55" t="s">
        <v>453</v>
      </c>
      <c r="Q26" s="27"/>
      <c r="R26" s="27" t="s">
        <v>17</v>
      </c>
      <c r="S26" s="33"/>
      <c r="T26" s="33"/>
      <c r="U26" s="33" t="s">
        <v>140</v>
      </c>
      <c r="V26" s="33" t="s">
        <v>66</v>
      </c>
      <c r="W26" s="33" t="s">
        <v>67</v>
      </c>
      <c r="X26" s="33" t="s">
        <v>66</v>
      </c>
      <c r="Y26" s="33" t="s">
        <v>67</v>
      </c>
      <c r="Z26" s="28" t="s">
        <v>96</v>
      </c>
      <c r="AA26" s="28" t="s">
        <v>91</v>
      </c>
      <c r="AB26" s="28" t="s">
        <v>100</v>
      </c>
      <c r="AC26" s="28"/>
      <c r="AD26" s="29"/>
      <c r="AE26" s="29"/>
      <c r="AF26" s="1" t="str">
        <f>U26&amp;TEXT(COUNTIF(U$2:U26,U26),"x0")</f>
        <v>MATHSx20</v>
      </c>
      <c r="AG26" s="1" t="str">
        <f>Z26&amp;TEXT(COUNTIF(Z$2:Z26,Z26),"x0")</f>
        <v>AN2x8</v>
      </c>
      <c r="AH26" s="1" t="str">
        <f>AA26&amp;TEXT(COUNTIF(AA$2:AA26,AA26),"x0")</f>
        <v>AL2x8</v>
      </c>
      <c r="AI26" s="1" t="str">
        <f>AB26&amp;TEXT(COUNTIF(AB$2:AB26,AB26),"x0")</f>
        <v>P2x8</v>
      </c>
      <c r="AJ26" s="1" t="str">
        <f>Y26&amp;TEXT(COUNTIF(Y$2:Y26,Y26),"x0")</f>
        <v>COMPTAx9</v>
      </c>
      <c r="AK26" s="1" t="str">
        <f>X26&amp;TEXT(COUNTIF(X$2:X26,X26),"x0")</f>
        <v>INFO APx6</v>
      </c>
      <c r="AL26" s="1" t="str">
        <f>R26&amp;TEXT(COUNTIF(R$2:R26,R26),"x0")</f>
        <v>Xx11</v>
      </c>
      <c r="AM26" s="1" t="str">
        <f t="shared" si="0"/>
        <v>BRAHMI Kahina</v>
      </c>
      <c r="AN26" s="39" t="s">
        <v>31</v>
      </c>
      <c r="AO26" s="39" t="s">
        <v>32</v>
      </c>
      <c r="AP26" s="39" t="s">
        <v>35</v>
      </c>
      <c r="AQ26" s="40" t="s">
        <v>139</v>
      </c>
      <c r="AR26" s="39" t="s">
        <v>69</v>
      </c>
      <c r="AS26" s="40" t="s">
        <v>70</v>
      </c>
      <c r="AT26" s="40" t="s">
        <v>71</v>
      </c>
      <c r="AU26" s="40" t="s">
        <v>72</v>
      </c>
      <c r="AV26" s="40" t="s">
        <v>73</v>
      </c>
      <c r="AW26" t="s">
        <v>143</v>
      </c>
      <c r="AX26" t="str">
        <f>CONCATENATE(AN26,AW26,AO26)</f>
        <v>&lt;L2 Mathematiques&gt;</v>
      </c>
      <c r="AY26" t="str">
        <f>CONCATENATE(AN26,AQ26,AO26)</f>
        <v>&lt;PARCOURS&gt;</v>
      </c>
      <c r="AZ26" t="str">
        <f>CONCATENATE(AN26,AR26,AO26)</f>
        <v>&lt;OPTION 1 S3&gt;</v>
      </c>
      <c r="BA26" t="str">
        <f>CONCATENATE(AN26,AS26,AO26)</f>
        <v>&lt;OPTION 2 S3&gt;</v>
      </c>
      <c r="BB26" t="str">
        <f>CONCATENATE(AN26,AT26,AO26)</f>
        <v>&lt;ANALYSE 3&gt;</v>
      </c>
      <c r="BC26" t="str">
        <f>CONCATENATE(AN26,AU26,AO26)</f>
        <v>&lt;ALGEBRE LINEAIRE 2&gt;</v>
      </c>
      <c r="BD26" t="str">
        <f>CONCATENATE(AN26,AV26,AO26)</f>
        <v>&lt;PROBA S3&gt;</v>
      </c>
      <c r="BE26" t="str">
        <f>IF(R26="","",CONCATENATE(AW26,AP26,AX26,AY26,U26,AP26,AX26,AZ26,X26,AP26,AX26,BA26,Y26,AP26,AX26,BB26,Z26,AP26,AX26,BC26,AA26,AP26,AX26,BD26,AB26))</f>
        <v>L2 Mathematiques,&lt;L2 Mathematiques&gt;&lt;PARCOURS&gt;MATHS,&lt;L2 Mathematiques&gt;&lt;OPTION 1 S3&gt;INFO AP,&lt;L2 Mathematiques&gt;&lt;OPTION 2 S3&gt;COMPTA,&lt;L2 Mathematiques&gt;&lt;ANALYSE 3&gt;AN2,&lt;L2 Mathematiques&gt;&lt;ALGEBRE LINEAIRE 2&gt;AL2,&lt;L2 Mathematiques&gt;&lt;PROBA S3&gt;P2</v>
      </c>
    </row>
    <row r="27" spans="1:57" hidden="1" x14ac:dyDescent="0.2">
      <c r="A27" s="1" t="str">
        <f>CONCATENATE(C27," ",D27)</f>
        <v>BUDZKO Aliaksandr</v>
      </c>
      <c r="B27" s="27">
        <v>11606560</v>
      </c>
      <c r="C27" s="27" t="s">
        <v>248</v>
      </c>
      <c r="D27" s="27" t="s">
        <v>249</v>
      </c>
      <c r="E27" s="27" t="s">
        <v>42</v>
      </c>
      <c r="F27" s="27"/>
      <c r="G27" s="30"/>
      <c r="H27" s="27" t="str">
        <f ca="1">IF(ISBLANK(G27)," ",CONCATENATE((YEAR(TODAY()-G27)-1900)," ","ans"))</f>
        <v xml:space="preserve"> </v>
      </c>
      <c r="I27" s="31"/>
      <c r="J27" s="31"/>
      <c r="K27" s="31"/>
      <c r="L27" s="31"/>
      <c r="M27" s="37" t="s">
        <v>45</v>
      </c>
      <c r="N27" s="30"/>
      <c r="O27" s="53"/>
      <c r="P27" s="54"/>
      <c r="Q27" s="27"/>
      <c r="R27" s="27"/>
      <c r="S27" s="33"/>
      <c r="T27" s="33"/>
      <c r="U27" s="33" t="s">
        <v>99</v>
      </c>
      <c r="V27" s="33"/>
      <c r="W27" s="33"/>
      <c r="X27" s="33"/>
      <c r="Y27" s="33"/>
      <c r="Z27" s="28"/>
      <c r="AA27" s="28"/>
      <c r="AB27" s="28"/>
      <c r="AC27" s="28"/>
      <c r="AD27" s="29"/>
      <c r="AE27" s="29"/>
      <c r="AF27" s="1" t="str">
        <f>U27&amp;TEXT(COUNTIF(U$2:U27,U27),"x0")</f>
        <v>DLx5</v>
      </c>
      <c r="AG27" s="1" t="str">
        <f>Z27&amp;TEXT(COUNTIF(Z$2:Z27,Z27),"x0")</f>
        <v>x0</v>
      </c>
      <c r="AH27" s="1" t="str">
        <f>AA27&amp;TEXT(COUNTIF(AA$2:AA27,AA27),"x0")</f>
        <v>x0</v>
      </c>
      <c r="AI27" s="1" t="str">
        <f>AB27&amp;TEXT(COUNTIF(AB$2:AB27,AB27),"x0")</f>
        <v>x0</v>
      </c>
      <c r="AJ27" s="1" t="str">
        <f>Y27&amp;TEXT(COUNTIF(Y$2:Y27,Y27),"x0")</f>
        <v>x0</v>
      </c>
      <c r="AK27" s="1" t="str">
        <f>X27&amp;TEXT(COUNTIF(X$2:X27,X27),"x0")</f>
        <v>x0</v>
      </c>
      <c r="AL27" s="1" t="str">
        <f>R27&amp;TEXT(COUNTIF(R$2:R27,R27),"x0")</f>
        <v>x0</v>
      </c>
      <c r="AM27" s="1" t="str">
        <f t="shared" si="0"/>
        <v>BUDZKO Aliaksandr</v>
      </c>
      <c r="AN27" s="39" t="s">
        <v>31</v>
      </c>
      <c r="AO27" s="39" t="s">
        <v>32</v>
      </c>
      <c r="AP27" s="39" t="s">
        <v>35</v>
      </c>
      <c r="AQ27" s="40" t="s">
        <v>139</v>
      </c>
      <c r="AR27" s="39" t="s">
        <v>69</v>
      </c>
      <c r="AS27" s="40" t="s">
        <v>70</v>
      </c>
      <c r="AT27" s="40" t="s">
        <v>71</v>
      </c>
      <c r="AU27" s="40" t="s">
        <v>72</v>
      </c>
      <c r="AV27" s="40" t="s">
        <v>73</v>
      </c>
      <c r="AW27" t="s">
        <v>143</v>
      </c>
      <c r="AX27" t="str">
        <f>CONCATENATE(AN27,AW27,AO27)</f>
        <v>&lt;L2 Mathematiques&gt;</v>
      </c>
      <c r="AY27" t="str">
        <f>CONCATENATE(AN27,AQ27,AO27)</f>
        <v>&lt;PARCOURS&gt;</v>
      </c>
      <c r="AZ27" t="str">
        <f>CONCATENATE(AN27,AR27,AO27)</f>
        <v>&lt;OPTION 1 S3&gt;</v>
      </c>
      <c r="BA27" t="str">
        <f>CONCATENATE(AN27,AS27,AO27)</f>
        <v>&lt;OPTION 2 S3&gt;</v>
      </c>
      <c r="BB27" t="str">
        <f>CONCATENATE(AN27,AT27,AO27)</f>
        <v>&lt;ANALYSE 3&gt;</v>
      </c>
      <c r="BC27" t="str">
        <f>CONCATENATE(AN27,AU27,AO27)</f>
        <v>&lt;ALGEBRE LINEAIRE 2&gt;</v>
      </c>
      <c r="BD27" t="str">
        <f>CONCATENATE(AN27,AV27,AO27)</f>
        <v>&lt;PROBA S3&gt;</v>
      </c>
      <c r="BE27" t="str">
        <f>IF(R27="","",CONCATENATE(AW27,AP27,AX27,AY27,U27,AP27,AX27,AZ27,X27,AP27,AX27,BA27,Y27,AP27,AX27,BB27,Z27,AP27,AX27,BC27,AA27,AP27,AX27,BD27,AB27))</f>
        <v/>
      </c>
    </row>
    <row r="28" spans="1:57" hidden="1" x14ac:dyDescent="0.2">
      <c r="A28" s="1" t="str">
        <f>CONCATENATE(C28," ",D28)</f>
        <v>BUTT MUZAMIL</v>
      </c>
      <c r="B28" s="27">
        <v>11300052</v>
      </c>
      <c r="C28" s="27" t="s">
        <v>28</v>
      </c>
      <c r="D28" s="27" t="s">
        <v>122</v>
      </c>
      <c r="E28" s="27" t="s">
        <v>27</v>
      </c>
      <c r="F28" s="27"/>
      <c r="G28" s="30"/>
      <c r="H28" s="27" t="str">
        <f ca="1">IF(ISBLANK(G28)," ",CONCATENATE((YEAR(TODAY()-G28)-1900)," ","ans"))</f>
        <v xml:space="preserve"> </v>
      </c>
      <c r="I28" s="31"/>
      <c r="J28" s="31"/>
      <c r="K28" s="31"/>
      <c r="L28" s="31"/>
      <c r="M28" s="37"/>
      <c r="N28" s="30"/>
      <c r="O28" s="53">
        <v>42985</v>
      </c>
      <c r="P28" s="55" t="s">
        <v>453</v>
      </c>
      <c r="Q28" s="27"/>
      <c r="R28" s="27"/>
      <c r="S28" s="33"/>
      <c r="T28" s="33"/>
      <c r="U28" s="33" t="s">
        <v>140</v>
      </c>
      <c r="V28" s="33" t="s">
        <v>65</v>
      </c>
      <c r="W28" s="33" t="s">
        <v>67</v>
      </c>
      <c r="X28" s="33" t="s">
        <v>65</v>
      </c>
      <c r="Y28" s="33" t="s">
        <v>67</v>
      </c>
      <c r="Z28" s="28"/>
      <c r="AA28" s="28"/>
      <c r="AB28" s="28"/>
      <c r="AC28" s="28"/>
      <c r="AD28" s="29"/>
      <c r="AE28" s="29"/>
      <c r="AF28" s="1" t="str">
        <f>U28&amp;TEXT(COUNTIF(U$2:U28,U28),"x0")</f>
        <v>MATHSx21</v>
      </c>
      <c r="AG28" s="1" t="str">
        <f>Z28&amp;TEXT(COUNTIF(Z$2:Z28,Z28),"x0")</f>
        <v>x0</v>
      </c>
      <c r="AH28" s="1" t="str">
        <f>AA28&amp;TEXT(COUNTIF(AA$2:AA28,AA28),"x0")</f>
        <v>x0</v>
      </c>
      <c r="AI28" s="1" t="str">
        <f>AB28&amp;TEXT(COUNTIF(AB$2:AB28,AB28),"x0")</f>
        <v>x0</v>
      </c>
      <c r="AJ28" s="1" t="str">
        <f>Y28&amp;TEXT(COUNTIF(Y$2:Y28,Y28),"x0")</f>
        <v>COMPTAx10</v>
      </c>
      <c r="AK28" s="1" t="str">
        <f>X28&amp;TEXT(COUNTIF(X$2:X28,X28),"x0")</f>
        <v>MACROECOx6</v>
      </c>
      <c r="AL28" s="1" t="str">
        <f>R28&amp;TEXT(COUNTIF(R$2:R28,R28),"x0")</f>
        <v>x0</v>
      </c>
      <c r="AM28" s="1" t="str">
        <f t="shared" si="0"/>
        <v>BUTT MUZAMIL</v>
      </c>
      <c r="AN28" s="39" t="s">
        <v>31</v>
      </c>
      <c r="AO28" s="39" t="s">
        <v>32</v>
      </c>
      <c r="AP28" s="39" t="s">
        <v>35</v>
      </c>
      <c r="AQ28" s="40" t="s">
        <v>139</v>
      </c>
      <c r="AR28" s="39" t="s">
        <v>69</v>
      </c>
      <c r="AS28" s="40" t="s">
        <v>70</v>
      </c>
      <c r="AT28" s="40" t="s">
        <v>71</v>
      </c>
      <c r="AU28" s="40" t="s">
        <v>72</v>
      </c>
      <c r="AV28" s="40" t="s">
        <v>73</v>
      </c>
      <c r="AW28" t="s">
        <v>143</v>
      </c>
      <c r="AX28" t="str">
        <f>CONCATENATE(AN28,AW28,AO28)</f>
        <v>&lt;L2 Mathematiques&gt;</v>
      </c>
      <c r="AY28" t="str">
        <f>CONCATENATE(AN28,AQ28,AO28)</f>
        <v>&lt;PARCOURS&gt;</v>
      </c>
      <c r="AZ28" t="str">
        <f>CONCATENATE(AN28,AR28,AO28)</f>
        <v>&lt;OPTION 1 S3&gt;</v>
      </c>
      <c r="BA28" t="str">
        <f>CONCATENATE(AN28,AS28,AO28)</f>
        <v>&lt;OPTION 2 S3&gt;</v>
      </c>
      <c r="BB28" t="str">
        <f>CONCATENATE(AN28,AT28,AO28)</f>
        <v>&lt;ANALYSE 3&gt;</v>
      </c>
      <c r="BC28" t="str">
        <f>CONCATENATE(AN28,AU28,AO28)</f>
        <v>&lt;ALGEBRE LINEAIRE 2&gt;</v>
      </c>
      <c r="BD28" t="str">
        <f>CONCATENATE(AN28,AV28,AO28)</f>
        <v>&lt;PROBA S3&gt;</v>
      </c>
      <c r="BE28" t="str">
        <f>IF(R28="","",CONCATENATE(AW28,AP28,AX28,AY28,U28,AP28,AX28,AZ28,X28,AP28,AX28,BA28,Y28,AP28,AX28,BB28,Z28,AP28,AX28,BC28,AA28,AP28,AX28,BD28,AB28))</f>
        <v/>
      </c>
    </row>
    <row r="29" spans="1:57" hidden="1" x14ac:dyDescent="0.2">
      <c r="A29" s="1" t="str">
        <f>CONCATENATE(C29," ",D29)</f>
        <v>CARLOTTI ANTOINE</v>
      </c>
      <c r="B29" s="27">
        <v>11401949</v>
      </c>
      <c r="C29" s="27" t="s">
        <v>54</v>
      </c>
      <c r="D29" s="27" t="s">
        <v>123</v>
      </c>
      <c r="E29" s="27" t="s">
        <v>27</v>
      </c>
      <c r="F29" s="27"/>
      <c r="G29" s="30"/>
      <c r="H29" s="27" t="str">
        <f ca="1">IF(ISBLANK(G29)," ",CONCATENATE((YEAR(TODAY()-G29)-1900)," ","ans"))</f>
        <v xml:space="preserve"> </v>
      </c>
      <c r="I29" s="31"/>
      <c r="J29" s="31"/>
      <c r="K29" s="31"/>
      <c r="L29" s="31"/>
      <c r="M29" s="37"/>
      <c r="N29" s="30"/>
      <c r="O29" s="53"/>
      <c r="P29" s="54"/>
      <c r="Q29" s="27"/>
      <c r="R29" s="27"/>
      <c r="S29" s="33"/>
      <c r="T29" s="33"/>
      <c r="U29" s="33" t="s">
        <v>140</v>
      </c>
      <c r="V29" s="33"/>
      <c r="W29" s="33"/>
      <c r="X29" s="33"/>
      <c r="Y29" s="33"/>
      <c r="Z29" s="28"/>
      <c r="AA29" s="28"/>
      <c r="AB29" s="28"/>
      <c r="AC29" s="28"/>
      <c r="AD29" s="29"/>
      <c r="AE29" s="29"/>
      <c r="AF29" s="1" t="str">
        <f>U29&amp;TEXT(COUNTIF(U$2:U29,U29),"x0")</f>
        <v>MATHSx22</v>
      </c>
      <c r="AG29" s="1" t="str">
        <f>Z29&amp;TEXT(COUNTIF(Z$2:Z29,Z29),"x0")</f>
        <v>x0</v>
      </c>
      <c r="AH29" s="1" t="str">
        <f>AA29&amp;TEXT(COUNTIF(AA$2:AA29,AA29),"x0")</f>
        <v>x0</v>
      </c>
      <c r="AI29" s="1" t="str">
        <f>AB29&amp;TEXT(COUNTIF(AB$2:AB29,AB29),"x0")</f>
        <v>x0</v>
      </c>
      <c r="AJ29" s="1" t="str">
        <f>Y29&amp;TEXT(COUNTIF(Y$2:Y29,Y29),"x0")</f>
        <v>x0</v>
      </c>
      <c r="AK29" s="1" t="str">
        <f>X29&amp;TEXT(COUNTIF(X$2:X29,X29),"x0")</f>
        <v>x0</v>
      </c>
      <c r="AL29" s="1" t="str">
        <f>R29&amp;TEXT(COUNTIF(R$2:R29,R29),"x0")</f>
        <v>x0</v>
      </c>
      <c r="AM29" s="1" t="str">
        <f t="shared" si="0"/>
        <v>CARLOTTI ANTOINE</v>
      </c>
      <c r="AN29" s="39" t="s">
        <v>31</v>
      </c>
      <c r="AO29" s="39" t="s">
        <v>32</v>
      </c>
      <c r="AP29" s="39" t="s">
        <v>35</v>
      </c>
      <c r="AQ29" s="40" t="s">
        <v>139</v>
      </c>
      <c r="AR29" s="39" t="s">
        <v>69</v>
      </c>
      <c r="AS29" s="40" t="s">
        <v>70</v>
      </c>
      <c r="AT29" s="40" t="s">
        <v>71</v>
      </c>
      <c r="AU29" s="40" t="s">
        <v>72</v>
      </c>
      <c r="AV29" s="40" t="s">
        <v>73</v>
      </c>
      <c r="AW29" t="s">
        <v>143</v>
      </c>
      <c r="AX29" t="str">
        <f>CONCATENATE(AN29,AW29,AO29)</f>
        <v>&lt;L2 Mathematiques&gt;</v>
      </c>
      <c r="AY29" t="str">
        <f>CONCATENATE(AN29,AQ29,AO29)</f>
        <v>&lt;PARCOURS&gt;</v>
      </c>
      <c r="AZ29" t="str">
        <f>CONCATENATE(AN29,AR29,AO29)</f>
        <v>&lt;OPTION 1 S3&gt;</v>
      </c>
      <c r="BA29" t="str">
        <f>CONCATENATE(AN29,AS29,AO29)</f>
        <v>&lt;OPTION 2 S3&gt;</v>
      </c>
      <c r="BB29" t="str">
        <f>CONCATENATE(AN29,AT29,AO29)</f>
        <v>&lt;ANALYSE 3&gt;</v>
      </c>
      <c r="BC29" t="str">
        <f>CONCATENATE(AN29,AU29,AO29)</f>
        <v>&lt;ALGEBRE LINEAIRE 2&gt;</v>
      </c>
      <c r="BD29" t="str">
        <f>CONCATENATE(AN29,AV29,AO29)</f>
        <v>&lt;PROBA S3&gt;</v>
      </c>
      <c r="BE29" t="str">
        <f>IF(R29="","",CONCATENATE(AW29,AP29,AX29,AY29,U29,AP29,AX29,AZ29,X29,AP29,AX29,BA29,Y29,AP29,AX29,BB29,Z29,AP29,AX29,BC29,AA29,AP29,AX29,BD29,AB29))</f>
        <v/>
      </c>
    </row>
    <row r="30" spans="1:57" x14ac:dyDescent="0.2">
      <c r="A30" s="1" t="str">
        <f>CONCATENATE(C30," ",D30)</f>
        <v>CHEBBI Oussama</v>
      </c>
      <c r="B30" s="27">
        <v>11506109</v>
      </c>
      <c r="C30" s="27" t="s">
        <v>55</v>
      </c>
      <c r="D30" s="27" t="s">
        <v>250</v>
      </c>
      <c r="E30" s="27" t="s">
        <v>42</v>
      </c>
      <c r="F30" s="27"/>
      <c r="G30" s="30"/>
      <c r="H30" s="27" t="str">
        <f ca="1">IF(ISBLANK(G30)," ",CONCATENATE((YEAR(TODAY()-G30)-1900)," ","ans"))</f>
        <v xml:space="preserve"> </v>
      </c>
      <c r="I30" s="31"/>
      <c r="J30" s="31"/>
      <c r="K30" s="31"/>
      <c r="L30" s="31"/>
      <c r="M30" s="37" t="s">
        <v>45</v>
      </c>
      <c r="N30" s="30"/>
      <c r="O30" s="53">
        <v>42965</v>
      </c>
      <c r="P30" s="55" t="s">
        <v>454</v>
      </c>
      <c r="Q30" s="27"/>
      <c r="R30" s="27" t="s">
        <v>17</v>
      </c>
      <c r="S30" s="33" t="s">
        <v>17</v>
      </c>
      <c r="T30" s="33"/>
      <c r="U30" s="33" t="s">
        <v>140</v>
      </c>
      <c r="V30" s="33" t="s">
        <v>65</v>
      </c>
      <c r="W30" s="33" t="s">
        <v>67</v>
      </c>
      <c r="X30" s="33" t="s">
        <v>65</v>
      </c>
      <c r="Y30" s="33" t="s">
        <v>67</v>
      </c>
      <c r="Z30" s="28" t="s">
        <v>96</v>
      </c>
      <c r="AA30" s="28" t="s">
        <v>91</v>
      </c>
      <c r="AB30" s="28" t="s">
        <v>100</v>
      </c>
      <c r="AC30" s="28"/>
      <c r="AD30" s="29"/>
      <c r="AE30" s="29"/>
      <c r="AF30" s="1" t="str">
        <f>U30&amp;TEXT(COUNTIF(U$2:U30,U30),"x0")</f>
        <v>MATHSx23</v>
      </c>
      <c r="AG30" s="1" t="str">
        <f>Z30&amp;TEXT(COUNTIF(Z$2:Z30,Z30),"x0")</f>
        <v>AN2x9</v>
      </c>
      <c r="AH30" s="1" t="str">
        <f>AA30&amp;TEXT(COUNTIF(AA$2:AA30,AA30),"x0")</f>
        <v>AL2x9</v>
      </c>
      <c r="AI30" s="1" t="str">
        <f>AB30&amp;TEXT(COUNTIF(AB$2:AB30,AB30),"x0")</f>
        <v>P2x9</v>
      </c>
      <c r="AJ30" s="1" t="str">
        <f>Y30&amp;TEXT(COUNTIF(Y$2:Y30,Y30),"x0")</f>
        <v>COMPTAx11</v>
      </c>
      <c r="AK30" s="1" t="str">
        <f>X30&amp;TEXT(COUNTIF(X$2:X30,X30),"x0")</f>
        <v>MACROECOx7</v>
      </c>
      <c r="AL30" s="1" t="str">
        <f>R30&amp;TEXT(COUNTIF(R$2:R30,R30),"x0")</f>
        <v>Xx12</v>
      </c>
      <c r="AM30" s="1" t="str">
        <f t="shared" si="0"/>
        <v>CHEBBI Oussama</v>
      </c>
      <c r="AN30" s="39" t="s">
        <v>31</v>
      </c>
      <c r="AO30" s="39" t="s">
        <v>32</v>
      </c>
      <c r="AP30" s="39" t="s">
        <v>35</v>
      </c>
      <c r="AQ30" s="40" t="s">
        <v>139</v>
      </c>
      <c r="AR30" s="39" t="s">
        <v>69</v>
      </c>
      <c r="AS30" s="40" t="s">
        <v>70</v>
      </c>
      <c r="AT30" s="40" t="s">
        <v>71</v>
      </c>
      <c r="AU30" s="40" t="s">
        <v>72</v>
      </c>
      <c r="AV30" s="40" t="s">
        <v>73</v>
      </c>
      <c r="AW30" t="s">
        <v>143</v>
      </c>
      <c r="AX30" t="str">
        <f>CONCATENATE(AN30,AW30,AO30)</f>
        <v>&lt;L2 Mathematiques&gt;</v>
      </c>
      <c r="AY30" t="str">
        <f>CONCATENATE(AN30,AQ30,AO30)</f>
        <v>&lt;PARCOURS&gt;</v>
      </c>
      <c r="AZ30" t="str">
        <f>CONCATENATE(AN30,AR30,AO30)</f>
        <v>&lt;OPTION 1 S3&gt;</v>
      </c>
      <c r="BA30" t="str">
        <f>CONCATENATE(AN30,AS30,AO30)</f>
        <v>&lt;OPTION 2 S3&gt;</v>
      </c>
      <c r="BB30" t="str">
        <f>CONCATENATE(AN30,AT30,AO30)</f>
        <v>&lt;ANALYSE 3&gt;</v>
      </c>
      <c r="BC30" t="str">
        <f>CONCATENATE(AN30,AU30,AO30)</f>
        <v>&lt;ALGEBRE LINEAIRE 2&gt;</v>
      </c>
      <c r="BD30" t="str">
        <f>CONCATENATE(AN30,AV30,AO30)</f>
        <v>&lt;PROBA S3&gt;</v>
      </c>
      <c r="BE30" t="str">
        <f>IF(R30="","",CONCATENATE(AW30,AP30,AX30,AY30,U30,AP30,AX30,AZ30,X30,AP30,AX30,BA30,Y30,AP30,AX30,BB30,Z30,AP30,AX30,BC30,AA30,AP30,AX30,BD30,AB30))</f>
        <v>L2 Mathematiques,&lt;L2 Mathematiques&gt;&lt;PARCOURS&gt;MATHS,&lt;L2 Mathematiques&gt;&lt;OPTION 1 S3&gt;MACROECO,&lt;L2 Mathematiques&gt;&lt;OPTION 2 S3&gt;COMPTA,&lt;L2 Mathematiques&gt;&lt;ANALYSE 3&gt;AN2,&lt;L2 Mathematiques&gt;&lt;ALGEBRE LINEAIRE 2&gt;AL2,&lt;L2 Mathematiques&gt;&lt;PROBA S3&gt;P2</v>
      </c>
    </row>
    <row r="31" spans="1:57" hidden="1" x14ac:dyDescent="0.2">
      <c r="A31" s="1" t="str">
        <f>CONCATENATE(C31," ",D31)</f>
        <v>CHEKARI Cylia</v>
      </c>
      <c r="B31" s="27"/>
      <c r="C31" s="27" t="s">
        <v>251</v>
      </c>
      <c r="D31" s="27" t="s">
        <v>252</v>
      </c>
      <c r="E31" s="27" t="s">
        <v>401</v>
      </c>
      <c r="F31" s="27"/>
      <c r="G31" s="52" t="s">
        <v>406</v>
      </c>
      <c r="H31" s="27" t="str">
        <f ca="1">IF(ISBLANK(G31)," ",CONCATENATE((YEAR(TODAY()-G31)-1900)," ","ans"))</f>
        <v>21 ans</v>
      </c>
      <c r="I31" s="31" t="s">
        <v>444</v>
      </c>
      <c r="J31" s="31" t="s">
        <v>425</v>
      </c>
      <c r="K31" s="31"/>
      <c r="L31" s="31"/>
      <c r="M31" s="37"/>
      <c r="N31" s="30"/>
      <c r="O31" s="53"/>
      <c r="P31" s="54"/>
      <c r="Q31" s="27"/>
      <c r="R31" s="27"/>
      <c r="S31" s="33"/>
      <c r="T31" s="33"/>
      <c r="U31" s="33" t="s">
        <v>140</v>
      </c>
      <c r="V31" s="33"/>
      <c r="W31" s="33"/>
      <c r="X31" s="33"/>
      <c r="Y31" s="33"/>
      <c r="Z31" s="28"/>
      <c r="AA31" s="28"/>
      <c r="AB31" s="28"/>
      <c r="AC31" s="28"/>
      <c r="AD31" s="29"/>
      <c r="AE31" s="29"/>
      <c r="AF31" s="1" t="str">
        <f>U31&amp;TEXT(COUNTIF(U$2:U31,U31),"x0")</f>
        <v>MATHSx24</v>
      </c>
      <c r="AG31" s="1" t="str">
        <f>Z31&amp;TEXT(COUNTIF(Z$2:Z31,Z31),"x0")</f>
        <v>x0</v>
      </c>
      <c r="AH31" s="1" t="str">
        <f>AA31&amp;TEXT(COUNTIF(AA$2:AA31,AA31),"x0")</f>
        <v>x0</v>
      </c>
      <c r="AI31" s="1" t="str">
        <f>AB31&amp;TEXT(COUNTIF(AB$2:AB31,AB31),"x0")</f>
        <v>x0</v>
      </c>
      <c r="AJ31" s="1" t="str">
        <f>Y31&amp;TEXT(COUNTIF(Y$2:Y31,Y31),"x0")</f>
        <v>x0</v>
      </c>
      <c r="AK31" s="1" t="str">
        <f>X31&amp;TEXT(COUNTIF(X$2:X31,X31),"x0")</f>
        <v>x0</v>
      </c>
      <c r="AL31" s="1" t="str">
        <f>R31&amp;TEXT(COUNTIF(R$2:R31,R31),"x0")</f>
        <v>x0</v>
      </c>
      <c r="AM31" s="1" t="str">
        <f t="shared" si="0"/>
        <v>CHEKARI Cylia</v>
      </c>
      <c r="AN31" s="39" t="s">
        <v>31</v>
      </c>
      <c r="AO31" s="39" t="s">
        <v>32</v>
      </c>
      <c r="AP31" s="39" t="s">
        <v>35</v>
      </c>
      <c r="AQ31" s="40" t="s">
        <v>139</v>
      </c>
      <c r="AR31" s="39" t="s">
        <v>69</v>
      </c>
      <c r="AS31" s="40" t="s">
        <v>70</v>
      </c>
      <c r="AT31" s="40" t="s">
        <v>71</v>
      </c>
      <c r="AU31" s="40" t="s">
        <v>72</v>
      </c>
      <c r="AV31" s="40" t="s">
        <v>73</v>
      </c>
      <c r="AW31" t="s">
        <v>143</v>
      </c>
      <c r="AX31" t="str">
        <f>CONCATENATE(AN31,AW31,AO31)</f>
        <v>&lt;L2 Mathematiques&gt;</v>
      </c>
      <c r="AY31" t="str">
        <f>CONCATENATE(AN31,AQ31,AO31)</f>
        <v>&lt;PARCOURS&gt;</v>
      </c>
      <c r="AZ31" t="str">
        <f>CONCATENATE(AN31,AR31,AO31)</f>
        <v>&lt;OPTION 1 S3&gt;</v>
      </c>
      <c r="BA31" t="str">
        <f>CONCATENATE(AN31,AS31,AO31)</f>
        <v>&lt;OPTION 2 S3&gt;</v>
      </c>
      <c r="BB31" t="str">
        <f>CONCATENATE(AN31,AT31,AO31)</f>
        <v>&lt;ANALYSE 3&gt;</v>
      </c>
      <c r="BC31" t="str">
        <f>CONCATENATE(AN31,AU31,AO31)</f>
        <v>&lt;ALGEBRE LINEAIRE 2&gt;</v>
      </c>
      <c r="BD31" t="str">
        <f>CONCATENATE(AN31,AV31,AO31)</f>
        <v>&lt;PROBA S3&gt;</v>
      </c>
      <c r="BE31" t="str">
        <f>IF(R31="","",CONCATENATE(AW31,AP31,AX31,AY31,U31,AP31,AX31,AZ31,X31,AP31,AX31,BA31,Y31,AP31,AX31,BB31,Z31,AP31,AX31,BC31,AA31,AP31,AX31,BD31,AB31))</f>
        <v/>
      </c>
    </row>
    <row r="32" spans="1:57" x14ac:dyDescent="0.2">
      <c r="A32" s="1" t="str">
        <f>CONCATENATE(C32," ",D32)</f>
        <v>CHEN Yu</v>
      </c>
      <c r="B32" s="27">
        <v>11513855</v>
      </c>
      <c r="C32" s="27" t="s">
        <v>253</v>
      </c>
      <c r="D32" s="27" t="s">
        <v>254</v>
      </c>
      <c r="E32" s="27" t="s">
        <v>42</v>
      </c>
      <c r="F32" s="27"/>
      <c r="G32" s="30"/>
      <c r="H32" s="27" t="str">
        <f ca="1">IF(ISBLANK(G32)," ",CONCATENATE((YEAR(TODAY()-G32)-1900)," ","ans"))</f>
        <v xml:space="preserve"> </v>
      </c>
      <c r="I32" s="31"/>
      <c r="J32" s="31"/>
      <c r="K32" s="31"/>
      <c r="L32" s="31"/>
      <c r="M32" s="37" t="s">
        <v>45</v>
      </c>
      <c r="N32" s="30"/>
      <c r="O32" s="53">
        <v>42985</v>
      </c>
      <c r="P32" s="55" t="s">
        <v>454</v>
      </c>
      <c r="Q32" s="27"/>
      <c r="R32" s="27" t="s">
        <v>17</v>
      </c>
      <c r="S32" s="33"/>
      <c r="T32" s="33"/>
      <c r="U32" s="33" t="s">
        <v>140</v>
      </c>
      <c r="V32" s="33" t="s">
        <v>65</v>
      </c>
      <c r="W32" s="33" t="s">
        <v>67</v>
      </c>
      <c r="X32" s="33" t="s">
        <v>65</v>
      </c>
      <c r="Y32" s="33" t="s">
        <v>67</v>
      </c>
      <c r="Z32" s="28" t="s">
        <v>96</v>
      </c>
      <c r="AA32" s="28" t="s">
        <v>91</v>
      </c>
      <c r="AB32" s="28" t="s">
        <v>100</v>
      </c>
      <c r="AC32" s="28"/>
      <c r="AD32" s="29"/>
      <c r="AE32" s="29"/>
      <c r="AF32" s="1" t="str">
        <f>U32&amp;TEXT(COUNTIF(U$2:U32,U32),"x0")</f>
        <v>MATHSx25</v>
      </c>
      <c r="AG32" s="1" t="str">
        <f>Z32&amp;TEXT(COUNTIF(Z$2:Z32,Z32),"x0")</f>
        <v>AN2x10</v>
      </c>
      <c r="AH32" s="1" t="str">
        <f>AA32&amp;TEXT(COUNTIF(AA$2:AA32,AA32),"x0")</f>
        <v>AL2x10</v>
      </c>
      <c r="AI32" s="1" t="str">
        <f>AB32&amp;TEXT(COUNTIF(AB$2:AB32,AB32),"x0")</f>
        <v>P2x10</v>
      </c>
      <c r="AJ32" s="1" t="str">
        <f>Y32&amp;TEXT(COUNTIF(Y$2:Y32,Y32),"x0")</f>
        <v>COMPTAx12</v>
      </c>
      <c r="AK32" s="1" t="str">
        <f>X32&amp;TEXT(COUNTIF(X$2:X32,X32),"x0")</f>
        <v>MACROECOx8</v>
      </c>
      <c r="AL32" s="1" t="str">
        <f>R32&amp;TEXT(COUNTIF(R$2:R32,R32),"x0")</f>
        <v>Xx13</v>
      </c>
      <c r="AM32" s="1" t="str">
        <f t="shared" si="0"/>
        <v>CHEN Yu</v>
      </c>
      <c r="AN32" s="39" t="s">
        <v>31</v>
      </c>
      <c r="AO32" s="39" t="s">
        <v>32</v>
      </c>
      <c r="AP32" s="39" t="s">
        <v>35</v>
      </c>
      <c r="AQ32" s="40" t="s">
        <v>139</v>
      </c>
      <c r="AR32" s="39" t="s">
        <v>69</v>
      </c>
      <c r="AS32" s="40" t="s">
        <v>70</v>
      </c>
      <c r="AT32" s="40" t="s">
        <v>71</v>
      </c>
      <c r="AU32" s="40" t="s">
        <v>72</v>
      </c>
      <c r="AV32" s="40" t="s">
        <v>73</v>
      </c>
      <c r="AW32" t="s">
        <v>143</v>
      </c>
      <c r="AX32" t="str">
        <f>CONCATENATE(AN32,AW32,AO32)</f>
        <v>&lt;L2 Mathematiques&gt;</v>
      </c>
      <c r="AY32" t="str">
        <f>CONCATENATE(AN32,AQ32,AO32)</f>
        <v>&lt;PARCOURS&gt;</v>
      </c>
      <c r="AZ32" t="str">
        <f>CONCATENATE(AN32,AR32,AO32)</f>
        <v>&lt;OPTION 1 S3&gt;</v>
      </c>
      <c r="BA32" t="str">
        <f>CONCATENATE(AN32,AS32,AO32)</f>
        <v>&lt;OPTION 2 S3&gt;</v>
      </c>
      <c r="BB32" t="str">
        <f>CONCATENATE(AN32,AT32,AO32)</f>
        <v>&lt;ANALYSE 3&gt;</v>
      </c>
      <c r="BC32" t="str">
        <f>CONCATENATE(AN32,AU32,AO32)</f>
        <v>&lt;ALGEBRE LINEAIRE 2&gt;</v>
      </c>
      <c r="BD32" t="str">
        <f>CONCATENATE(AN32,AV32,AO32)</f>
        <v>&lt;PROBA S3&gt;</v>
      </c>
      <c r="BE32" t="str">
        <f>IF(R32="","",CONCATENATE(AW32,AP32,AX32,AY32,U32,AP32,AX32,AZ32,X32,AP32,AX32,BA32,Y32,AP32,AX32,BB32,Z32,AP32,AX32,BC32,AA32,AP32,AX32,BD32,AB32))</f>
        <v>L2 Mathematiques,&lt;L2 Mathematiques&gt;&lt;PARCOURS&gt;MATHS,&lt;L2 Mathematiques&gt;&lt;OPTION 1 S3&gt;MACROECO,&lt;L2 Mathematiques&gt;&lt;OPTION 2 S3&gt;COMPTA,&lt;L2 Mathematiques&gt;&lt;ANALYSE 3&gt;AN2,&lt;L2 Mathematiques&gt;&lt;ALGEBRE LINEAIRE 2&gt;AL2,&lt;L2 Mathematiques&gt;&lt;PROBA S3&gt;P2</v>
      </c>
    </row>
    <row r="33" spans="1:57" x14ac:dyDescent="0.2">
      <c r="A33" s="1" t="str">
        <f>CONCATENATE(C33," ",D33)</f>
        <v>COBAN Serkan</v>
      </c>
      <c r="B33" s="27">
        <v>11503850</v>
      </c>
      <c r="C33" s="27" t="s">
        <v>255</v>
      </c>
      <c r="D33" s="27" t="s">
        <v>256</v>
      </c>
      <c r="E33" s="27" t="s">
        <v>42</v>
      </c>
      <c r="F33" s="27"/>
      <c r="G33" s="30"/>
      <c r="H33" s="27" t="str">
        <f ca="1">IF(ISBLANK(G33)," ",CONCATENATE((YEAR(TODAY()-G33)-1900)," ","ans"))</f>
        <v xml:space="preserve"> </v>
      </c>
      <c r="I33" s="31"/>
      <c r="J33" s="31"/>
      <c r="K33" s="31"/>
      <c r="L33" s="31"/>
      <c r="M33" s="37" t="s">
        <v>45</v>
      </c>
      <c r="N33" s="30"/>
      <c r="O33" s="53">
        <v>42957</v>
      </c>
      <c r="P33" s="55" t="s">
        <v>454</v>
      </c>
      <c r="Q33" s="27"/>
      <c r="R33" s="27" t="s">
        <v>17</v>
      </c>
      <c r="S33" s="33"/>
      <c r="T33" s="33"/>
      <c r="U33" s="33" t="s">
        <v>140</v>
      </c>
      <c r="V33" s="33" t="s">
        <v>65</v>
      </c>
      <c r="W33" s="33" t="s">
        <v>67</v>
      </c>
      <c r="X33" s="33" t="s">
        <v>65</v>
      </c>
      <c r="Y33" s="33" t="s">
        <v>67</v>
      </c>
      <c r="Z33" s="28" t="s">
        <v>96</v>
      </c>
      <c r="AA33" s="28" t="s">
        <v>91</v>
      </c>
      <c r="AB33" s="28" t="s">
        <v>100</v>
      </c>
      <c r="AC33" s="28"/>
      <c r="AD33" s="29"/>
      <c r="AE33" s="29"/>
      <c r="AF33" s="1" t="str">
        <f>U33&amp;TEXT(COUNTIF(U$2:U33,U33),"x0")</f>
        <v>MATHSx26</v>
      </c>
      <c r="AG33" s="1" t="str">
        <f>Z33&amp;TEXT(COUNTIF(Z$2:Z33,Z33),"x0")</f>
        <v>AN2x11</v>
      </c>
      <c r="AH33" s="1" t="str">
        <f>AA33&amp;TEXT(COUNTIF(AA$2:AA33,AA33),"x0")</f>
        <v>AL2x11</v>
      </c>
      <c r="AI33" s="1" t="str">
        <f>AB33&amp;TEXT(COUNTIF(AB$2:AB33,AB33),"x0")</f>
        <v>P2x11</v>
      </c>
      <c r="AJ33" s="1" t="str">
        <f>Y33&amp;TEXT(COUNTIF(Y$2:Y33,Y33),"x0")</f>
        <v>COMPTAx13</v>
      </c>
      <c r="AK33" s="1" t="str">
        <f>X33&amp;TEXT(COUNTIF(X$2:X33,X33),"x0")</f>
        <v>MACROECOx9</v>
      </c>
      <c r="AL33" s="1" t="str">
        <f>R33&amp;TEXT(COUNTIF(R$2:R33,R33),"x0")</f>
        <v>Xx14</v>
      </c>
      <c r="AM33" s="1" t="str">
        <f t="shared" si="0"/>
        <v>COBAN Serkan</v>
      </c>
      <c r="AN33" s="39" t="s">
        <v>31</v>
      </c>
      <c r="AO33" s="39" t="s">
        <v>32</v>
      </c>
      <c r="AP33" s="39" t="s">
        <v>35</v>
      </c>
      <c r="AQ33" s="40" t="s">
        <v>139</v>
      </c>
      <c r="AR33" s="39" t="s">
        <v>69</v>
      </c>
      <c r="AS33" s="40" t="s">
        <v>70</v>
      </c>
      <c r="AT33" s="40" t="s">
        <v>71</v>
      </c>
      <c r="AU33" s="40" t="s">
        <v>72</v>
      </c>
      <c r="AV33" s="40" t="s">
        <v>73</v>
      </c>
      <c r="AW33" t="s">
        <v>143</v>
      </c>
      <c r="AX33" t="str">
        <f>CONCATENATE(AN33,AW33,AO33)</f>
        <v>&lt;L2 Mathematiques&gt;</v>
      </c>
      <c r="AY33" t="str">
        <f>CONCATENATE(AN33,AQ33,AO33)</f>
        <v>&lt;PARCOURS&gt;</v>
      </c>
      <c r="AZ33" t="str">
        <f>CONCATENATE(AN33,AR33,AO33)</f>
        <v>&lt;OPTION 1 S3&gt;</v>
      </c>
      <c r="BA33" t="str">
        <f>CONCATENATE(AN33,AS33,AO33)</f>
        <v>&lt;OPTION 2 S3&gt;</v>
      </c>
      <c r="BB33" t="str">
        <f>CONCATENATE(AN33,AT33,AO33)</f>
        <v>&lt;ANALYSE 3&gt;</v>
      </c>
      <c r="BC33" t="str">
        <f>CONCATENATE(AN33,AU33,AO33)</f>
        <v>&lt;ALGEBRE LINEAIRE 2&gt;</v>
      </c>
      <c r="BD33" t="str">
        <f>CONCATENATE(AN33,AV33,AO33)</f>
        <v>&lt;PROBA S3&gt;</v>
      </c>
      <c r="BE33" t="str">
        <f>IF(R33="","",CONCATENATE(AW33,AP33,AX33,AY33,U33,AP33,AX33,AZ33,X33,AP33,AX33,BA33,Y33,AP33,AX33,BB33,Z33,AP33,AX33,BC33,AA33,AP33,AX33,BD33,AB33))</f>
        <v>L2 Mathematiques,&lt;L2 Mathematiques&gt;&lt;PARCOURS&gt;MATHS,&lt;L2 Mathematiques&gt;&lt;OPTION 1 S3&gt;MACROECO,&lt;L2 Mathematiques&gt;&lt;OPTION 2 S3&gt;COMPTA,&lt;L2 Mathematiques&gt;&lt;ANALYSE 3&gt;AN2,&lt;L2 Mathematiques&gt;&lt;ALGEBRE LINEAIRE 2&gt;AL2,&lt;L2 Mathematiques&gt;&lt;PROBA S3&gt;P2</v>
      </c>
    </row>
    <row r="34" spans="1:57" x14ac:dyDescent="0.2">
      <c r="A34" s="1" t="str">
        <f>CONCATENATE(C34," ",D34)</f>
        <v>DAMOU Anna</v>
      </c>
      <c r="B34" s="27"/>
      <c r="C34" s="27" t="s">
        <v>257</v>
      </c>
      <c r="D34" s="27" t="s">
        <v>258</v>
      </c>
      <c r="E34" s="27" t="s">
        <v>402</v>
      </c>
      <c r="F34" s="27"/>
      <c r="G34" s="30"/>
      <c r="H34" s="27" t="str">
        <f ca="1">IF(ISBLANK(G34)," ",CONCATENATE((YEAR(TODAY()-G34)-1900)," ","ans"))</f>
        <v xml:space="preserve"> </v>
      </c>
      <c r="I34" s="31"/>
      <c r="J34" s="31"/>
      <c r="K34" s="31"/>
      <c r="L34" s="31"/>
      <c r="M34" s="37" t="s">
        <v>45</v>
      </c>
      <c r="N34" s="30"/>
      <c r="O34" s="53">
        <v>42979</v>
      </c>
      <c r="P34" s="55" t="s">
        <v>454</v>
      </c>
      <c r="Q34" s="27"/>
      <c r="R34" s="27" t="s">
        <v>17</v>
      </c>
      <c r="S34" s="33"/>
      <c r="T34" s="33"/>
      <c r="U34" s="33" t="s">
        <v>140</v>
      </c>
      <c r="V34" s="33" t="s">
        <v>66</v>
      </c>
      <c r="W34" s="33" t="s">
        <v>67</v>
      </c>
      <c r="X34" s="33" t="s">
        <v>66</v>
      </c>
      <c r="Y34" s="33" t="s">
        <v>67</v>
      </c>
      <c r="Z34" s="28" t="s">
        <v>96</v>
      </c>
      <c r="AA34" s="28" t="s">
        <v>91</v>
      </c>
      <c r="AB34" s="28" t="s">
        <v>100</v>
      </c>
      <c r="AC34" s="28"/>
      <c r="AD34" s="29"/>
      <c r="AE34" s="29"/>
      <c r="AF34" s="1" t="str">
        <f>U34&amp;TEXT(COUNTIF(U$2:U34,U34),"x0")</f>
        <v>MATHSx27</v>
      </c>
      <c r="AG34" s="1" t="str">
        <f>Z34&amp;TEXT(COUNTIF(Z$2:Z34,Z34),"x0")</f>
        <v>AN2x12</v>
      </c>
      <c r="AH34" s="1" t="str">
        <f>AA34&amp;TEXT(COUNTIF(AA$2:AA34,AA34),"x0")</f>
        <v>AL2x12</v>
      </c>
      <c r="AI34" s="1" t="str">
        <f>AB34&amp;TEXT(COUNTIF(AB$2:AB34,AB34),"x0")</f>
        <v>P2x12</v>
      </c>
      <c r="AJ34" s="1" t="str">
        <f>Y34&amp;TEXT(COUNTIF(Y$2:Y34,Y34),"x0")</f>
        <v>COMPTAx14</v>
      </c>
      <c r="AK34" s="1" t="str">
        <f>X34&amp;TEXT(COUNTIF(X$2:X34,X34),"x0")</f>
        <v>INFO APx7</v>
      </c>
      <c r="AL34" s="1" t="str">
        <f>R34&amp;TEXT(COUNTIF(R$2:R34,R34),"x0")</f>
        <v>Xx15</v>
      </c>
      <c r="AM34" s="1" t="str">
        <f t="shared" si="0"/>
        <v>DAMOU Anna</v>
      </c>
      <c r="AN34" s="39" t="s">
        <v>31</v>
      </c>
      <c r="AO34" s="39" t="s">
        <v>32</v>
      </c>
      <c r="AP34" s="39" t="s">
        <v>35</v>
      </c>
      <c r="AQ34" s="40" t="s">
        <v>139</v>
      </c>
      <c r="AR34" s="39" t="s">
        <v>69</v>
      </c>
      <c r="AS34" s="40" t="s">
        <v>70</v>
      </c>
      <c r="AT34" s="40" t="s">
        <v>71</v>
      </c>
      <c r="AU34" s="40" t="s">
        <v>72</v>
      </c>
      <c r="AV34" s="40" t="s">
        <v>73</v>
      </c>
      <c r="AW34" t="s">
        <v>143</v>
      </c>
      <c r="AX34" t="str">
        <f>CONCATENATE(AN34,AW34,AO34)</f>
        <v>&lt;L2 Mathematiques&gt;</v>
      </c>
      <c r="AY34" t="str">
        <f>CONCATENATE(AN34,AQ34,AO34)</f>
        <v>&lt;PARCOURS&gt;</v>
      </c>
      <c r="AZ34" t="str">
        <f>CONCATENATE(AN34,AR34,AO34)</f>
        <v>&lt;OPTION 1 S3&gt;</v>
      </c>
      <c r="BA34" t="str">
        <f>CONCATENATE(AN34,AS34,AO34)</f>
        <v>&lt;OPTION 2 S3&gt;</v>
      </c>
      <c r="BB34" t="str">
        <f>CONCATENATE(AN34,AT34,AO34)</f>
        <v>&lt;ANALYSE 3&gt;</v>
      </c>
      <c r="BC34" t="str">
        <f>CONCATENATE(AN34,AU34,AO34)</f>
        <v>&lt;ALGEBRE LINEAIRE 2&gt;</v>
      </c>
      <c r="BD34" t="str">
        <f>CONCATENATE(AN34,AV34,AO34)</f>
        <v>&lt;PROBA S3&gt;</v>
      </c>
      <c r="BE34" t="str">
        <f>IF(R34="","",CONCATENATE(AW34,AP34,AX34,AY34,U34,AP34,AX34,AZ34,X34,AP34,AX34,BA34,Y34,AP34,AX34,BB34,Z34,AP34,AX34,BC34,AA34,AP34,AX34,BD34,AB34))</f>
        <v>L2 Mathematiques,&lt;L2 Mathematiques&gt;&lt;PARCOURS&gt;MATHS,&lt;L2 Mathematiques&gt;&lt;OPTION 1 S3&gt;INFO AP,&lt;L2 Mathematiques&gt;&lt;OPTION 2 S3&gt;COMPTA,&lt;L2 Mathematiques&gt;&lt;ANALYSE 3&gt;AN2,&lt;L2 Mathematiques&gt;&lt;ALGEBRE LINEAIRE 2&gt;AL2,&lt;L2 Mathematiques&gt;&lt;PROBA S3&gt;P2</v>
      </c>
    </row>
    <row r="35" spans="1:57" hidden="1" x14ac:dyDescent="0.2">
      <c r="A35" s="1" t="str">
        <f>CONCATENATE(C35," ",D35)</f>
        <v>DAOUD Nedjemeddine</v>
      </c>
      <c r="B35" s="27"/>
      <c r="C35" s="27" t="s">
        <v>259</v>
      </c>
      <c r="D35" s="27" t="s">
        <v>260</v>
      </c>
      <c r="E35" s="27" t="s">
        <v>401</v>
      </c>
      <c r="F35" s="27"/>
      <c r="G35" s="52" t="s">
        <v>407</v>
      </c>
      <c r="H35" s="27" t="str">
        <f ca="1">IF(ISBLANK(G35)," ",CONCATENATE((YEAR(TODAY()-G35)-1900)," ","ans"))</f>
        <v>19 ans</v>
      </c>
      <c r="I35" s="31" t="s">
        <v>443</v>
      </c>
      <c r="J35" s="31" t="s">
        <v>426</v>
      </c>
      <c r="K35" s="31"/>
      <c r="L35" s="31"/>
      <c r="M35" s="37" t="s">
        <v>45</v>
      </c>
      <c r="N35" s="30"/>
      <c r="O35" s="53"/>
      <c r="P35" s="54"/>
      <c r="Q35" s="27"/>
      <c r="R35" s="27"/>
      <c r="S35" s="33"/>
      <c r="T35" s="33"/>
      <c r="U35" s="33" t="s">
        <v>99</v>
      </c>
      <c r="V35" s="33"/>
      <c r="W35" s="33"/>
      <c r="X35" s="33"/>
      <c r="Y35" s="33"/>
      <c r="Z35" s="28"/>
      <c r="AA35" s="28"/>
      <c r="AB35" s="28"/>
      <c r="AC35" s="28"/>
      <c r="AD35" s="29"/>
      <c r="AE35" s="29"/>
      <c r="AF35" s="1" t="str">
        <f>U35&amp;TEXT(COUNTIF(U$2:U35,U35),"x0")</f>
        <v>DLx6</v>
      </c>
      <c r="AG35" s="1" t="str">
        <f>Z35&amp;TEXT(COUNTIF(Z$2:Z35,Z35),"x0")</f>
        <v>x0</v>
      </c>
      <c r="AH35" s="1" t="str">
        <f>AA35&amp;TEXT(COUNTIF(AA$2:AA35,AA35),"x0")</f>
        <v>x0</v>
      </c>
      <c r="AI35" s="1" t="str">
        <f>AB35&amp;TEXT(COUNTIF(AB$2:AB35,AB35),"x0")</f>
        <v>x0</v>
      </c>
      <c r="AJ35" s="1" t="str">
        <f>Y35&amp;TEXT(COUNTIF(Y$2:Y35,Y35),"x0")</f>
        <v>x0</v>
      </c>
      <c r="AK35" s="1" t="str">
        <f>X35&amp;TEXT(COUNTIF(X$2:X35,X35),"x0")</f>
        <v>x0</v>
      </c>
      <c r="AL35" s="1" t="str">
        <f>R35&amp;TEXT(COUNTIF(R$2:R35,R35),"x0")</f>
        <v>x0</v>
      </c>
      <c r="AM35" s="1" t="str">
        <f t="shared" si="0"/>
        <v>DAOUD Nedjemeddine</v>
      </c>
      <c r="AN35" s="39" t="s">
        <v>31</v>
      </c>
      <c r="AO35" s="39" t="s">
        <v>32</v>
      </c>
      <c r="AP35" s="39" t="s">
        <v>35</v>
      </c>
      <c r="AQ35" s="40" t="s">
        <v>139</v>
      </c>
      <c r="AR35" s="39" t="s">
        <v>69</v>
      </c>
      <c r="AS35" s="40" t="s">
        <v>70</v>
      </c>
      <c r="AT35" s="40" t="s">
        <v>71</v>
      </c>
      <c r="AU35" s="40" t="s">
        <v>72</v>
      </c>
      <c r="AV35" s="40" t="s">
        <v>73</v>
      </c>
      <c r="AW35" t="s">
        <v>143</v>
      </c>
      <c r="AX35" t="str">
        <f>CONCATENATE(AN35,AW35,AO35)</f>
        <v>&lt;L2 Mathematiques&gt;</v>
      </c>
      <c r="AY35" t="str">
        <f>CONCATENATE(AN35,AQ35,AO35)</f>
        <v>&lt;PARCOURS&gt;</v>
      </c>
      <c r="AZ35" t="str">
        <f>CONCATENATE(AN35,AR35,AO35)</f>
        <v>&lt;OPTION 1 S3&gt;</v>
      </c>
      <c r="BA35" t="str">
        <f>CONCATENATE(AN35,AS35,AO35)</f>
        <v>&lt;OPTION 2 S3&gt;</v>
      </c>
      <c r="BB35" t="str">
        <f>CONCATENATE(AN35,AT35,AO35)</f>
        <v>&lt;ANALYSE 3&gt;</v>
      </c>
      <c r="BC35" t="str">
        <f>CONCATENATE(AN35,AU35,AO35)</f>
        <v>&lt;ALGEBRE LINEAIRE 2&gt;</v>
      </c>
      <c r="BD35" t="str">
        <f>CONCATENATE(AN35,AV35,AO35)</f>
        <v>&lt;PROBA S3&gt;</v>
      </c>
      <c r="BE35" t="str">
        <f>IF(R35="","",CONCATENATE(AW35,AP35,AX35,AY35,U35,AP35,AX35,AZ35,X35,AP35,AX35,BA35,Y35,AP35,AX35,BB35,Z35,AP35,AX35,BC35,AA35,AP35,AX35,BD35,AB35))</f>
        <v/>
      </c>
    </row>
    <row r="36" spans="1:57" hidden="1" x14ac:dyDescent="0.2">
      <c r="A36" s="1" t="str">
        <f>CONCATENATE(C36," ",D36)</f>
        <v>DIACK Aliou</v>
      </c>
      <c r="B36" s="27"/>
      <c r="C36" s="27" t="s">
        <v>261</v>
      </c>
      <c r="D36" s="27" t="s">
        <v>262</v>
      </c>
      <c r="E36" s="27" t="s">
        <v>401</v>
      </c>
      <c r="F36" s="27"/>
      <c r="G36" s="52">
        <v>34371</v>
      </c>
      <c r="H36" s="27" t="str">
        <f ca="1">IF(ISBLANK(G36)," ",CONCATENATE((YEAR(TODAY()-G36)-1900)," ","ans"))</f>
        <v>23 ans</v>
      </c>
      <c r="I36" s="31" t="s">
        <v>443</v>
      </c>
      <c r="J36" s="31" t="s">
        <v>427</v>
      </c>
      <c r="K36" s="31"/>
      <c r="L36" s="31"/>
      <c r="M36" s="37"/>
      <c r="N36" s="30"/>
      <c r="O36" s="53"/>
      <c r="P36" s="54"/>
      <c r="Q36" s="27"/>
      <c r="R36" s="27"/>
      <c r="S36" s="33"/>
      <c r="T36" s="33"/>
      <c r="U36" s="33" t="s">
        <v>140</v>
      </c>
      <c r="V36" s="33"/>
      <c r="W36" s="33"/>
      <c r="X36" s="33"/>
      <c r="Y36" s="33"/>
      <c r="Z36" s="28"/>
      <c r="AA36" s="28"/>
      <c r="AB36" s="28"/>
      <c r="AC36" s="28"/>
      <c r="AD36" s="29"/>
      <c r="AE36" s="29"/>
      <c r="AF36" s="1" t="str">
        <f>U36&amp;TEXT(COUNTIF(U$2:U36,U36),"x0")</f>
        <v>MATHSx28</v>
      </c>
      <c r="AG36" s="1" t="str">
        <f>Z36&amp;TEXT(COUNTIF(Z$2:Z36,Z36),"x0")</f>
        <v>x0</v>
      </c>
      <c r="AH36" s="1" t="str">
        <f>AA36&amp;TEXT(COUNTIF(AA$2:AA36,AA36),"x0")</f>
        <v>x0</v>
      </c>
      <c r="AI36" s="1" t="str">
        <f>AB36&amp;TEXT(COUNTIF(AB$2:AB36,AB36),"x0")</f>
        <v>x0</v>
      </c>
      <c r="AJ36" s="1" t="str">
        <f>Y36&amp;TEXT(COUNTIF(Y$2:Y36,Y36),"x0")</f>
        <v>x0</v>
      </c>
      <c r="AK36" s="1" t="str">
        <f>X36&amp;TEXT(COUNTIF(X$2:X36,X36),"x0")</f>
        <v>x0</v>
      </c>
      <c r="AL36" s="1" t="str">
        <f>R36&amp;TEXT(COUNTIF(R$2:R36,R36),"x0")</f>
        <v>x0</v>
      </c>
      <c r="AM36" s="1" t="str">
        <f t="shared" si="0"/>
        <v>DIACK Aliou</v>
      </c>
      <c r="AN36" s="39" t="s">
        <v>31</v>
      </c>
      <c r="AO36" s="39" t="s">
        <v>32</v>
      </c>
      <c r="AP36" s="39" t="s">
        <v>35</v>
      </c>
      <c r="AQ36" s="40" t="s">
        <v>139</v>
      </c>
      <c r="AR36" s="39" t="s">
        <v>69</v>
      </c>
      <c r="AS36" s="40" t="s">
        <v>70</v>
      </c>
      <c r="AT36" s="40" t="s">
        <v>71</v>
      </c>
      <c r="AU36" s="40" t="s">
        <v>72</v>
      </c>
      <c r="AV36" s="40" t="s">
        <v>73</v>
      </c>
      <c r="AW36" t="s">
        <v>143</v>
      </c>
      <c r="AX36" t="str">
        <f>CONCATENATE(AN36,AW36,AO36)</f>
        <v>&lt;L2 Mathematiques&gt;</v>
      </c>
      <c r="AY36" t="str">
        <f>CONCATENATE(AN36,AQ36,AO36)</f>
        <v>&lt;PARCOURS&gt;</v>
      </c>
      <c r="AZ36" t="str">
        <f>CONCATENATE(AN36,AR36,AO36)</f>
        <v>&lt;OPTION 1 S3&gt;</v>
      </c>
      <c r="BA36" t="str">
        <f>CONCATENATE(AN36,AS36,AO36)</f>
        <v>&lt;OPTION 2 S3&gt;</v>
      </c>
      <c r="BB36" t="str">
        <f>CONCATENATE(AN36,AT36,AO36)</f>
        <v>&lt;ANALYSE 3&gt;</v>
      </c>
      <c r="BC36" t="str">
        <f>CONCATENATE(AN36,AU36,AO36)</f>
        <v>&lt;ALGEBRE LINEAIRE 2&gt;</v>
      </c>
      <c r="BD36" t="str">
        <f>CONCATENATE(AN36,AV36,AO36)</f>
        <v>&lt;PROBA S3&gt;</v>
      </c>
      <c r="BE36" t="str">
        <f>IF(R36="","",CONCATENATE(AW36,AP36,AX36,AY36,U36,AP36,AX36,AZ36,X36,AP36,AX36,BA36,Y36,AP36,AX36,BB36,Z36,AP36,AX36,BC36,AA36,AP36,AX36,BD36,AB36))</f>
        <v/>
      </c>
    </row>
    <row r="37" spans="1:57" x14ac:dyDescent="0.2">
      <c r="A37" s="1" t="str">
        <f>CONCATENATE(C37," ",D37)</f>
        <v>DIALLO Fatoumata Ousmane</v>
      </c>
      <c r="B37" s="27">
        <v>11509135</v>
      </c>
      <c r="C37" s="27" t="s">
        <v>22</v>
      </c>
      <c r="D37" s="27" t="s">
        <v>263</v>
      </c>
      <c r="E37" s="27" t="s">
        <v>42</v>
      </c>
      <c r="F37" s="27"/>
      <c r="G37" s="30"/>
      <c r="H37" s="27" t="str">
        <f ca="1">IF(ISBLANK(G37)," ",CONCATENATE((YEAR(TODAY()-G37)-1900)," ","ans"))</f>
        <v xml:space="preserve"> </v>
      </c>
      <c r="I37" s="31"/>
      <c r="J37" s="31"/>
      <c r="K37" s="31"/>
      <c r="L37" s="31"/>
      <c r="M37" s="37" t="s">
        <v>45</v>
      </c>
      <c r="N37" s="30"/>
      <c r="O37" s="53">
        <v>42970</v>
      </c>
      <c r="P37" s="55" t="s">
        <v>453</v>
      </c>
      <c r="Q37" s="27"/>
      <c r="R37" s="27" t="s">
        <v>17</v>
      </c>
      <c r="S37" s="33"/>
      <c r="T37" s="33"/>
      <c r="U37" s="33" t="s">
        <v>140</v>
      </c>
      <c r="V37" s="33" t="s">
        <v>65</v>
      </c>
      <c r="W37" s="33" t="s">
        <v>67</v>
      </c>
      <c r="X37" s="33" t="s">
        <v>65</v>
      </c>
      <c r="Y37" s="33" t="s">
        <v>67</v>
      </c>
      <c r="Z37" s="28" t="s">
        <v>96</v>
      </c>
      <c r="AA37" s="28" t="s">
        <v>91</v>
      </c>
      <c r="AB37" s="28" t="s">
        <v>100</v>
      </c>
      <c r="AC37" s="28"/>
      <c r="AD37" s="29"/>
      <c r="AE37" s="29"/>
      <c r="AF37" s="1" t="str">
        <f>U37&amp;TEXT(COUNTIF(U$2:U37,U37),"x0")</f>
        <v>MATHSx29</v>
      </c>
      <c r="AG37" s="1" t="str">
        <f>Z37&amp;TEXT(COUNTIF(Z$2:Z37,Z37),"x0")</f>
        <v>AN2x13</v>
      </c>
      <c r="AH37" s="1" t="str">
        <f>AA37&amp;TEXT(COUNTIF(AA$2:AA37,AA37),"x0")</f>
        <v>AL2x13</v>
      </c>
      <c r="AI37" s="1" t="str">
        <f>AB37&amp;TEXT(COUNTIF(AB$2:AB37,AB37),"x0")</f>
        <v>P2x13</v>
      </c>
      <c r="AJ37" s="1" t="str">
        <f>Y37&amp;TEXT(COUNTIF(Y$2:Y37,Y37),"x0")</f>
        <v>COMPTAx15</v>
      </c>
      <c r="AK37" s="1" t="str">
        <f>X37&amp;TEXT(COUNTIF(X$2:X37,X37),"x0")</f>
        <v>MACROECOx10</v>
      </c>
      <c r="AL37" s="1" t="str">
        <f>R37&amp;TEXT(COUNTIF(R$2:R37,R37),"x0")</f>
        <v>Xx16</v>
      </c>
      <c r="AM37" s="1" t="str">
        <f t="shared" si="0"/>
        <v>DIALLO Fatoumata Ousmane</v>
      </c>
      <c r="AN37" s="39" t="s">
        <v>31</v>
      </c>
      <c r="AO37" s="39" t="s">
        <v>32</v>
      </c>
      <c r="AP37" s="39" t="s">
        <v>35</v>
      </c>
      <c r="AQ37" s="40" t="s">
        <v>139</v>
      </c>
      <c r="AR37" s="39" t="s">
        <v>69</v>
      </c>
      <c r="AS37" s="40" t="s">
        <v>70</v>
      </c>
      <c r="AT37" s="40" t="s">
        <v>71</v>
      </c>
      <c r="AU37" s="40" t="s">
        <v>72</v>
      </c>
      <c r="AV37" s="40" t="s">
        <v>73</v>
      </c>
      <c r="AW37" t="s">
        <v>143</v>
      </c>
      <c r="AX37" t="str">
        <f>CONCATENATE(AN37,AW37,AO37)</f>
        <v>&lt;L2 Mathematiques&gt;</v>
      </c>
      <c r="AY37" t="str">
        <f>CONCATENATE(AN37,AQ37,AO37)</f>
        <v>&lt;PARCOURS&gt;</v>
      </c>
      <c r="AZ37" t="str">
        <f>CONCATENATE(AN37,AR37,AO37)</f>
        <v>&lt;OPTION 1 S3&gt;</v>
      </c>
      <c r="BA37" t="str">
        <f>CONCATENATE(AN37,AS37,AO37)</f>
        <v>&lt;OPTION 2 S3&gt;</v>
      </c>
      <c r="BB37" t="str">
        <f>CONCATENATE(AN37,AT37,AO37)</f>
        <v>&lt;ANALYSE 3&gt;</v>
      </c>
      <c r="BC37" t="str">
        <f>CONCATENATE(AN37,AU37,AO37)</f>
        <v>&lt;ALGEBRE LINEAIRE 2&gt;</v>
      </c>
      <c r="BD37" t="str">
        <f>CONCATENATE(AN37,AV37,AO37)</f>
        <v>&lt;PROBA S3&gt;</v>
      </c>
      <c r="BE37" t="str">
        <f>IF(R37="","",CONCATENATE(AW37,AP37,AX37,AY37,U37,AP37,AX37,AZ37,X37,AP37,AX37,BA37,Y37,AP37,AX37,BB37,Z37,AP37,AX37,BC37,AA37,AP37,AX37,BD37,AB37))</f>
        <v>L2 Mathematiques,&lt;L2 Mathematiques&gt;&lt;PARCOURS&gt;MATHS,&lt;L2 Mathematiques&gt;&lt;OPTION 1 S3&gt;MACROECO,&lt;L2 Mathematiques&gt;&lt;OPTION 2 S3&gt;COMPTA,&lt;L2 Mathematiques&gt;&lt;ANALYSE 3&gt;AN2,&lt;L2 Mathematiques&gt;&lt;ALGEBRE LINEAIRE 2&gt;AL2,&lt;L2 Mathematiques&gt;&lt;PROBA S3&gt;P2</v>
      </c>
    </row>
    <row r="38" spans="1:57" x14ac:dyDescent="0.2">
      <c r="A38" s="1" t="str">
        <f>CONCATENATE(C38," ",D38)</f>
        <v>DIALLO MEISSA</v>
      </c>
      <c r="B38" s="27">
        <v>11315679</v>
      </c>
      <c r="C38" s="27" t="s">
        <v>22</v>
      </c>
      <c r="D38" s="27" t="s">
        <v>125</v>
      </c>
      <c r="E38" s="27" t="s">
        <v>27</v>
      </c>
      <c r="F38" s="27"/>
      <c r="G38" s="30"/>
      <c r="H38" s="27" t="str">
        <f ca="1">IF(ISBLANK(G38)," ",CONCATENATE((YEAR(TODAY()-G38)-1900)," ","ans"))</f>
        <v xml:space="preserve"> </v>
      </c>
      <c r="I38" s="31"/>
      <c r="J38" s="31"/>
      <c r="K38" s="31"/>
      <c r="L38" s="31"/>
      <c r="M38" s="37" t="s">
        <v>45</v>
      </c>
      <c r="N38" s="30"/>
      <c r="O38" s="53">
        <v>42983</v>
      </c>
      <c r="P38" s="55" t="s">
        <v>453</v>
      </c>
      <c r="Q38" s="27"/>
      <c r="R38" s="27" t="s">
        <v>17</v>
      </c>
      <c r="S38" s="33"/>
      <c r="T38" s="33"/>
      <c r="U38" s="33" t="s">
        <v>140</v>
      </c>
      <c r="V38" s="33" t="s">
        <v>65</v>
      </c>
      <c r="W38" s="33" t="s">
        <v>67</v>
      </c>
      <c r="X38" s="33" t="s">
        <v>65</v>
      </c>
      <c r="Y38" s="33" t="s">
        <v>67</v>
      </c>
      <c r="Z38" s="28" t="s">
        <v>96</v>
      </c>
      <c r="AA38" s="28" t="s">
        <v>91</v>
      </c>
      <c r="AB38" s="28" t="s">
        <v>100</v>
      </c>
      <c r="AC38" s="28"/>
      <c r="AD38" s="29"/>
      <c r="AE38" s="29"/>
      <c r="AF38" s="1" t="str">
        <f>U38&amp;TEXT(COUNTIF(U$2:U38,U38),"x0")</f>
        <v>MATHSx30</v>
      </c>
      <c r="AG38" s="1" t="str">
        <f>Z38&amp;TEXT(COUNTIF(Z$2:Z38,Z38),"x0")</f>
        <v>AN2x14</v>
      </c>
      <c r="AH38" s="1" t="str">
        <f>AA38&amp;TEXT(COUNTIF(AA$2:AA38,AA38),"x0")</f>
        <v>AL2x14</v>
      </c>
      <c r="AI38" s="1" t="str">
        <f>AB38&amp;TEXT(COUNTIF(AB$2:AB38,AB38),"x0")</f>
        <v>P2x14</v>
      </c>
      <c r="AJ38" s="1" t="str">
        <f>Y38&amp;TEXT(COUNTIF(Y$2:Y38,Y38),"x0")</f>
        <v>COMPTAx16</v>
      </c>
      <c r="AK38" s="1" t="str">
        <f>X38&amp;TEXT(COUNTIF(X$2:X38,X38),"x0")</f>
        <v>MACROECOx11</v>
      </c>
      <c r="AL38" s="1" t="str">
        <f>R38&amp;TEXT(COUNTIF(R$2:R38,R38),"x0")</f>
        <v>Xx17</v>
      </c>
      <c r="AM38" s="1" t="str">
        <f t="shared" si="0"/>
        <v>DIALLO MEISSA</v>
      </c>
      <c r="AN38" s="39" t="s">
        <v>31</v>
      </c>
      <c r="AO38" s="39" t="s">
        <v>32</v>
      </c>
      <c r="AP38" s="39" t="s">
        <v>35</v>
      </c>
      <c r="AQ38" s="40" t="s">
        <v>139</v>
      </c>
      <c r="AR38" s="39" t="s">
        <v>69</v>
      </c>
      <c r="AS38" s="40" t="s">
        <v>70</v>
      </c>
      <c r="AT38" s="40" t="s">
        <v>71</v>
      </c>
      <c r="AU38" s="40" t="s">
        <v>72</v>
      </c>
      <c r="AV38" s="40" t="s">
        <v>73</v>
      </c>
      <c r="AW38" t="s">
        <v>143</v>
      </c>
      <c r="AX38" t="str">
        <f>CONCATENATE(AN38,AW38,AO38)</f>
        <v>&lt;L2 Mathematiques&gt;</v>
      </c>
      <c r="AY38" t="str">
        <f>CONCATENATE(AN38,AQ38,AO38)</f>
        <v>&lt;PARCOURS&gt;</v>
      </c>
      <c r="AZ38" t="str">
        <f>CONCATENATE(AN38,AR38,AO38)</f>
        <v>&lt;OPTION 1 S3&gt;</v>
      </c>
      <c r="BA38" t="str">
        <f>CONCATENATE(AN38,AS38,AO38)</f>
        <v>&lt;OPTION 2 S3&gt;</v>
      </c>
      <c r="BB38" t="str">
        <f>CONCATENATE(AN38,AT38,AO38)</f>
        <v>&lt;ANALYSE 3&gt;</v>
      </c>
      <c r="BC38" t="str">
        <f>CONCATENATE(AN38,AU38,AO38)</f>
        <v>&lt;ALGEBRE LINEAIRE 2&gt;</v>
      </c>
      <c r="BD38" t="str">
        <f>CONCATENATE(AN38,AV38,AO38)</f>
        <v>&lt;PROBA S3&gt;</v>
      </c>
      <c r="BE38" t="str">
        <f>IF(R38="","",CONCATENATE(AW38,AP38,AX38,AY38,U38,AP38,AX38,AZ38,X38,AP38,AX38,BA38,Y38,AP38,AX38,BB38,Z38,AP38,AX38,BC38,AA38,AP38,AX38,BD38,AB38))</f>
        <v>L2 Mathematiques,&lt;L2 Mathematiques&gt;&lt;PARCOURS&gt;MATHS,&lt;L2 Mathematiques&gt;&lt;OPTION 1 S3&gt;MACROECO,&lt;L2 Mathematiques&gt;&lt;OPTION 2 S3&gt;COMPTA,&lt;L2 Mathematiques&gt;&lt;ANALYSE 3&gt;AN2,&lt;L2 Mathematiques&gt;&lt;ALGEBRE LINEAIRE 2&gt;AL2,&lt;L2 Mathematiques&gt;&lt;PROBA S3&gt;P2</v>
      </c>
    </row>
    <row r="39" spans="1:57" hidden="1" x14ac:dyDescent="0.2">
      <c r="A39" s="1" t="str">
        <f>CONCATENATE(C39," ",D39)</f>
        <v>DIOP Moda</v>
      </c>
      <c r="B39" s="27"/>
      <c r="C39" s="27" t="s">
        <v>264</v>
      </c>
      <c r="D39" s="27" t="s">
        <v>265</v>
      </c>
      <c r="E39" s="27" t="s">
        <v>401</v>
      </c>
      <c r="F39" s="27"/>
      <c r="G39" s="52">
        <v>33640</v>
      </c>
      <c r="H39" s="27" t="str">
        <f ca="1">IF(ISBLANK(G39)," ",CONCATENATE((YEAR(TODAY()-G39)-1900)," ","ans"))</f>
        <v>25 ans</v>
      </c>
      <c r="I39" s="31" t="s">
        <v>443</v>
      </c>
      <c r="J39" s="31" t="s">
        <v>428</v>
      </c>
      <c r="K39" s="31"/>
      <c r="L39" s="31"/>
      <c r="M39" s="37"/>
      <c r="N39" s="30"/>
      <c r="O39" s="53"/>
      <c r="P39" s="54"/>
      <c r="Q39" s="27"/>
      <c r="R39" s="27"/>
      <c r="S39" s="33"/>
      <c r="T39" s="33"/>
      <c r="U39" s="33" t="s">
        <v>140</v>
      </c>
      <c r="V39" s="33"/>
      <c r="W39" s="33"/>
      <c r="X39" s="33"/>
      <c r="Y39" s="33"/>
      <c r="Z39" s="28"/>
      <c r="AA39" s="28"/>
      <c r="AB39" s="28"/>
      <c r="AC39" s="28"/>
      <c r="AD39" s="29"/>
      <c r="AE39" s="29"/>
      <c r="AF39" s="1" t="str">
        <f>U39&amp;TEXT(COUNTIF(U$2:U39,U39),"x0")</f>
        <v>MATHSx31</v>
      </c>
      <c r="AG39" s="1" t="str">
        <f>Z39&amp;TEXT(COUNTIF(Z$2:Z39,Z39),"x0")</f>
        <v>x0</v>
      </c>
      <c r="AH39" s="1" t="str">
        <f>AA39&amp;TEXT(COUNTIF(AA$2:AA39,AA39),"x0")</f>
        <v>x0</v>
      </c>
      <c r="AI39" s="1" t="str">
        <f>AB39&amp;TEXT(COUNTIF(AB$2:AB39,AB39),"x0")</f>
        <v>x0</v>
      </c>
      <c r="AJ39" s="1" t="str">
        <f>Y39&amp;TEXT(COUNTIF(Y$2:Y39,Y39),"x0")</f>
        <v>x0</v>
      </c>
      <c r="AK39" s="1" t="str">
        <f>X39&amp;TEXT(COUNTIF(X$2:X39,X39),"x0")</f>
        <v>x0</v>
      </c>
      <c r="AL39" s="1" t="str">
        <f>R39&amp;TEXT(COUNTIF(R$2:R39,R39),"x0")</f>
        <v>x0</v>
      </c>
      <c r="AM39" s="1" t="str">
        <f t="shared" si="0"/>
        <v>DIOP Moda</v>
      </c>
      <c r="AN39" s="39" t="s">
        <v>31</v>
      </c>
      <c r="AO39" s="39" t="s">
        <v>32</v>
      </c>
      <c r="AP39" s="39" t="s">
        <v>35</v>
      </c>
      <c r="AQ39" s="40" t="s">
        <v>139</v>
      </c>
      <c r="AR39" s="39" t="s">
        <v>69</v>
      </c>
      <c r="AS39" s="40" t="s">
        <v>70</v>
      </c>
      <c r="AT39" s="40" t="s">
        <v>71</v>
      </c>
      <c r="AU39" s="40" t="s">
        <v>72</v>
      </c>
      <c r="AV39" s="40" t="s">
        <v>73</v>
      </c>
      <c r="AW39" t="s">
        <v>143</v>
      </c>
      <c r="AX39" t="str">
        <f>CONCATENATE(AN39,AW39,AO39)</f>
        <v>&lt;L2 Mathematiques&gt;</v>
      </c>
      <c r="AY39" t="str">
        <f>CONCATENATE(AN39,AQ39,AO39)</f>
        <v>&lt;PARCOURS&gt;</v>
      </c>
      <c r="AZ39" t="str">
        <f>CONCATENATE(AN39,AR39,AO39)</f>
        <v>&lt;OPTION 1 S3&gt;</v>
      </c>
      <c r="BA39" t="str">
        <f>CONCATENATE(AN39,AS39,AO39)</f>
        <v>&lt;OPTION 2 S3&gt;</v>
      </c>
      <c r="BB39" t="str">
        <f>CONCATENATE(AN39,AT39,AO39)</f>
        <v>&lt;ANALYSE 3&gt;</v>
      </c>
      <c r="BC39" t="str">
        <f>CONCATENATE(AN39,AU39,AO39)</f>
        <v>&lt;ALGEBRE LINEAIRE 2&gt;</v>
      </c>
      <c r="BD39" t="str">
        <f>CONCATENATE(AN39,AV39,AO39)</f>
        <v>&lt;PROBA S3&gt;</v>
      </c>
      <c r="BE39" t="str">
        <f>IF(R39="","",CONCATENATE(AW39,AP39,AX39,AY39,U39,AP39,AX39,AZ39,X39,AP39,AX39,BA39,Y39,AP39,AX39,BB39,Z39,AP39,AX39,BC39,AA39,AP39,AX39,BD39,AB39))</f>
        <v/>
      </c>
    </row>
    <row r="40" spans="1:57" x14ac:dyDescent="0.2">
      <c r="A40" s="1" t="str">
        <f>CONCATENATE(C40," ",D40)</f>
        <v>DJENADI Sabrina</v>
      </c>
      <c r="B40" s="27">
        <v>11607325</v>
      </c>
      <c r="C40" s="27" t="s">
        <v>266</v>
      </c>
      <c r="D40" s="27" t="s">
        <v>267</v>
      </c>
      <c r="E40" s="27" t="s">
        <v>42</v>
      </c>
      <c r="F40" s="27"/>
      <c r="G40" s="30"/>
      <c r="H40" s="27" t="str">
        <f ca="1">IF(ISBLANK(G40)," ",CONCATENATE((YEAR(TODAY()-G40)-1900)," ","ans"))</f>
        <v xml:space="preserve"> </v>
      </c>
      <c r="I40" s="31"/>
      <c r="J40" s="31"/>
      <c r="K40" s="31"/>
      <c r="L40" s="31"/>
      <c r="M40" s="37" t="s">
        <v>45</v>
      </c>
      <c r="N40" s="30"/>
      <c r="O40" s="53"/>
      <c r="P40" s="54"/>
      <c r="Q40" s="27"/>
      <c r="R40" s="27" t="s">
        <v>17</v>
      </c>
      <c r="S40" s="33"/>
      <c r="T40" s="33"/>
      <c r="U40" s="33" t="s">
        <v>99</v>
      </c>
      <c r="V40" s="33"/>
      <c r="W40" s="33"/>
      <c r="X40" s="33"/>
      <c r="Y40" s="33"/>
      <c r="Z40" s="56"/>
      <c r="AA40" s="56"/>
      <c r="AB40" s="28" t="s">
        <v>92</v>
      </c>
      <c r="AC40" s="28"/>
      <c r="AD40" s="29"/>
      <c r="AE40" s="29"/>
      <c r="AF40" s="1" t="str">
        <f>U40&amp;TEXT(COUNTIF(U$2:U40,U40),"x0")</f>
        <v>DLx7</v>
      </c>
      <c r="AG40" s="1" t="str">
        <f>Z40&amp;TEXT(COUNTIF(Z$2:Z40,Z40),"x0")</f>
        <v>x0</v>
      </c>
      <c r="AH40" s="1" t="str">
        <f>AA40&amp;TEXT(COUNTIF(AA$2:AA40,AA40),"x0")</f>
        <v>x0</v>
      </c>
      <c r="AI40" s="1" t="str">
        <f>AB40&amp;TEXT(COUNTIF(AB$2:AB40,AB40),"x0")</f>
        <v>P1x5</v>
      </c>
      <c r="AJ40" s="1" t="str">
        <f>Y40&amp;TEXT(COUNTIF(Y$2:Y40,Y40),"x0")</f>
        <v>x0</v>
      </c>
      <c r="AK40" s="1" t="str">
        <f>X40&amp;TEXT(COUNTIF(X$2:X40,X40),"x0")</f>
        <v>x0</v>
      </c>
      <c r="AL40" s="1" t="str">
        <f>R40&amp;TEXT(COUNTIF(R$2:R40,R40),"x0")</f>
        <v>Xx18</v>
      </c>
      <c r="AM40" s="1" t="str">
        <f t="shared" si="0"/>
        <v>DJENADI Sabrina</v>
      </c>
      <c r="AN40" s="39" t="s">
        <v>31</v>
      </c>
      <c r="AO40" s="39" t="s">
        <v>32</v>
      </c>
      <c r="AP40" s="39" t="s">
        <v>35</v>
      </c>
      <c r="AQ40" s="40" t="s">
        <v>139</v>
      </c>
      <c r="AR40" s="39" t="s">
        <v>69</v>
      </c>
      <c r="AS40" s="40" t="s">
        <v>70</v>
      </c>
      <c r="AT40" s="40" t="s">
        <v>71</v>
      </c>
      <c r="AU40" s="40" t="s">
        <v>72</v>
      </c>
      <c r="AV40" s="40" t="s">
        <v>73</v>
      </c>
      <c r="AW40" t="s">
        <v>143</v>
      </c>
      <c r="AX40" t="str">
        <f>CONCATENATE(AN40,AW40,AO40)</f>
        <v>&lt;L2 Mathematiques&gt;</v>
      </c>
      <c r="AY40" t="str">
        <f>CONCATENATE(AN40,AQ40,AO40)</f>
        <v>&lt;PARCOURS&gt;</v>
      </c>
      <c r="AZ40" t="str">
        <f>CONCATENATE(AN40,AR40,AO40)</f>
        <v>&lt;OPTION 1 S3&gt;</v>
      </c>
      <c r="BA40" t="str">
        <f>CONCATENATE(AN40,AS40,AO40)</f>
        <v>&lt;OPTION 2 S3&gt;</v>
      </c>
      <c r="BB40" t="str">
        <f>CONCATENATE(AN40,AT40,AO40)</f>
        <v>&lt;ANALYSE 3&gt;</v>
      </c>
      <c r="BC40" t="str">
        <f>CONCATENATE(AN40,AU40,AO40)</f>
        <v>&lt;ALGEBRE LINEAIRE 2&gt;</v>
      </c>
      <c r="BD40" t="str">
        <f>CONCATENATE(AN40,AV40,AO40)</f>
        <v>&lt;PROBA S3&gt;</v>
      </c>
      <c r="BE40" t="str">
        <f>IF(R40="","",CONCATENATE(AW40,AP40,AX40,AY40,U40,AP40,AX40,AZ40,X40,AP40,AX40,BA40,Y40,AP40,AX40,BB40,Z40,AP40,AX40,BC40,AA40,AP40,AX40,BD40,AB40))</f>
        <v>L2 Mathematiques,&lt;L2 Mathematiques&gt;&lt;PARCOURS&gt;DL,&lt;L2 Mathematiques&gt;&lt;OPTION 1 S3&gt;,&lt;L2 Mathematiques&gt;&lt;OPTION 2 S3&gt;,&lt;L2 Mathematiques&gt;&lt;ANALYSE 3&gt;,&lt;L2 Mathematiques&gt;&lt;ALGEBRE LINEAIRE 2&gt;,&lt;L2 Mathematiques&gt;&lt;PROBA S3&gt;P1</v>
      </c>
    </row>
    <row r="41" spans="1:57" hidden="1" x14ac:dyDescent="0.2">
      <c r="A41" s="1" t="str">
        <f>CONCATENATE(C41," ",D41)</f>
        <v>djerroud yasmina</v>
      </c>
      <c r="B41" s="27"/>
      <c r="C41" s="27" t="s">
        <v>268</v>
      </c>
      <c r="D41" s="27" t="s">
        <v>269</v>
      </c>
      <c r="E41" s="27" t="s">
        <v>401</v>
      </c>
      <c r="F41" s="27"/>
      <c r="G41" s="52" t="s">
        <v>408</v>
      </c>
      <c r="H41" s="27" t="str">
        <f ca="1">IF(ISBLANK(G41)," ",CONCATENATE((YEAR(TODAY()-G41)-1900)," ","ans"))</f>
        <v>20 ans</v>
      </c>
      <c r="I41" s="31" t="s">
        <v>444</v>
      </c>
      <c r="J41" s="31" t="s">
        <v>429</v>
      </c>
      <c r="K41" s="31"/>
      <c r="L41" s="31"/>
      <c r="M41" s="37"/>
      <c r="N41" s="30"/>
      <c r="O41" s="53"/>
      <c r="P41" s="54"/>
      <c r="Q41" s="27"/>
      <c r="R41" s="27"/>
      <c r="S41" s="33"/>
      <c r="T41" s="33"/>
      <c r="U41" s="33" t="s">
        <v>140</v>
      </c>
      <c r="V41" s="33"/>
      <c r="W41" s="33"/>
      <c r="X41" s="33"/>
      <c r="Y41" s="33"/>
      <c r="Z41" s="28"/>
      <c r="AA41" s="28"/>
      <c r="AB41" s="28"/>
      <c r="AC41" s="28"/>
      <c r="AD41" s="29"/>
      <c r="AE41" s="29"/>
      <c r="AF41" s="1" t="str">
        <f>U41&amp;TEXT(COUNTIF(U$2:U41,U41),"x0")</f>
        <v>MATHSx32</v>
      </c>
      <c r="AG41" s="1" t="str">
        <f>Z41&amp;TEXT(COUNTIF(Z$2:Z41,Z41),"x0")</f>
        <v>x0</v>
      </c>
      <c r="AH41" s="1" t="str">
        <f>AA41&amp;TEXT(COUNTIF(AA$2:AA41,AA41),"x0")</f>
        <v>x0</v>
      </c>
      <c r="AI41" s="1" t="str">
        <f>AB41&amp;TEXT(COUNTIF(AB$2:AB41,AB41),"x0")</f>
        <v>x0</v>
      </c>
      <c r="AJ41" s="1" t="str">
        <f>Y41&amp;TEXT(COUNTIF(Y$2:Y41,Y41),"x0")</f>
        <v>x0</v>
      </c>
      <c r="AK41" s="1" t="str">
        <f>X41&amp;TEXT(COUNTIF(X$2:X41,X41),"x0")</f>
        <v>x0</v>
      </c>
      <c r="AL41" s="1" t="str">
        <f>R41&amp;TEXT(COUNTIF(R$2:R41,R41),"x0")</f>
        <v>x0</v>
      </c>
      <c r="AM41" s="1" t="str">
        <f t="shared" si="0"/>
        <v>djerroud yasmina</v>
      </c>
      <c r="AN41" s="39" t="s">
        <v>31</v>
      </c>
      <c r="AO41" s="39" t="s">
        <v>32</v>
      </c>
      <c r="AP41" s="39" t="s">
        <v>35</v>
      </c>
      <c r="AQ41" s="40" t="s">
        <v>139</v>
      </c>
      <c r="AR41" s="39" t="s">
        <v>69</v>
      </c>
      <c r="AS41" s="40" t="s">
        <v>70</v>
      </c>
      <c r="AT41" s="40" t="s">
        <v>71</v>
      </c>
      <c r="AU41" s="40" t="s">
        <v>72</v>
      </c>
      <c r="AV41" s="40" t="s">
        <v>73</v>
      </c>
      <c r="AW41" t="s">
        <v>143</v>
      </c>
      <c r="AX41" t="str">
        <f>CONCATENATE(AN41,AW41,AO41)</f>
        <v>&lt;L2 Mathematiques&gt;</v>
      </c>
      <c r="AY41" t="str">
        <f>CONCATENATE(AN41,AQ41,AO41)</f>
        <v>&lt;PARCOURS&gt;</v>
      </c>
      <c r="AZ41" t="str">
        <f>CONCATENATE(AN41,AR41,AO41)</f>
        <v>&lt;OPTION 1 S3&gt;</v>
      </c>
      <c r="BA41" t="str">
        <f>CONCATENATE(AN41,AS41,AO41)</f>
        <v>&lt;OPTION 2 S3&gt;</v>
      </c>
      <c r="BB41" t="str">
        <f>CONCATENATE(AN41,AT41,AO41)</f>
        <v>&lt;ANALYSE 3&gt;</v>
      </c>
      <c r="BC41" t="str">
        <f>CONCATENATE(AN41,AU41,AO41)</f>
        <v>&lt;ALGEBRE LINEAIRE 2&gt;</v>
      </c>
      <c r="BD41" t="str">
        <f>CONCATENATE(AN41,AV41,AO41)</f>
        <v>&lt;PROBA S3&gt;</v>
      </c>
      <c r="BE41" t="str">
        <f>IF(R41="","",CONCATENATE(AW41,AP41,AX41,AY41,U41,AP41,AX41,AZ41,X41,AP41,AX41,BA41,Y41,AP41,AX41,BB41,Z41,AP41,AX41,BC41,AA41,AP41,AX41,BD41,AB41))</f>
        <v/>
      </c>
    </row>
    <row r="42" spans="1:57" x14ac:dyDescent="0.2">
      <c r="A42" s="1" t="str">
        <f>CONCATENATE(C42," ",D42)</f>
        <v>DONNE Jessie</v>
      </c>
      <c r="B42" s="27">
        <v>11500914</v>
      </c>
      <c r="C42" s="27" t="s">
        <v>270</v>
      </c>
      <c r="D42" s="27" t="s">
        <v>271</v>
      </c>
      <c r="E42" s="27" t="s">
        <v>42</v>
      </c>
      <c r="F42" s="27"/>
      <c r="G42" s="30"/>
      <c r="H42" s="27" t="str">
        <f ca="1">IF(ISBLANK(G42)," ",CONCATENATE((YEAR(TODAY()-G42)-1900)," ","ans"))</f>
        <v xml:space="preserve"> </v>
      </c>
      <c r="I42" s="31"/>
      <c r="J42" s="31"/>
      <c r="K42" s="31"/>
      <c r="L42" s="31"/>
      <c r="M42" s="37" t="s">
        <v>45</v>
      </c>
      <c r="N42" s="30"/>
      <c r="O42" s="53">
        <v>42941</v>
      </c>
      <c r="P42" s="55" t="s">
        <v>454</v>
      </c>
      <c r="Q42" s="27"/>
      <c r="R42" s="27" t="s">
        <v>17</v>
      </c>
      <c r="S42" s="33"/>
      <c r="T42" s="33"/>
      <c r="U42" s="33" t="s">
        <v>140</v>
      </c>
      <c r="V42" s="33" t="s">
        <v>65</v>
      </c>
      <c r="W42" s="33" t="s">
        <v>67</v>
      </c>
      <c r="X42" s="33" t="s">
        <v>65</v>
      </c>
      <c r="Y42" s="33" t="s">
        <v>67</v>
      </c>
      <c r="Z42" s="28" t="s">
        <v>96</v>
      </c>
      <c r="AA42" s="28" t="s">
        <v>91</v>
      </c>
      <c r="AB42" s="28" t="s">
        <v>100</v>
      </c>
      <c r="AC42" s="28"/>
      <c r="AD42" s="29"/>
      <c r="AE42" s="29"/>
      <c r="AF42" s="1" t="str">
        <f>U42&amp;TEXT(COUNTIF(U$2:U42,U42),"x0")</f>
        <v>MATHSx33</v>
      </c>
      <c r="AG42" s="1" t="str">
        <f>Z42&amp;TEXT(COUNTIF(Z$2:Z42,Z42),"x0")</f>
        <v>AN2x15</v>
      </c>
      <c r="AH42" s="1" t="str">
        <f>AA42&amp;TEXT(COUNTIF(AA$2:AA42,AA42),"x0")</f>
        <v>AL2x15</v>
      </c>
      <c r="AI42" s="1" t="str">
        <f>AB42&amp;TEXT(COUNTIF(AB$2:AB42,AB42),"x0")</f>
        <v>P2x15</v>
      </c>
      <c r="AJ42" s="1" t="str">
        <f>Y42&amp;TEXT(COUNTIF(Y$2:Y42,Y42),"x0")</f>
        <v>COMPTAx17</v>
      </c>
      <c r="AK42" s="1" t="str">
        <f>X42&amp;TEXT(COUNTIF(X$2:X42,X42),"x0")</f>
        <v>MACROECOx12</v>
      </c>
      <c r="AL42" s="1" t="str">
        <f>R42&amp;TEXT(COUNTIF(R$2:R42,R42),"x0")</f>
        <v>Xx19</v>
      </c>
      <c r="AM42" s="1" t="str">
        <f t="shared" si="0"/>
        <v>DONNE Jessie</v>
      </c>
      <c r="AN42" s="39" t="s">
        <v>31</v>
      </c>
      <c r="AO42" s="39" t="s">
        <v>32</v>
      </c>
      <c r="AP42" s="39" t="s">
        <v>35</v>
      </c>
      <c r="AQ42" s="40" t="s">
        <v>139</v>
      </c>
      <c r="AR42" s="39" t="s">
        <v>69</v>
      </c>
      <c r="AS42" s="40" t="s">
        <v>70</v>
      </c>
      <c r="AT42" s="40" t="s">
        <v>71</v>
      </c>
      <c r="AU42" s="40" t="s">
        <v>72</v>
      </c>
      <c r="AV42" s="40" t="s">
        <v>73</v>
      </c>
      <c r="AW42" t="s">
        <v>143</v>
      </c>
      <c r="AX42" t="str">
        <f>CONCATENATE(AN42,AW42,AO42)</f>
        <v>&lt;L2 Mathematiques&gt;</v>
      </c>
      <c r="AY42" t="str">
        <f>CONCATENATE(AN42,AQ42,AO42)</f>
        <v>&lt;PARCOURS&gt;</v>
      </c>
      <c r="AZ42" t="str">
        <f>CONCATENATE(AN42,AR42,AO42)</f>
        <v>&lt;OPTION 1 S3&gt;</v>
      </c>
      <c r="BA42" t="str">
        <f>CONCATENATE(AN42,AS42,AO42)</f>
        <v>&lt;OPTION 2 S3&gt;</v>
      </c>
      <c r="BB42" t="str">
        <f>CONCATENATE(AN42,AT42,AO42)</f>
        <v>&lt;ANALYSE 3&gt;</v>
      </c>
      <c r="BC42" t="str">
        <f>CONCATENATE(AN42,AU42,AO42)</f>
        <v>&lt;ALGEBRE LINEAIRE 2&gt;</v>
      </c>
      <c r="BD42" t="str">
        <f>CONCATENATE(AN42,AV42,AO42)</f>
        <v>&lt;PROBA S3&gt;</v>
      </c>
      <c r="BE42" t="str">
        <f>IF(R42="","",CONCATENATE(AW42,AP42,AX42,AY42,U42,AP42,AX42,AZ42,X42,AP42,AX42,BA42,Y42,AP42,AX42,BB42,Z42,AP42,AX42,BC42,AA42,AP42,AX42,BD42,AB42))</f>
        <v>L2 Mathematiques,&lt;L2 Mathematiques&gt;&lt;PARCOURS&gt;MATHS,&lt;L2 Mathematiques&gt;&lt;OPTION 1 S3&gt;MACROECO,&lt;L2 Mathematiques&gt;&lt;OPTION 2 S3&gt;COMPTA,&lt;L2 Mathematiques&gt;&lt;ANALYSE 3&gt;AN2,&lt;L2 Mathematiques&gt;&lt;ALGEBRE LINEAIRE 2&gt;AL2,&lt;L2 Mathematiques&gt;&lt;PROBA S3&gt;P2</v>
      </c>
    </row>
    <row r="43" spans="1:57" x14ac:dyDescent="0.2">
      <c r="A43" s="1" t="str">
        <f>CONCATENATE(C43," ",D43)</f>
        <v>DOUCOURE Mariama</v>
      </c>
      <c r="B43" s="27">
        <v>11509894</v>
      </c>
      <c r="C43" s="27" t="s">
        <v>272</v>
      </c>
      <c r="D43" s="27" t="s">
        <v>273</v>
      </c>
      <c r="E43" s="27" t="s">
        <v>42</v>
      </c>
      <c r="F43" s="27"/>
      <c r="G43" s="30"/>
      <c r="H43" s="27" t="str">
        <f ca="1">IF(ISBLANK(G43)," ",CONCATENATE((YEAR(TODAY()-G43)-1900)," ","ans"))</f>
        <v xml:space="preserve"> </v>
      </c>
      <c r="I43" s="31"/>
      <c r="J43" s="31"/>
      <c r="K43" s="31"/>
      <c r="L43" s="31"/>
      <c r="M43" s="37" t="s">
        <v>45</v>
      </c>
      <c r="N43" s="30"/>
      <c r="O43" s="53">
        <v>42934</v>
      </c>
      <c r="P43" s="55" t="s">
        <v>454</v>
      </c>
      <c r="Q43" s="27"/>
      <c r="R43" s="27" t="s">
        <v>17</v>
      </c>
      <c r="S43" s="33"/>
      <c r="T43" s="33"/>
      <c r="U43" s="33" t="s">
        <v>140</v>
      </c>
      <c r="V43" s="33" t="s">
        <v>65</v>
      </c>
      <c r="W43" s="33" t="s">
        <v>67</v>
      </c>
      <c r="X43" s="33" t="s">
        <v>65</v>
      </c>
      <c r="Y43" s="33" t="s">
        <v>67</v>
      </c>
      <c r="Z43" s="28" t="s">
        <v>96</v>
      </c>
      <c r="AA43" s="28" t="s">
        <v>91</v>
      </c>
      <c r="AB43" s="28" t="s">
        <v>100</v>
      </c>
      <c r="AC43" s="28"/>
      <c r="AD43" s="29"/>
      <c r="AE43" s="29"/>
      <c r="AF43" s="1" t="str">
        <f>U43&amp;TEXT(COUNTIF(U$2:U43,U43),"x0")</f>
        <v>MATHSx34</v>
      </c>
      <c r="AG43" s="1" t="str">
        <f>Z43&amp;TEXT(COUNTIF(Z$2:Z43,Z43),"x0")</f>
        <v>AN2x16</v>
      </c>
      <c r="AH43" s="1" t="str">
        <f>AA43&amp;TEXT(COUNTIF(AA$2:AA43,AA43),"x0")</f>
        <v>AL2x16</v>
      </c>
      <c r="AI43" s="1" t="str">
        <f>AB43&amp;TEXT(COUNTIF(AB$2:AB43,AB43),"x0")</f>
        <v>P2x16</v>
      </c>
      <c r="AJ43" s="1" t="str">
        <f>Y43&amp;TEXT(COUNTIF(Y$2:Y43,Y43),"x0")</f>
        <v>COMPTAx18</v>
      </c>
      <c r="AK43" s="1" t="str">
        <f>X43&amp;TEXT(COUNTIF(X$2:X43,X43),"x0")</f>
        <v>MACROECOx13</v>
      </c>
      <c r="AL43" s="1" t="str">
        <f>R43&amp;TEXT(COUNTIF(R$2:R43,R43),"x0")</f>
        <v>Xx20</v>
      </c>
      <c r="AM43" s="1" t="str">
        <f t="shared" si="0"/>
        <v>DOUCOURE Mariama</v>
      </c>
      <c r="AN43" s="39" t="s">
        <v>31</v>
      </c>
      <c r="AO43" s="39" t="s">
        <v>32</v>
      </c>
      <c r="AP43" s="39" t="s">
        <v>35</v>
      </c>
      <c r="AQ43" s="40" t="s">
        <v>139</v>
      </c>
      <c r="AR43" s="39" t="s">
        <v>69</v>
      </c>
      <c r="AS43" s="40" t="s">
        <v>70</v>
      </c>
      <c r="AT43" s="40" t="s">
        <v>71</v>
      </c>
      <c r="AU43" s="40" t="s">
        <v>72</v>
      </c>
      <c r="AV43" s="40" t="s">
        <v>73</v>
      </c>
      <c r="AW43" t="s">
        <v>143</v>
      </c>
      <c r="AX43" t="str">
        <f>CONCATENATE(AN43,AW43,AO43)</f>
        <v>&lt;L2 Mathematiques&gt;</v>
      </c>
      <c r="AY43" t="str">
        <f>CONCATENATE(AN43,AQ43,AO43)</f>
        <v>&lt;PARCOURS&gt;</v>
      </c>
      <c r="AZ43" t="str">
        <f>CONCATENATE(AN43,AR43,AO43)</f>
        <v>&lt;OPTION 1 S3&gt;</v>
      </c>
      <c r="BA43" t="str">
        <f>CONCATENATE(AN43,AS43,AO43)</f>
        <v>&lt;OPTION 2 S3&gt;</v>
      </c>
      <c r="BB43" t="str">
        <f>CONCATENATE(AN43,AT43,AO43)</f>
        <v>&lt;ANALYSE 3&gt;</v>
      </c>
      <c r="BC43" t="str">
        <f>CONCATENATE(AN43,AU43,AO43)</f>
        <v>&lt;ALGEBRE LINEAIRE 2&gt;</v>
      </c>
      <c r="BD43" t="str">
        <f>CONCATENATE(AN43,AV43,AO43)</f>
        <v>&lt;PROBA S3&gt;</v>
      </c>
      <c r="BE43" t="str">
        <f>IF(R43="","",CONCATENATE(AW43,AP43,AX43,AY43,U43,AP43,AX43,AZ43,X43,AP43,AX43,BA43,Y43,AP43,AX43,BB43,Z43,AP43,AX43,BC43,AA43,AP43,AX43,BD43,AB43))</f>
        <v>L2 Mathematiques,&lt;L2 Mathematiques&gt;&lt;PARCOURS&gt;MATHS,&lt;L2 Mathematiques&gt;&lt;OPTION 1 S3&gt;MACROECO,&lt;L2 Mathematiques&gt;&lt;OPTION 2 S3&gt;COMPTA,&lt;L2 Mathematiques&gt;&lt;ANALYSE 3&gt;AN2,&lt;L2 Mathematiques&gt;&lt;ALGEBRE LINEAIRE 2&gt;AL2,&lt;L2 Mathematiques&gt;&lt;PROBA S3&gt;P2</v>
      </c>
    </row>
    <row r="44" spans="1:57" x14ac:dyDescent="0.2">
      <c r="A44" s="1" t="str">
        <f>CONCATENATE(C44," ",D44)</f>
        <v>DRAME Mariam</v>
      </c>
      <c r="B44" s="27">
        <v>11603494</v>
      </c>
      <c r="C44" s="27" t="s">
        <v>274</v>
      </c>
      <c r="D44" s="27" t="s">
        <v>275</v>
      </c>
      <c r="E44" s="27" t="s">
        <v>42</v>
      </c>
      <c r="F44" s="27"/>
      <c r="G44" s="30"/>
      <c r="H44" s="27" t="str">
        <f ca="1">IF(ISBLANK(G44)," ",CONCATENATE((YEAR(TODAY()-G44)-1900)," ","ans"))</f>
        <v xml:space="preserve"> </v>
      </c>
      <c r="I44" s="31"/>
      <c r="J44" s="31"/>
      <c r="K44" s="31"/>
      <c r="L44" s="31"/>
      <c r="M44" s="37" t="s">
        <v>45</v>
      </c>
      <c r="N44" s="30"/>
      <c r="O44" s="53">
        <v>42934</v>
      </c>
      <c r="P44" s="55" t="s">
        <v>454</v>
      </c>
      <c r="Q44" s="27"/>
      <c r="R44" s="27" t="s">
        <v>17</v>
      </c>
      <c r="S44" s="33"/>
      <c r="T44" s="33"/>
      <c r="U44" s="33" t="s">
        <v>140</v>
      </c>
      <c r="V44" s="33" t="s">
        <v>66</v>
      </c>
      <c r="W44" s="33" t="s">
        <v>67</v>
      </c>
      <c r="X44" s="33" t="s">
        <v>66</v>
      </c>
      <c r="Y44" s="33" t="s">
        <v>67</v>
      </c>
      <c r="Z44" s="28" t="s">
        <v>96</v>
      </c>
      <c r="AA44" s="28" t="s">
        <v>91</v>
      </c>
      <c r="AB44" s="28" t="s">
        <v>100</v>
      </c>
      <c r="AC44" s="28"/>
      <c r="AD44" s="29"/>
      <c r="AE44" s="29"/>
      <c r="AF44" s="1" t="str">
        <f>U44&amp;TEXT(COUNTIF(U$2:U44,U44),"x0")</f>
        <v>MATHSx35</v>
      </c>
      <c r="AG44" s="1" t="str">
        <f>Z44&amp;TEXT(COUNTIF(Z$2:Z44,Z44),"x0")</f>
        <v>AN2x17</v>
      </c>
      <c r="AH44" s="1" t="str">
        <f>AA44&amp;TEXT(COUNTIF(AA$2:AA44,AA44),"x0")</f>
        <v>AL2x17</v>
      </c>
      <c r="AI44" s="1" t="str">
        <f>AB44&amp;TEXT(COUNTIF(AB$2:AB44,AB44),"x0")</f>
        <v>P2x17</v>
      </c>
      <c r="AJ44" s="1" t="str">
        <f>Y44&amp;TEXT(COUNTIF(Y$2:Y44,Y44),"x0")</f>
        <v>COMPTAx19</v>
      </c>
      <c r="AK44" s="1" t="str">
        <f>X44&amp;TEXT(COUNTIF(X$2:X44,X44),"x0")</f>
        <v>INFO APx8</v>
      </c>
      <c r="AL44" s="1" t="str">
        <f>R44&amp;TEXT(COUNTIF(R$2:R44,R44),"x0")</f>
        <v>Xx21</v>
      </c>
      <c r="AM44" s="1" t="str">
        <f t="shared" si="0"/>
        <v>DRAME Mariam</v>
      </c>
      <c r="AN44" s="39" t="s">
        <v>31</v>
      </c>
      <c r="AO44" s="39" t="s">
        <v>32</v>
      </c>
      <c r="AP44" s="39" t="s">
        <v>35</v>
      </c>
      <c r="AQ44" s="40" t="s">
        <v>139</v>
      </c>
      <c r="AR44" s="39" t="s">
        <v>69</v>
      </c>
      <c r="AS44" s="40" t="s">
        <v>70</v>
      </c>
      <c r="AT44" s="40" t="s">
        <v>71</v>
      </c>
      <c r="AU44" s="40" t="s">
        <v>72</v>
      </c>
      <c r="AV44" s="40" t="s">
        <v>73</v>
      </c>
      <c r="AW44" t="s">
        <v>143</v>
      </c>
      <c r="AX44" t="str">
        <f>CONCATENATE(AN44,AW44,AO44)</f>
        <v>&lt;L2 Mathematiques&gt;</v>
      </c>
      <c r="AY44" t="str">
        <f>CONCATENATE(AN44,AQ44,AO44)</f>
        <v>&lt;PARCOURS&gt;</v>
      </c>
      <c r="AZ44" t="str">
        <f>CONCATENATE(AN44,AR44,AO44)</f>
        <v>&lt;OPTION 1 S3&gt;</v>
      </c>
      <c r="BA44" t="str">
        <f>CONCATENATE(AN44,AS44,AO44)</f>
        <v>&lt;OPTION 2 S3&gt;</v>
      </c>
      <c r="BB44" t="str">
        <f>CONCATENATE(AN44,AT44,AO44)</f>
        <v>&lt;ANALYSE 3&gt;</v>
      </c>
      <c r="BC44" t="str">
        <f>CONCATENATE(AN44,AU44,AO44)</f>
        <v>&lt;ALGEBRE LINEAIRE 2&gt;</v>
      </c>
      <c r="BD44" t="str">
        <f>CONCATENATE(AN44,AV44,AO44)</f>
        <v>&lt;PROBA S3&gt;</v>
      </c>
      <c r="BE44" t="str">
        <f>IF(R44="","",CONCATENATE(AW44,AP44,AX44,AY44,U44,AP44,AX44,AZ44,X44,AP44,AX44,BA44,Y44,AP44,AX44,BB44,Z44,AP44,AX44,BC44,AA44,AP44,AX44,BD44,AB44))</f>
        <v>L2 Mathematiques,&lt;L2 Mathematiques&gt;&lt;PARCOURS&gt;MATHS,&lt;L2 Mathematiques&gt;&lt;OPTION 1 S3&gt;INFO AP,&lt;L2 Mathematiques&gt;&lt;OPTION 2 S3&gt;COMPTA,&lt;L2 Mathematiques&gt;&lt;ANALYSE 3&gt;AN2,&lt;L2 Mathematiques&gt;&lt;ALGEBRE LINEAIRE 2&gt;AL2,&lt;L2 Mathematiques&gt;&lt;PROBA S3&gt;P2</v>
      </c>
    </row>
    <row r="45" spans="1:57" hidden="1" x14ac:dyDescent="0.2">
      <c r="A45" s="1" t="str">
        <f>CONCATENATE(C45," ",D45)</f>
        <v>DUONG SONG PHUC NHAN</v>
      </c>
      <c r="B45" s="27">
        <v>11409179</v>
      </c>
      <c r="C45" s="27" t="s">
        <v>56</v>
      </c>
      <c r="D45" s="27" t="s">
        <v>126</v>
      </c>
      <c r="E45" s="27" t="s">
        <v>27</v>
      </c>
      <c r="F45" s="27"/>
      <c r="G45" s="30"/>
      <c r="H45" s="27" t="str">
        <f ca="1">IF(ISBLANK(G45)," ",CONCATENATE((YEAR(TODAY()-G45)-1900)," ","ans"))</f>
        <v xml:space="preserve"> </v>
      </c>
      <c r="I45" s="31"/>
      <c r="J45" s="31"/>
      <c r="K45" s="31"/>
      <c r="L45" s="31"/>
      <c r="M45" s="37"/>
      <c r="N45" s="30"/>
      <c r="O45" s="53"/>
      <c r="P45" s="54"/>
      <c r="Q45" s="27"/>
      <c r="R45" s="27"/>
      <c r="S45" s="33"/>
      <c r="T45" s="33"/>
      <c r="U45" s="33" t="s">
        <v>140</v>
      </c>
      <c r="V45" s="33"/>
      <c r="W45" s="33"/>
      <c r="X45" s="33"/>
      <c r="Y45" s="33"/>
      <c r="Z45" s="28"/>
      <c r="AA45" s="28"/>
      <c r="AB45" s="28"/>
      <c r="AC45" s="28"/>
      <c r="AD45" s="29"/>
      <c r="AE45" s="29"/>
      <c r="AF45" s="1" t="str">
        <f>U45&amp;TEXT(COUNTIF(U$2:U45,U45),"x0")</f>
        <v>MATHSx36</v>
      </c>
      <c r="AG45" s="1" t="str">
        <f>Z45&amp;TEXT(COUNTIF(Z$2:Z45,Z45),"x0")</f>
        <v>x0</v>
      </c>
      <c r="AH45" s="1" t="str">
        <f>AA45&amp;TEXT(COUNTIF(AA$2:AA45,AA45),"x0")</f>
        <v>x0</v>
      </c>
      <c r="AI45" s="1" t="str">
        <f>AB45&amp;TEXT(COUNTIF(AB$2:AB45,AB45),"x0")</f>
        <v>x0</v>
      </c>
      <c r="AJ45" s="1" t="str">
        <f>Y45&amp;TEXT(COUNTIF(Y$2:Y45,Y45),"x0")</f>
        <v>x0</v>
      </c>
      <c r="AK45" s="1" t="str">
        <f>X45&amp;TEXT(COUNTIF(X$2:X45,X45),"x0")</f>
        <v>x0</v>
      </c>
      <c r="AL45" s="1" t="str">
        <f>R45&amp;TEXT(COUNTIF(R$2:R45,R45),"x0")</f>
        <v>x0</v>
      </c>
      <c r="AM45" s="1" t="str">
        <f t="shared" si="0"/>
        <v>DUONG SONG PHUC NHAN</v>
      </c>
      <c r="AN45" s="39" t="s">
        <v>31</v>
      </c>
      <c r="AO45" s="39" t="s">
        <v>32</v>
      </c>
      <c r="AP45" s="39" t="s">
        <v>35</v>
      </c>
      <c r="AQ45" s="40" t="s">
        <v>139</v>
      </c>
      <c r="AR45" s="39" t="s">
        <v>69</v>
      </c>
      <c r="AS45" s="40" t="s">
        <v>70</v>
      </c>
      <c r="AT45" s="40" t="s">
        <v>71</v>
      </c>
      <c r="AU45" s="40" t="s">
        <v>72</v>
      </c>
      <c r="AV45" s="40" t="s">
        <v>73</v>
      </c>
      <c r="AW45" t="s">
        <v>143</v>
      </c>
      <c r="AX45" t="str">
        <f>CONCATENATE(AN45,AW45,AO45)</f>
        <v>&lt;L2 Mathematiques&gt;</v>
      </c>
      <c r="AY45" t="str">
        <f>CONCATENATE(AN45,AQ45,AO45)</f>
        <v>&lt;PARCOURS&gt;</v>
      </c>
      <c r="AZ45" t="str">
        <f>CONCATENATE(AN45,AR45,AO45)</f>
        <v>&lt;OPTION 1 S3&gt;</v>
      </c>
      <c r="BA45" t="str">
        <f>CONCATENATE(AN45,AS45,AO45)</f>
        <v>&lt;OPTION 2 S3&gt;</v>
      </c>
      <c r="BB45" t="str">
        <f>CONCATENATE(AN45,AT45,AO45)</f>
        <v>&lt;ANALYSE 3&gt;</v>
      </c>
      <c r="BC45" t="str">
        <f>CONCATENATE(AN45,AU45,AO45)</f>
        <v>&lt;ALGEBRE LINEAIRE 2&gt;</v>
      </c>
      <c r="BD45" t="str">
        <f>CONCATENATE(AN45,AV45,AO45)</f>
        <v>&lt;PROBA S3&gt;</v>
      </c>
      <c r="BE45" t="str">
        <f>IF(R45="","",CONCATENATE(AW45,AP45,AX45,AY45,U45,AP45,AX45,AZ45,X45,AP45,AX45,BA45,Y45,AP45,AX45,BB45,Z45,AP45,AX45,BC45,AA45,AP45,AX45,BD45,AB45))</f>
        <v/>
      </c>
    </row>
    <row r="46" spans="1:57" x14ac:dyDescent="0.2">
      <c r="A46" s="1" t="str">
        <f>CONCATENATE(C46," ",D46)</f>
        <v>DUVILLE William</v>
      </c>
      <c r="B46" s="27">
        <v>11504570</v>
      </c>
      <c r="C46" s="27" t="s">
        <v>276</v>
      </c>
      <c r="D46" s="27" t="s">
        <v>277</v>
      </c>
      <c r="E46" s="27" t="s">
        <v>42</v>
      </c>
      <c r="F46" s="27"/>
      <c r="G46" s="30"/>
      <c r="H46" s="27" t="str">
        <f ca="1">IF(ISBLANK(G46)," ",CONCATENATE((YEAR(TODAY()-G46)-1900)," ","ans"))</f>
        <v xml:space="preserve"> </v>
      </c>
      <c r="I46" s="31"/>
      <c r="J46" s="31"/>
      <c r="K46" s="31"/>
      <c r="L46" s="31"/>
      <c r="M46" s="37" t="s">
        <v>45</v>
      </c>
      <c r="N46" s="30"/>
      <c r="O46" s="53">
        <v>42931</v>
      </c>
      <c r="P46" s="55" t="s">
        <v>454</v>
      </c>
      <c r="Q46" s="27"/>
      <c r="R46" s="27" t="s">
        <v>17</v>
      </c>
      <c r="S46" s="33"/>
      <c r="T46" s="33"/>
      <c r="U46" s="33" t="s">
        <v>140</v>
      </c>
      <c r="V46" s="33" t="s">
        <v>65</v>
      </c>
      <c r="W46" s="33" t="s">
        <v>67</v>
      </c>
      <c r="X46" s="33" t="s">
        <v>65</v>
      </c>
      <c r="Y46" s="33" t="s">
        <v>67</v>
      </c>
      <c r="Z46" s="28" t="s">
        <v>96</v>
      </c>
      <c r="AA46" s="28" t="s">
        <v>91</v>
      </c>
      <c r="AB46" s="28" t="s">
        <v>100</v>
      </c>
      <c r="AC46" s="28"/>
      <c r="AD46" s="29"/>
      <c r="AE46" s="29"/>
      <c r="AF46" s="1" t="str">
        <f>U46&amp;TEXT(COUNTIF(U$2:U46,U46),"x0")</f>
        <v>MATHSx37</v>
      </c>
      <c r="AG46" s="1" t="str">
        <f>Z46&amp;TEXT(COUNTIF(Z$2:Z46,Z46),"x0")</f>
        <v>AN2x18</v>
      </c>
      <c r="AH46" s="1" t="str">
        <f>AA46&amp;TEXT(COUNTIF(AA$2:AA46,AA46),"x0")</f>
        <v>AL2x18</v>
      </c>
      <c r="AI46" s="1" t="str">
        <f>AB46&amp;TEXT(COUNTIF(AB$2:AB46,AB46),"x0")</f>
        <v>P2x18</v>
      </c>
      <c r="AJ46" s="1" t="str">
        <f>Y46&amp;TEXT(COUNTIF(Y$2:Y46,Y46),"x0")</f>
        <v>COMPTAx20</v>
      </c>
      <c r="AK46" s="1" t="str">
        <f>X46&amp;TEXT(COUNTIF(X$2:X46,X46),"x0")</f>
        <v>MACROECOx14</v>
      </c>
      <c r="AL46" s="1" t="str">
        <f>R46&amp;TEXT(COUNTIF(R$2:R46,R46),"x0")</f>
        <v>Xx22</v>
      </c>
      <c r="AM46" s="1" t="str">
        <f t="shared" si="0"/>
        <v>DUVILLE William</v>
      </c>
      <c r="AN46" s="39" t="s">
        <v>31</v>
      </c>
      <c r="AO46" s="39" t="s">
        <v>32</v>
      </c>
      <c r="AP46" s="39" t="s">
        <v>35</v>
      </c>
      <c r="AQ46" s="40" t="s">
        <v>139</v>
      </c>
      <c r="AR46" s="39" t="s">
        <v>69</v>
      </c>
      <c r="AS46" s="40" t="s">
        <v>70</v>
      </c>
      <c r="AT46" s="40" t="s">
        <v>71</v>
      </c>
      <c r="AU46" s="40" t="s">
        <v>72</v>
      </c>
      <c r="AV46" s="40" t="s">
        <v>73</v>
      </c>
      <c r="AW46" t="s">
        <v>143</v>
      </c>
      <c r="AX46" t="str">
        <f>CONCATENATE(AN46,AW46,AO46)</f>
        <v>&lt;L2 Mathematiques&gt;</v>
      </c>
      <c r="AY46" t="str">
        <f>CONCATENATE(AN46,AQ46,AO46)</f>
        <v>&lt;PARCOURS&gt;</v>
      </c>
      <c r="AZ46" t="str">
        <f>CONCATENATE(AN46,AR46,AO46)</f>
        <v>&lt;OPTION 1 S3&gt;</v>
      </c>
      <c r="BA46" t="str">
        <f>CONCATENATE(AN46,AS46,AO46)</f>
        <v>&lt;OPTION 2 S3&gt;</v>
      </c>
      <c r="BB46" t="str">
        <f>CONCATENATE(AN46,AT46,AO46)</f>
        <v>&lt;ANALYSE 3&gt;</v>
      </c>
      <c r="BC46" t="str">
        <f>CONCATENATE(AN46,AU46,AO46)</f>
        <v>&lt;ALGEBRE LINEAIRE 2&gt;</v>
      </c>
      <c r="BD46" t="str">
        <f>CONCATENATE(AN46,AV46,AO46)</f>
        <v>&lt;PROBA S3&gt;</v>
      </c>
      <c r="BE46" t="str">
        <f>IF(R46="","",CONCATENATE(AW46,AP46,AX46,AY46,U46,AP46,AX46,AZ46,X46,AP46,AX46,BA46,Y46,AP46,AX46,BB46,Z46,AP46,AX46,BC46,AA46,AP46,AX46,BD46,AB46))</f>
        <v>L2 Mathematiques,&lt;L2 Mathematiques&gt;&lt;PARCOURS&gt;MATHS,&lt;L2 Mathematiques&gt;&lt;OPTION 1 S3&gt;MACROECO,&lt;L2 Mathematiques&gt;&lt;OPTION 2 S3&gt;COMPTA,&lt;L2 Mathematiques&gt;&lt;ANALYSE 3&gt;AN2,&lt;L2 Mathematiques&gt;&lt;ALGEBRE LINEAIRE 2&gt;AL2,&lt;L2 Mathematiques&gt;&lt;PROBA S3&gt;P2</v>
      </c>
    </row>
    <row r="47" spans="1:57" hidden="1" x14ac:dyDescent="0.2">
      <c r="A47" s="1" t="str">
        <f>CONCATENATE(C47," ",D47)</f>
        <v>EL BAHA Mohamed</v>
      </c>
      <c r="B47" s="27"/>
      <c r="C47" s="27" t="s">
        <v>278</v>
      </c>
      <c r="D47" s="27" t="s">
        <v>279</v>
      </c>
      <c r="E47" s="27" t="s">
        <v>401</v>
      </c>
      <c r="F47" s="27"/>
      <c r="G47" s="52" t="s">
        <v>409</v>
      </c>
      <c r="H47" s="27" t="str">
        <f ca="1">IF(ISBLANK(G47)," ",CONCATENATE((YEAR(TODAY()-G47)-1900)," ","ans"))</f>
        <v>21 ans</v>
      </c>
      <c r="I47" s="31" t="s">
        <v>443</v>
      </c>
      <c r="J47" s="31" t="s">
        <v>430</v>
      </c>
      <c r="K47" s="31"/>
      <c r="L47" s="31"/>
      <c r="M47" s="37"/>
      <c r="N47" s="30"/>
      <c r="O47" s="53"/>
      <c r="P47" s="54"/>
      <c r="Q47" s="27"/>
      <c r="R47" s="27"/>
      <c r="S47" s="33"/>
      <c r="T47" s="33"/>
      <c r="U47" s="33" t="s">
        <v>140</v>
      </c>
      <c r="V47" s="33"/>
      <c r="W47" s="33"/>
      <c r="X47" s="33"/>
      <c r="Y47" s="33"/>
      <c r="Z47" s="28"/>
      <c r="AA47" s="28"/>
      <c r="AB47" s="28"/>
      <c r="AC47" s="28"/>
      <c r="AD47" s="29"/>
      <c r="AE47" s="29"/>
      <c r="AF47" s="1" t="str">
        <f>U47&amp;TEXT(COUNTIF(U$2:U47,U47),"x0")</f>
        <v>MATHSx38</v>
      </c>
      <c r="AG47" s="1" t="str">
        <f>Z47&amp;TEXT(COUNTIF(Z$2:Z47,Z47),"x0")</f>
        <v>x0</v>
      </c>
      <c r="AH47" s="1" t="str">
        <f>AA47&amp;TEXT(COUNTIF(AA$2:AA47,AA47),"x0")</f>
        <v>x0</v>
      </c>
      <c r="AI47" s="1" t="str">
        <f>AB47&amp;TEXT(COUNTIF(AB$2:AB47,AB47),"x0")</f>
        <v>x0</v>
      </c>
      <c r="AJ47" s="1" t="str">
        <f>Y47&amp;TEXT(COUNTIF(Y$2:Y47,Y47),"x0")</f>
        <v>x0</v>
      </c>
      <c r="AK47" s="1" t="str">
        <f>X47&amp;TEXT(COUNTIF(X$2:X47,X47),"x0")</f>
        <v>x0</v>
      </c>
      <c r="AL47" s="1" t="str">
        <f>R47&amp;TEXT(COUNTIF(R$2:R47,R47),"x0")</f>
        <v>x0</v>
      </c>
      <c r="AM47" s="1" t="str">
        <f t="shared" si="0"/>
        <v>EL BAHA Mohamed</v>
      </c>
      <c r="AN47" s="39" t="s">
        <v>31</v>
      </c>
      <c r="AO47" s="39" t="s">
        <v>32</v>
      </c>
      <c r="AP47" s="39" t="s">
        <v>35</v>
      </c>
      <c r="AQ47" s="40" t="s">
        <v>139</v>
      </c>
      <c r="AR47" s="39" t="s">
        <v>69</v>
      </c>
      <c r="AS47" s="40" t="s">
        <v>70</v>
      </c>
      <c r="AT47" s="40" t="s">
        <v>71</v>
      </c>
      <c r="AU47" s="40" t="s">
        <v>72</v>
      </c>
      <c r="AV47" s="40" t="s">
        <v>73</v>
      </c>
      <c r="AW47" t="s">
        <v>143</v>
      </c>
      <c r="AX47" t="str">
        <f>CONCATENATE(AN47,AW47,AO47)</f>
        <v>&lt;L2 Mathematiques&gt;</v>
      </c>
      <c r="AY47" t="str">
        <f>CONCATENATE(AN47,AQ47,AO47)</f>
        <v>&lt;PARCOURS&gt;</v>
      </c>
      <c r="AZ47" t="str">
        <f>CONCATENATE(AN47,AR47,AO47)</f>
        <v>&lt;OPTION 1 S3&gt;</v>
      </c>
      <c r="BA47" t="str">
        <f>CONCATENATE(AN47,AS47,AO47)</f>
        <v>&lt;OPTION 2 S3&gt;</v>
      </c>
      <c r="BB47" t="str">
        <f>CONCATENATE(AN47,AT47,AO47)</f>
        <v>&lt;ANALYSE 3&gt;</v>
      </c>
      <c r="BC47" t="str">
        <f>CONCATENATE(AN47,AU47,AO47)</f>
        <v>&lt;ALGEBRE LINEAIRE 2&gt;</v>
      </c>
      <c r="BD47" t="str">
        <f>CONCATENATE(AN47,AV47,AO47)</f>
        <v>&lt;PROBA S3&gt;</v>
      </c>
      <c r="BE47" t="str">
        <f>IF(R47="","",CONCATENATE(AW47,AP47,AX47,AY47,U47,AP47,AX47,AZ47,X47,AP47,AX47,BA47,Y47,AP47,AX47,BB47,Z47,AP47,AX47,BC47,AA47,AP47,AX47,BD47,AB47))</f>
        <v/>
      </c>
    </row>
    <row r="48" spans="1:57" x14ac:dyDescent="0.2">
      <c r="A48" s="1" t="str">
        <f>CONCATENATE(C48," ",D48)</f>
        <v>EL MOUSSAOUI Younes</v>
      </c>
      <c r="B48" s="27"/>
      <c r="C48" s="27" t="s">
        <v>280</v>
      </c>
      <c r="D48" s="27" t="s">
        <v>281</v>
      </c>
      <c r="E48" s="27" t="s">
        <v>402</v>
      </c>
      <c r="F48" s="27"/>
      <c r="G48" s="30"/>
      <c r="H48" s="27" t="str">
        <f ca="1">IF(ISBLANK(G48)," ",CONCATENATE((YEAR(TODAY()-G48)-1900)," ","ans"))</f>
        <v xml:space="preserve"> </v>
      </c>
      <c r="I48" s="31"/>
      <c r="J48" s="31"/>
      <c r="K48" s="31"/>
      <c r="L48" s="31"/>
      <c r="M48" s="37"/>
      <c r="N48" s="30"/>
      <c r="O48" s="53"/>
      <c r="P48" s="54"/>
      <c r="Q48" s="27"/>
      <c r="R48" s="27" t="s">
        <v>17</v>
      </c>
      <c r="S48" s="33"/>
      <c r="T48" s="33"/>
      <c r="U48" s="33" t="s">
        <v>140</v>
      </c>
      <c r="V48" s="33"/>
      <c r="W48" s="33"/>
      <c r="X48" s="33"/>
      <c r="Y48" s="33"/>
      <c r="Z48" s="28" t="s">
        <v>90</v>
      </c>
      <c r="AA48" s="28" t="s">
        <v>98</v>
      </c>
      <c r="AB48" s="28" t="s">
        <v>92</v>
      </c>
      <c r="AC48" s="28"/>
      <c r="AD48" s="29"/>
      <c r="AE48" s="29"/>
      <c r="AF48" s="1" t="str">
        <f>U48&amp;TEXT(COUNTIF(U$2:U48,U48),"x0")</f>
        <v>MATHSx39</v>
      </c>
      <c r="AG48" s="1" t="str">
        <f>Z48&amp;TEXT(COUNTIF(Z$2:Z48,Z48),"x0")</f>
        <v>AN1x5</v>
      </c>
      <c r="AH48" s="1" t="str">
        <f>AA48&amp;TEXT(COUNTIF(AA$2:AA48,AA48),"x0")</f>
        <v>AL1x5</v>
      </c>
      <c r="AI48" s="1" t="str">
        <f>AB48&amp;TEXT(COUNTIF(AB$2:AB48,AB48),"x0")</f>
        <v>P1x6</v>
      </c>
      <c r="AJ48" s="1" t="str">
        <f>Y48&amp;TEXT(COUNTIF(Y$2:Y48,Y48),"x0")</f>
        <v>x0</v>
      </c>
      <c r="AK48" s="1" t="str">
        <f>X48&amp;TEXT(COUNTIF(X$2:X48,X48),"x0")</f>
        <v>x0</v>
      </c>
      <c r="AL48" s="1" t="str">
        <f>R48&amp;TEXT(COUNTIF(R$2:R48,R48),"x0")</f>
        <v>Xx23</v>
      </c>
      <c r="AM48" s="1" t="str">
        <f t="shared" si="0"/>
        <v>EL MOUSSAOUI Younes</v>
      </c>
      <c r="AN48" s="39" t="s">
        <v>31</v>
      </c>
      <c r="AO48" s="39" t="s">
        <v>32</v>
      </c>
      <c r="AP48" s="39" t="s">
        <v>35</v>
      </c>
      <c r="AQ48" s="40" t="s">
        <v>139</v>
      </c>
      <c r="AR48" s="39" t="s">
        <v>69</v>
      </c>
      <c r="AS48" s="40" t="s">
        <v>70</v>
      </c>
      <c r="AT48" s="40" t="s">
        <v>71</v>
      </c>
      <c r="AU48" s="40" t="s">
        <v>72</v>
      </c>
      <c r="AV48" s="40" t="s">
        <v>73</v>
      </c>
      <c r="AW48" t="s">
        <v>143</v>
      </c>
      <c r="AX48" t="str">
        <f>CONCATENATE(AN48,AW48,AO48)</f>
        <v>&lt;L2 Mathematiques&gt;</v>
      </c>
      <c r="AY48" t="str">
        <f>CONCATENATE(AN48,AQ48,AO48)</f>
        <v>&lt;PARCOURS&gt;</v>
      </c>
      <c r="AZ48" t="str">
        <f>CONCATENATE(AN48,AR48,AO48)</f>
        <v>&lt;OPTION 1 S3&gt;</v>
      </c>
      <c r="BA48" t="str">
        <f>CONCATENATE(AN48,AS48,AO48)</f>
        <v>&lt;OPTION 2 S3&gt;</v>
      </c>
      <c r="BB48" t="str">
        <f>CONCATENATE(AN48,AT48,AO48)</f>
        <v>&lt;ANALYSE 3&gt;</v>
      </c>
      <c r="BC48" t="str">
        <f>CONCATENATE(AN48,AU48,AO48)</f>
        <v>&lt;ALGEBRE LINEAIRE 2&gt;</v>
      </c>
      <c r="BD48" t="str">
        <f>CONCATENATE(AN48,AV48,AO48)</f>
        <v>&lt;PROBA S3&gt;</v>
      </c>
      <c r="BE48" t="str">
        <f>IF(R48="","",CONCATENATE(AW48,AP48,AX48,AY48,U48,AP48,AX48,AZ48,X48,AP48,AX48,BA48,Y48,AP48,AX48,BB48,Z48,AP48,AX48,BC48,AA48,AP48,AX48,BD48,AB48))</f>
        <v>L2 Mathematiques,&lt;L2 Mathematiques&gt;&lt;PARCOURS&gt;MATHS,&lt;L2 Mathematiques&gt;&lt;OPTION 1 S3&gt;,&lt;L2 Mathematiques&gt;&lt;OPTION 2 S3&gt;,&lt;L2 Mathematiques&gt;&lt;ANALYSE 3&gt;AN1,&lt;L2 Mathematiques&gt;&lt;ALGEBRE LINEAIRE 2&gt;AL1,&lt;L2 Mathematiques&gt;&lt;PROBA S3&gt;P1</v>
      </c>
    </row>
    <row r="49" spans="1:57" hidden="1" x14ac:dyDescent="0.2">
      <c r="A49" s="1" t="str">
        <f>CONCATENATE(C49," ",D49)</f>
        <v>EL OTMANY DOUNIA</v>
      </c>
      <c r="B49" s="27">
        <v>11313554</v>
      </c>
      <c r="C49" s="27" t="s">
        <v>110</v>
      </c>
      <c r="D49" s="27" t="s">
        <v>127</v>
      </c>
      <c r="E49" s="27" t="s">
        <v>27</v>
      </c>
      <c r="F49" s="27"/>
      <c r="G49" s="30"/>
      <c r="H49" s="27" t="str">
        <f ca="1">IF(ISBLANK(G49)," ",CONCATENATE((YEAR(TODAY()-G49)-1900)," ","ans"))</f>
        <v xml:space="preserve"> </v>
      </c>
      <c r="I49" s="31"/>
      <c r="J49" s="31"/>
      <c r="K49" s="31"/>
      <c r="L49" s="31"/>
      <c r="M49" s="37"/>
      <c r="N49" s="30"/>
      <c r="O49" s="53"/>
      <c r="P49" s="54"/>
      <c r="Q49" s="27"/>
      <c r="R49" s="27"/>
      <c r="S49" s="33"/>
      <c r="T49" s="33"/>
      <c r="U49" s="33" t="s">
        <v>140</v>
      </c>
      <c r="V49" s="33" t="s">
        <v>66</v>
      </c>
      <c r="W49" s="33" t="s">
        <v>68</v>
      </c>
      <c r="X49" s="33" t="s">
        <v>66</v>
      </c>
      <c r="Y49" s="33" t="s">
        <v>68</v>
      </c>
      <c r="Z49" s="28"/>
      <c r="AA49" s="28"/>
      <c r="AB49" s="28"/>
      <c r="AC49" s="28"/>
      <c r="AD49" s="29"/>
      <c r="AE49" s="29"/>
      <c r="AF49" s="1" t="str">
        <f>U49&amp;TEXT(COUNTIF(U$2:U49,U49),"x0")</f>
        <v>MATHSx40</v>
      </c>
      <c r="AG49" s="1" t="str">
        <f>Z49&amp;TEXT(COUNTIF(Z$2:Z49,Z49),"x0")</f>
        <v>x0</v>
      </c>
      <c r="AH49" s="1" t="str">
        <f>AA49&amp;TEXT(COUNTIF(AA$2:AA49,AA49),"x0")</f>
        <v>x0</v>
      </c>
      <c r="AI49" s="1" t="str">
        <f>AB49&amp;TEXT(COUNTIF(AB$2:AB49,AB49),"x0")</f>
        <v>x0</v>
      </c>
      <c r="AJ49" s="1" t="str">
        <f>Y49&amp;TEXT(COUNTIF(Y$2:Y49,Y49),"x0")</f>
        <v>MECAx4</v>
      </c>
      <c r="AK49" s="1" t="str">
        <f>X49&amp;TEXT(COUNTIF(X$2:X49,X49),"x0")</f>
        <v>INFO APx9</v>
      </c>
      <c r="AL49" s="1" t="str">
        <f>R49&amp;TEXT(COUNTIF(R$2:R49,R49),"x0")</f>
        <v>x0</v>
      </c>
      <c r="AM49" s="1" t="str">
        <f t="shared" si="0"/>
        <v>EL OTMANY DOUNIA</v>
      </c>
      <c r="AN49" s="39" t="s">
        <v>31</v>
      </c>
      <c r="AO49" s="39" t="s">
        <v>32</v>
      </c>
      <c r="AP49" s="39" t="s">
        <v>35</v>
      </c>
      <c r="AQ49" s="40" t="s">
        <v>139</v>
      </c>
      <c r="AR49" s="39" t="s">
        <v>69</v>
      </c>
      <c r="AS49" s="40" t="s">
        <v>70</v>
      </c>
      <c r="AT49" s="40" t="s">
        <v>71</v>
      </c>
      <c r="AU49" s="40" t="s">
        <v>72</v>
      </c>
      <c r="AV49" s="40" t="s">
        <v>73</v>
      </c>
      <c r="AW49" t="s">
        <v>143</v>
      </c>
      <c r="AX49" t="str">
        <f>CONCATENATE(AN49,AW49,AO49)</f>
        <v>&lt;L2 Mathematiques&gt;</v>
      </c>
      <c r="AY49" t="str">
        <f>CONCATENATE(AN49,AQ49,AO49)</f>
        <v>&lt;PARCOURS&gt;</v>
      </c>
      <c r="AZ49" t="str">
        <f>CONCATENATE(AN49,AR49,AO49)</f>
        <v>&lt;OPTION 1 S3&gt;</v>
      </c>
      <c r="BA49" t="str">
        <f>CONCATENATE(AN49,AS49,AO49)</f>
        <v>&lt;OPTION 2 S3&gt;</v>
      </c>
      <c r="BB49" t="str">
        <f>CONCATENATE(AN49,AT49,AO49)</f>
        <v>&lt;ANALYSE 3&gt;</v>
      </c>
      <c r="BC49" t="str">
        <f>CONCATENATE(AN49,AU49,AO49)</f>
        <v>&lt;ALGEBRE LINEAIRE 2&gt;</v>
      </c>
      <c r="BD49" t="str">
        <f>CONCATENATE(AN49,AV49,AO49)</f>
        <v>&lt;PROBA S3&gt;</v>
      </c>
      <c r="BE49" t="str">
        <f>IF(R49="","",CONCATENATE(AW49,AP49,AX49,AY49,U49,AP49,AX49,AZ49,X49,AP49,AX49,BA49,Y49,AP49,AX49,BB49,Z49,AP49,AX49,BC49,AA49,AP49,AX49,BD49,AB49))</f>
        <v/>
      </c>
    </row>
    <row r="50" spans="1:57" hidden="1" x14ac:dyDescent="0.2">
      <c r="A50" s="1" t="str">
        <f>CONCATENATE(C50," ",D50)</f>
        <v>EL SAYED Souad</v>
      </c>
      <c r="B50" s="27"/>
      <c r="C50" s="27" t="s">
        <v>282</v>
      </c>
      <c r="D50" s="27" t="s">
        <v>283</v>
      </c>
      <c r="E50" s="27" t="s">
        <v>26</v>
      </c>
      <c r="F50" s="27"/>
      <c r="G50" s="30"/>
      <c r="H50" s="27" t="str">
        <f ca="1">IF(ISBLANK(G50)," ",CONCATENATE((YEAR(TODAY()-G50)-1900)," ","ans"))</f>
        <v xml:space="preserve"> </v>
      </c>
      <c r="I50" s="31"/>
      <c r="J50" s="31"/>
      <c r="K50" s="31"/>
      <c r="L50" s="31"/>
      <c r="M50" s="37" t="s">
        <v>45</v>
      </c>
      <c r="N50" s="30"/>
      <c r="O50" s="53"/>
      <c r="P50" s="54"/>
      <c r="Q50" s="27"/>
      <c r="R50" s="27"/>
      <c r="S50" s="33"/>
      <c r="T50" s="33"/>
      <c r="U50" s="33" t="s">
        <v>140</v>
      </c>
      <c r="V50" s="33" t="s">
        <v>66</v>
      </c>
      <c r="W50" s="33" t="s">
        <v>68</v>
      </c>
      <c r="X50" s="33" t="s">
        <v>66</v>
      </c>
      <c r="Y50" s="33" t="s">
        <v>68</v>
      </c>
      <c r="Z50" s="48"/>
      <c r="AA50" s="28"/>
      <c r="AB50" s="28"/>
      <c r="AC50" s="28"/>
      <c r="AD50" s="29"/>
      <c r="AE50" s="29"/>
      <c r="AF50" s="1" t="str">
        <f>U50&amp;TEXT(COUNTIF(U$2:U50,U50),"x0")</f>
        <v>MATHSx41</v>
      </c>
      <c r="AG50" s="1" t="str">
        <f>Z50&amp;TEXT(COUNTIF(Z$2:Z50,Z50),"x0")</f>
        <v>x0</v>
      </c>
      <c r="AH50" s="1" t="str">
        <f>AA50&amp;TEXT(COUNTIF(AA$2:AA50,AA50),"x0")</f>
        <v>x0</v>
      </c>
      <c r="AI50" s="1" t="str">
        <f>AB50&amp;TEXT(COUNTIF(AB$2:AB50,AB50),"x0")</f>
        <v>x0</v>
      </c>
      <c r="AJ50" s="1" t="str">
        <f>Y50&amp;TEXT(COUNTIF(Y$2:Y50,Y50),"x0")</f>
        <v>MECAx5</v>
      </c>
      <c r="AK50" s="1" t="str">
        <f>X50&amp;TEXT(COUNTIF(X$2:X50,X50),"x0")</f>
        <v>INFO APx10</v>
      </c>
      <c r="AL50" s="1" t="str">
        <f>R50&amp;TEXT(COUNTIF(R$2:R50,R50),"x0")</f>
        <v>x0</v>
      </c>
      <c r="AM50" s="1" t="str">
        <f t="shared" si="0"/>
        <v>EL SAYED Souad</v>
      </c>
      <c r="AN50" s="39" t="s">
        <v>31</v>
      </c>
      <c r="AO50" s="39" t="s">
        <v>32</v>
      </c>
      <c r="AP50" s="39" t="s">
        <v>35</v>
      </c>
      <c r="AQ50" s="40" t="s">
        <v>139</v>
      </c>
      <c r="AR50" s="39" t="s">
        <v>69</v>
      </c>
      <c r="AS50" s="40" t="s">
        <v>70</v>
      </c>
      <c r="AT50" s="40" t="s">
        <v>71</v>
      </c>
      <c r="AU50" s="40" t="s">
        <v>72</v>
      </c>
      <c r="AV50" s="40" t="s">
        <v>73</v>
      </c>
      <c r="AW50" t="s">
        <v>143</v>
      </c>
      <c r="AX50" t="str">
        <f>CONCATENATE(AN50,AW50,AO50)</f>
        <v>&lt;L2 Mathematiques&gt;</v>
      </c>
      <c r="AY50" t="str">
        <f>CONCATENATE(AN50,AQ50,AO50)</f>
        <v>&lt;PARCOURS&gt;</v>
      </c>
      <c r="AZ50" t="str">
        <f>CONCATENATE(AN50,AR50,AO50)</f>
        <v>&lt;OPTION 1 S3&gt;</v>
      </c>
      <c r="BA50" t="str">
        <f>CONCATENATE(AN50,AS50,AO50)</f>
        <v>&lt;OPTION 2 S3&gt;</v>
      </c>
      <c r="BB50" t="str">
        <f>CONCATENATE(AN50,AT50,AO50)</f>
        <v>&lt;ANALYSE 3&gt;</v>
      </c>
      <c r="BC50" t="str">
        <f>CONCATENATE(AN50,AU50,AO50)</f>
        <v>&lt;ALGEBRE LINEAIRE 2&gt;</v>
      </c>
      <c r="BD50" t="str">
        <f>CONCATENATE(AN50,AV50,AO50)</f>
        <v>&lt;PROBA S3&gt;</v>
      </c>
      <c r="BE50" t="str">
        <f>IF(R50="","",CONCATENATE(AW50,AP50,AX50,AY50,U50,AP50,AX50,AZ50,X50,AP50,AX50,BA50,Y50,AP50,AX50,BB50,Z50,AP50,AX50,BC50,AA50,AP50,AX50,BD50,AB50))</f>
        <v/>
      </c>
    </row>
    <row r="51" spans="1:57" hidden="1" x14ac:dyDescent="0.2">
      <c r="A51" s="1" t="str">
        <f>CONCATENATE(C51," ",D51)</f>
        <v>ELOUASSAR Khaled</v>
      </c>
      <c r="B51" s="27">
        <v>11606852</v>
      </c>
      <c r="C51" s="27" t="s">
        <v>284</v>
      </c>
      <c r="D51" s="27" t="s">
        <v>285</v>
      </c>
      <c r="E51" s="27" t="s">
        <v>42</v>
      </c>
      <c r="F51" s="27"/>
      <c r="G51" s="30"/>
      <c r="H51" s="27" t="str">
        <f ca="1">IF(ISBLANK(G51)," ",CONCATENATE((YEAR(TODAY()-G51)-1900)," ","ans"))</f>
        <v xml:space="preserve"> </v>
      </c>
      <c r="I51" s="31"/>
      <c r="J51" s="31"/>
      <c r="K51" s="31"/>
      <c r="L51" s="31"/>
      <c r="M51" s="37" t="s">
        <v>45</v>
      </c>
      <c r="N51" s="30"/>
      <c r="O51" s="53"/>
      <c r="P51" s="54"/>
      <c r="Q51" s="27"/>
      <c r="R51" s="27"/>
      <c r="S51" s="33"/>
      <c r="T51" s="33"/>
      <c r="U51" s="33" t="s">
        <v>99</v>
      </c>
      <c r="V51" s="33"/>
      <c r="W51" s="33"/>
      <c r="X51" s="33"/>
      <c r="Y51" s="33"/>
      <c r="Z51" s="28"/>
      <c r="AA51" s="28"/>
      <c r="AB51" s="28"/>
      <c r="AC51" s="28"/>
      <c r="AD51" s="29"/>
      <c r="AE51" s="29"/>
      <c r="AF51" s="1" t="str">
        <f>U51&amp;TEXT(COUNTIF(U$2:U51,U51),"x0")</f>
        <v>DLx8</v>
      </c>
      <c r="AG51" s="1" t="str">
        <f>Z51&amp;TEXT(COUNTIF(Z$2:Z51,Z51),"x0")</f>
        <v>x0</v>
      </c>
      <c r="AH51" s="1" t="str">
        <f>AA51&amp;TEXT(COUNTIF(AA$2:AA51,AA51),"x0")</f>
        <v>x0</v>
      </c>
      <c r="AI51" s="1" t="str">
        <f>AB51&amp;TEXT(COUNTIF(AB$2:AB51,AB51),"x0")</f>
        <v>x0</v>
      </c>
      <c r="AJ51" s="1" t="str">
        <f>Y51&amp;TEXT(COUNTIF(Y$2:Y51,Y51),"x0")</f>
        <v>x0</v>
      </c>
      <c r="AK51" s="1" t="str">
        <f>X51&amp;TEXT(COUNTIF(X$2:X51,X51),"x0")</f>
        <v>x0</v>
      </c>
      <c r="AL51" s="1" t="str">
        <f>R51&amp;TEXT(COUNTIF(R$2:R51,R51),"x0")</f>
        <v>x0</v>
      </c>
      <c r="AM51" s="1" t="str">
        <f t="shared" si="0"/>
        <v>ELOUASSAR Khaled</v>
      </c>
      <c r="AN51" s="39" t="s">
        <v>31</v>
      </c>
      <c r="AO51" s="39" t="s">
        <v>32</v>
      </c>
      <c r="AP51" s="39" t="s">
        <v>35</v>
      </c>
      <c r="AQ51" s="40" t="s">
        <v>139</v>
      </c>
      <c r="AR51" s="39" t="s">
        <v>69</v>
      </c>
      <c r="AS51" s="40" t="s">
        <v>70</v>
      </c>
      <c r="AT51" s="40" t="s">
        <v>71</v>
      </c>
      <c r="AU51" s="40" t="s">
        <v>72</v>
      </c>
      <c r="AV51" s="40" t="s">
        <v>73</v>
      </c>
      <c r="AW51" t="s">
        <v>143</v>
      </c>
      <c r="AX51" t="str">
        <f>CONCATENATE(AN51,AW51,AO51)</f>
        <v>&lt;L2 Mathematiques&gt;</v>
      </c>
      <c r="AY51" t="str">
        <f>CONCATENATE(AN51,AQ51,AO51)</f>
        <v>&lt;PARCOURS&gt;</v>
      </c>
      <c r="AZ51" t="str">
        <f>CONCATENATE(AN51,AR51,AO51)</f>
        <v>&lt;OPTION 1 S3&gt;</v>
      </c>
      <c r="BA51" t="str">
        <f>CONCATENATE(AN51,AS51,AO51)</f>
        <v>&lt;OPTION 2 S3&gt;</v>
      </c>
      <c r="BB51" t="str">
        <f>CONCATENATE(AN51,AT51,AO51)</f>
        <v>&lt;ANALYSE 3&gt;</v>
      </c>
      <c r="BC51" t="str">
        <f>CONCATENATE(AN51,AU51,AO51)</f>
        <v>&lt;ALGEBRE LINEAIRE 2&gt;</v>
      </c>
      <c r="BD51" t="str">
        <f>CONCATENATE(AN51,AV51,AO51)</f>
        <v>&lt;PROBA S3&gt;</v>
      </c>
      <c r="BE51" t="str">
        <f>IF(R51="","",CONCATENATE(AW51,AP51,AX51,AY51,U51,AP51,AX51,AZ51,X51,AP51,AX51,BA51,Y51,AP51,AX51,BB51,Z51,AP51,AX51,BC51,AA51,AP51,AX51,BD51,AB51))</f>
        <v/>
      </c>
    </row>
    <row r="52" spans="1:57" x14ac:dyDescent="0.2">
      <c r="A52" s="1" t="str">
        <f>CONCATENATE(C52," ",D52)</f>
        <v>ENGUIX Precillia</v>
      </c>
      <c r="B52" s="27">
        <v>11507496</v>
      </c>
      <c r="C52" s="27" t="s">
        <v>286</v>
      </c>
      <c r="D52" s="27" t="s">
        <v>287</v>
      </c>
      <c r="E52" s="27" t="s">
        <v>42</v>
      </c>
      <c r="F52" s="27"/>
      <c r="G52" s="30"/>
      <c r="H52" s="27" t="str">
        <f ca="1">IF(ISBLANK(G52)," ",CONCATENATE((YEAR(TODAY()-G52)-1900)," ","ans"))</f>
        <v xml:space="preserve"> </v>
      </c>
      <c r="I52" s="31"/>
      <c r="J52" s="31"/>
      <c r="K52" s="31"/>
      <c r="L52" s="31"/>
      <c r="M52" s="37" t="s">
        <v>45</v>
      </c>
      <c r="N52" s="30"/>
      <c r="O52" s="53">
        <v>42947</v>
      </c>
      <c r="P52" s="55" t="s">
        <v>453</v>
      </c>
      <c r="Q52" s="27"/>
      <c r="R52" s="27" t="s">
        <v>17</v>
      </c>
      <c r="S52" s="33"/>
      <c r="T52" s="33"/>
      <c r="U52" s="33" t="s">
        <v>140</v>
      </c>
      <c r="V52" s="33" t="s">
        <v>66</v>
      </c>
      <c r="W52" s="33" t="s">
        <v>68</v>
      </c>
      <c r="X52" s="33" t="s">
        <v>66</v>
      </c>
      <c r="Y52" s="33" t="s">
        <v>68</v>
      </c>
      <c r="Z52" s="28" t="s">
        <v>90</v>
      </c>
      <c r="AA52" s="28" t="s">
        <v>98</v>
      </c>
      <c r="AB52" s="28" t="s">
        <v>92</v>
      </c>
      <c r="AC52" s="28"/>
      <c r="AD52" s="29"/>
      <c r="AE52" s="29"/>
      <c r="AF52" s="1" t="str">
        <f>U52&amp;TEXT(COUNTIF(U$2:U52,U52),"x0")</f>
        <v>MATHSx42</v>
      </c>
      <c r="AG52" s="1" t="str">
        <f>Z52&amp;TEXT(COUNTIF(Z$2:Z52,Z52),"x0")</f>
        <v>AN1x6</v>
      </c>
      <c r="AH52" s="1" t="str">
        <f>AA52&amp;TEXT(COUNTIF(AA$2:AA52,AA52),"x0")</f>
        <v>AL1x6</v>
      </c>
      <c r="AI52" s="1" t="str">
        <f>AB52&amp;TEXT(COUNTIF(AB$2:AB52,AB52),"x0")</f>
        <v>P1x7</v>
      </c>
      <c r="AJ52" s="1" t="str">
        <f>Y52&amp;TEXT(COUNTIF(Y$2:Y52,Y52),"x0")</f>
        <v>MECAx6</v>
      </c>
      <c r="AK52" s="1" t="str">
        <f>X52&amp;TEXT(COUNTIF(X$2:X52,X52),"x0")</f>
        <v>INFO APx11</v>
      </c>
      <c r="AL52" s="1" t="str">
        <f>R52&amp;TEXT(COUNTIF(R$2:R52,R52),"x0")</f>
        <v>Xx24</v>
      </c>
      <c r="AM52" s="1" t="str">
        <f t="shared" si="0"/>
        <v>ENGUIX Precillia</v>
      </c>
      <c r="AN52" s="39" t="s">
        <v>31</v>
      </c>
      <c r="AO52" s="39" t="s">
        <v>32</v>
      </c>
      <c r="AP52" s="39" t="s">
        <v>35</v>
      </c>
      <c r="AQ52" s="40" t="s">
        <v>139</v>
      </c>
      <c r="AR52" s="39" t="s">
        <v>69</v>
      </c>
      <c r="AS52" s="40" t="s">
        <v>70</v>
      </c>
      <c r="AT52" s="40" t="s">
        <v>71</v>
      </c>
      <c r="AU52" s="40" t="s">
        <v>72</v>
      </c>
      <c r="AV52" s="40" t="s">
        <v>73</v>
      </c>
      <c r="AW52" t="s">
        <v>143</v>
      </c>
      <c r="AX52" t="str">
        <f>CONCATENATE(AN52,AW52,AO52)</f>
        <v>&lt;L2 Mathematiques&gt;</v>
      </c>
      <c r="AY52" t="str">
        <f>CONCATENATE(AN52,AQ52,AO52)</f>
        <v>&lt;PARCOURS&gt;</v>
      </c>
      <c r="AZ52" t="str">
        <f>CONCATENATE(AN52,AR52,AO52)</f>
        <v>&lt;OPTION 1 S3&gt;</v>
      </c>
      <c r="BA52" t="str">
        <f>CONCATENATE(AN52,AS52,AO52)</f>
        <v>&lt;OPTION 2 S3&gt;</v>
      </c>
      <c r="BB52" t="str">
        <f>CONCATENATE(AN52,AT52,AO52)</f>
        <v>&lt;ANALYSE 3&gt;</v>
      </c>
      <c r="BC52" t="str">
        <f>CONCATENATE(AN52,AU52,AO52)</f>
        <v>&lt;ALGEBRE LINEAIRE 2&gt;</v>
      </c>
      <c r="BD52" t="str">
        <f>CONCATENATE(AN52,AV52,AO52)</f>
        <v>&lt;PROBA S3&gt;</v>
      </c>
      <c r="BE52" t="str">
        <f>IF(R52="","",CONCATENATE(AW52,AP52,AX52,AY52,U52,AP52,AX52,AZ52,X52,AP52,AX52,BA52,Y52,AP52,AX52,BB52,Z52,AP52,AX52,BC52,AA52,AP52,AX52,BD52,AB52))</f>
        <v>L2 Mathematiques,&lt;L2 Mathematiques&gt;&lt;PARCOURS&gt;MATHS,&lt;L2 Mathematiques&gt;&lt;OPTION 1 S3&gt;INFO AP,&lt;L2 Mathematiques&gt;&lt;OPTION 2 S3&gt;MECA,&lt;L2 Mathematiques&gt;&lt;ANALYSE 3&gt;AN1,&lt;L2 Mathematiques&gt;&lt;ALGEBRE LINEAIRE 2&gt;AL1,&lt;L2 Mathematiques&gt;&lt;PROBA S3&gt;P1</v>
      </c>
    </row>
    <row r="53" spans="1:57" x14ac:dyDescent="0.2">
      <c r="A53" s="1" t="str">
        <f>CONCATENATE(C53," ",D53)</f>
        <v>ERDEMIR Eren</v>
      </c>
      <c r="B53" s="27">
        <v>11513406</v>
      </c>
      <c r="C53" s="27" t="s">
        <v>451</v>
      </c>
      <c r="D53" s="27" t="s">
        <v>452</v>
      </c>
      <c r="E53" s="27" t="s">
        <v>450</v>
      </c>
      <c r="F53" s="27"/>
      <c r="G53" s="27"/>
      <c r="H53" s="27"/>
      <c r="I53" s="31"/>
      <c r="J53" s="31"/>
      <c r="K53" s="31"/>
      <c r="L53" s="31"/>
      <c r="M53" s="37"/>
      <c r="N53" s="30"/>
      <c r="O53" s="53"/>
      <c r="P53" s="54"/>
      <c r="Q53" s="27"/>
      <c r="R53" s="27" t="s">
        <v>17</v>
      </c>
      <c r="S53" s="33"/>
      <c r="T53" s="33"/>
      <c r="U53" s="33" t="s">
        <v>140</v>
      </c>
      <c r="V53" s="33" t="s">
        <v>66</v>
      </c>
      <c r="W53" s="33" t="s">
        <v>68</v>
      </c>
      <c r="X53" s="33" t="s">
        <v>66</v>
      </c>
      <c r="Y53" s="33" t="s">
        <v>68</v>
      </c>
      <c r="Z53" s="28" t="s">
        <v>90</v>
      </c>
      <c r="AA53" s="28" t="s">
        <v>98</v>
      </c>
      <c r="AB53" s="28" t="s">
        <v>92</v>
      </c>
      <c r="AC53" s="28"/>
      <c r="AD53" s="29"/>
      <c r="AE53" s="29"/>
      <c r="AF53" s="1" t="str">
        <f>U53&amp;TEXT(COUNTIF(U$2:U53,U53),"x0")</f>
        <v>MATHSx43</v>
      </c>
      <c r="AG53" s="1" t="str">
        <f>Z53&amp;TEXT(COUNTIF(Z$2:Z53,Z53),"x0")</f>
        <v>AN1x7</v>
      </c>
      <c r="AH53" s="1" t="str">
        <f>AA53&amp;TEXT(COUNTIF(AA$2:AA53,AA53),"x0")</f>
        <v>AL1x7</v>
      </c>
      <c r="AI53" s="1" t="str">
        <f>AB53&amp;TEXT(COUNTIF(AB$2:AB53,AB53),"x0")</f>
        <v>P1x8</v>
      </c>
      <c r="AJ53" s="1" t="str">
        <f>Y53&amp;TEXT(COUNTIF(Y$2:Y53,Y53),"x0")</f>
        <v>MECAx7</v>
      </c>
      <c r="AK53" s="1" t="str">
        <f>X53&amp;TEXT(COUNTIF(X$2:X53,X53),"x0")</f>
        <v>INFO APx12</v>
      </c>
      <c r="AL53" s="1" t="str">
        <f>R53&amp;TEXT(COUNTIF(R$2:R53,R53),"x0")</f>
        <v>Xx25</v>
      </c>
      <c r="AM53" s="1" t="str">
        <f t="shared" si="0"/>
        <v>ERDEMIR Eren</v>
      </c>
      <c r="AN53" s="39"/>
      <c r="AO53" s="39"/>
      <c r="AP53" s="39"/>
      <c r="AQ53" s="39"/>
      <c r="AR53" s="39"/>
      <c r="AS53" s="40"/>
      <c r="AT53" s="40"/>
      <c r="AU53" s="40"/>
      <c r="AV53" s="40"/>
    </row>
    <row r="54" spans="1:57" x14ac:dyDescent="0.2">
      <c r="A54" s="1" t="str">
        <f>CONCATENATE(C54," ",D54)</f>
        <v>ESSABID Amina</v>
      </c>
      <c r="B54" s="27">
        <v>11601373</v>
      </c>
      <c r="C54" s="27" t="s">
        <v>288</v>
      </c>
      <c r="D54" s="27" t="s">
        <v>289</v>
      </c>
      <c r="E54" s="27" t="s">
        <v>42</v>
      </c>
      <c r="F54" s="27"/>
      <c r="G54" s="30"/>
      <c r="H54" s="27" t="str">
        <f ca="1">IF(ISBLANK(G54)," ",CONCATENATE((YEAR(TODAY()-G54)-1900)," ","ans"))</f>
        <v xml:space="preserve"> </v>
      </c>
      <c r="I54" s="31"/>
      <c r="J54" s="31"/>
      <c r="K54" s="31"/>
      <c r="L54" s="31"/>
      <c r="M54" s="37" t="s">
        <v>45</v>
      </c>
      <c r="N54" s="30"/>
      <c r="O54" s="53"/>
      <c r="P54" s="54"/>
      <c r="Q54" s="27"/>
      <c r="R54" s="27" t="s">
        <v>17</v>
      </c>
      <c r="S54" s="33"/>
      <c r="T54" s="33"/>
      <c r="U54" s="33" t="s">
        <v>99</v>
      </c>
      <c r="V54" s="33"/>
      <c r="W54" s="33"/>
      <c r="X54" s="33"/>
      <c r="Y54" s="33"/>
      <c r="Z54" s="56"/>
      <c r="AA54" s="56"/>
      <c r="AB54" s="28" t="s">
        <v>92</v>
      </c>
      <c r="AC54" s="28"/>
      <c r="AD54" s="29"/>
      <c r="AE54" s="29"/>
      <c r="AF54" s="1" t="str">
        <f>U54&amp;TEXT(COUNTIF(U$2:U54,U54),"x0")</f>
        <v>DLx9</v>
      </c>
      <c r="AG54" s="1" t="str">
        <f>Z54&amp;TEXT(COUNTIF(Z$2:Z54,Z54),"x0")</f>
        <v>x0</v>
      </c>
      <c r="AH54" s="1" t="str">
        <f>AA54&amp;TEXT(COUNTIF(AA$2:AA54,AA54),"x0")</f>
        <v>x0</v>
      </c>
      <c r="AI54" s="1" t="str">
        <f>AB54&amp;TEXT(COUNTIF(AB$2:AB54,AB54),"x0")</f>
        <v>P1x9</v>
      </c>
      <c r="AJ54" s="1" t="str">
        <f>Y54&amp;TEXT(COUNTIF(Y$2:Y54,Y54),"x0")</f>
        <v>x0</v>
      </c>
      <c r="AK54" s="1" t="str">
        <f>X54&amp;TEXT(COUNTIF(X$2:X54,X54),"x0")</f>
        <v>x0</v>
      </c>
      <c r="AL54" s="1" t="str">
        <f>R54&amp;TEXT(COUNTIF(R$2:R54,R54),"x0")</f>
        <v>Xx26</v>
      </c>
      <c r="AM54" s="1" t="str">
        <f t="shared" si="0"/>
        <v>ESSABID Amina</v>
      </c>
      <c r="AN54" s="39" t="s">
        <v>31</v>
      </c>
      <c r="AO54" s="39" t="s">
        <v>32</v>
      </c>
      <c r="AP54" s="39" t="s">
        <v>35</v>
      </c>
      <c r="AQ54" s="40" t="s">
        <v>139</v>
      </c>
      <c r="AR54" s="39" t="s">
        <v>69</v>
      </c>
      <c r="AS54" s="40" t="s">
        <v>70</v>
      </c>
      <c r="AT54" s="40" t="s">
        <v>71</v>
      </c>
      <c r="AU54" s="40" t="s">
        <v>72</v>
      </c>
      <c r="AV54" s="40" t="s">
        <v>73</v>
      </c>
      <c r="AW54" t="s">
        <v>143</v>
      </c>
      <c r="AX54" t="str">
        <f>CONCATENATE(AN54,AW54,AO54)</f>
        <v>&lt;L2 Mathematiques&gt;</v>
      </c>
      <c r="AY54" t="str">
        <f>CONCATENATE(AN54,AQ54,AO54)</f>
        <v>&lt;PARCOURS&gt;</v>
      </c>
      <c r="AZ54" t="str">
        <f>CONCATENATE(AN54,AR54,AO54)</f>
        <v>&lt;OPTION 1 S3&gt;</v>
      </c>
      <c r="BA54" t="str">
        <f>CONCATENATE(AN54,AS54,AO54)</f>
        <v>&lt;OPTION 2 S3&gt;</v>
      </c>
      <c r="BB54" t="str">
        <f>CONCATENATE(AN54,AT54,AO54)</f>
        <v>&lt;ANALYSE 3&gt;</v>
      </c>
      <c r="BC54" t="str">
        <f>CONCATENATE(AN54,AU54,AO54)</f>
        <v>&lt;ALGEBRE LINEAIRE 2&gt;</v>
      </c>
      <c r="BD54" t="str">
        <f>CONCATENATE(AN54,AV54,AO54)</f>
        <v>&lt;PROBA S3&gt;</v>
      </c>
      <c r="BE54" t="str">
        <f>IF(R54="","",CONCATENATE(AW54,AP54,AX54,AY54,U54,AP54,AX54,AZ54,X54,AP54,AX54,BA54,Y54,AP54,AX54,BB54,Z54,AP54,AX54,BC54,AA54,AP54,AX54,BD54,AB54))</f>
        <v>L2 Mathematiques,&lt;L2 Mathematiques&gt;&lt;PARCOURS&gt;DL,&lt;L2 Mathematiques&gt;&lt;OPTION 1 S3&gt;,&lt;L2 Mathematiques&gt;&lt;OPTION 2 S3&gt;,&lt;L2 Mathematiques&gt;&lt;ANALYSE 3&gt;,&lt;L2 Mathematiques&gt;&lt;ALGEBRE LINEAIRE 2&gt;,&lt;L2 Mathematiques&gt;&lt;PROBA S3&gt;P1</v>
      </c>
    </row>
    <row r="55" spans="1:57" hidden="1" x14ac:dyDescent="0.2">
      <c r="A55" s="1" t="str">
        <f>CONCATENATE(C55," ",D55)</f>
        <v>FALLA Névik</v>
      </c>
      <c r="B55" s="27"/>
      <c r="C55" s="27" t="s">
        <v>290</v>
      </c>
      <c r="D55" s="27" t="s">
        <v>291</v>
      </c>
      <c r="E55" s="27" t="s">
        <v>26</v>
      </c>
      <c r="F55" s="27"/>
      <c r="G55" s="30"/>
      <c r="H55" s="27" t="str">
        <f ca="1">IF(ISBLANK(G55)," ",CONCATENATE((YEAR(TODAY()-G55)-1900)," ","ans"))</f>
        <v xml:space="preserve"> </v>
      </c>
      <c r="I55" s="31"/>
      <c r="J55" s="31"/>
      <c r="K55" s="31"/>
      <c r="L55" s="31"/>
      <c r="M55" s="37" t="s">
        <v>45</v>
      </c>
      <c r="N55" s="30">
        <v>42943</v>
      </c>
      <c r="O55" s="53">
        <v>42936</v>
      </c>
      <c r="P55" s="55" t="s">
        <v>453</v>
      </c>
      <c r="Q55" s="27"/>
      <c r="R55" s="27"/>
      <c r="S55" s="33"/>
      <c r="T55" s="33"/>
      <c r="U55" s="33" t="s">
        <v>140</v>
      </c>
      <c r="V55" s="33" t="s">
        <v>66</v>
      </c>
      <c r="W55" s="33" t="s">
        <v>67</v>
      </c>
      <c r="X55" s="33" t="s">
        <v>66</v>
      </c>
      <c r="Y55" s="33" t="s">
        <v>67</v>
      </c>
      <c r="Z55" s="28"/>
      <c r="AA55" s="28"/>
      <c r="AB55" s="28"/>
      <c r="AC55" s="28"/>
      <c r="AD55" s="29"/>
      <c r="AE55" s="29"/>
      <c r="AF55" s="1" t="str">
        <f>U55&amp;TEXT(COUNTIF(U$2:U55,U55),"x0")</f>
        <v>MATHSx44</v>
      </c>
      <c r="AG55" s="1" t="str">
        <f>Z55&amp;TEXT(COUNTIF(Z$2:Z55,Z55),"x0")</f>
        <v>x0</v>
      </c>
      <c r="AH55" s="1" t="str">
        <f>AA55&amp;TEXT(COUNTIF(AA$2:AA55,AA55),"x0")</f>
        <v>x0</v>
      </c>
      <c r="AI55" s="1" t="str">
        <f>AB55&amp;TEXT(COUNTIF(AB$2:AB55,AB55),"x0")</f>
        <v>x0</v>
      </c>
      <c r="AJ55" s="1" t="str">
        <f>Y55&amp;TEXT(COUNTIF(Y$2:Y55,Y55),"x0")</f>
        <v>COMPTAx21</v>
      </c>
      <c r="AK55" s="1" t="str">
        <f>X55&amp;TEXT(COUNTIF(X$2:X55,X55),"x0")</f>
        <v>INFO APx13</v>
      </c>
      <c r="AL55" s="1" t="str">
        <f>R55&amp;TEXT(COUNTIF(R$2:R55,R55),"x0")</f>
        <v>x0</v>
      </c>
      <c r="AM55" s="1" t="str">
        <f t="shared" si="0"/>
        <v>FALLA Névik</v>
      </c>
      <c r="AN55" s="39" t="s">
        <v>31</v>
      </c>
      <c r="AO55" s="39" t="s">
        <v>32</v>
      </c>
      <c r="AP55" s="39" t="s">
        <v>35</v>
      </c>
      <c r="AQ55" s="40" t="s">
        <v>139</v>
      </c>
      <c r="AR55" s="39" t="s">
        <v>69</v>
      </c>
      <c r="AS55" s="40" t="s">
        <v>70</v>
      </c>
      <c r="AT55" s="40" t="s">
        <v>71</v>
      </c>
      <c r="AU55" s="40" t="s">
        <v>72</v>
      </c>
      <c r="AV55" s="40" t="s">
        <v>73</v>
      </c>
      <c r="AW55" t="s">
        <v>143</v>
      </c>
      <c r="AX55" t="str">
        <f>CONCATENATE(AN55,AW55,AO55)</f>
        <v>&lt;L2 Mathematiques&gt;</v>
      </c>
      <c r="AY55" t="str">
        <f>CONCATENATE(AN55,AQ55,AO55)</f>
        <v>&lt;PARCOURS&gt;</v>
      </c>
      <c r="AZ55" t="str">
        <f>CONCATENATE(AN55,AR55,AO55)</f>
        <v>&lt;OPTION 1 S3&gt;</v>
      </c>
      <c r="BA55" t="str">
        <f>CONCATENATE(AN55,AS55,AO55)</f>
        <v>&lt;OPTION 2 S3&gt;</v>
      </c>
      <c r="BB55" t="str">
        <f>CONCATENATE(AN55,AT55,AO55)</f>
        <v>&lt;ANALYSE 3&gt;</v>
      </c>
      <c r="BC55" t="str">
        <f>CONCATENATE(AN55,AU55,AO55)</f>
        <v>&lt;ALGEBRE LINEAIRE 2&gt;</v>
      </c>
      <c r="BD55" t="str">
        <f>CONCATENATE(AN55,AV55,AO55)</f>
        <v>&lt;PROBA S3&gt;</v>
      </c>
      <c r="BE55" t="str">
        <f>IF(R55="","",CONCATENATE(AW55,AP55,AX55,AY55,U55,AP55,AX55,AZ55,X55,AP55,AX55,BA55,Y55,AP55,AX55,BB55,Z55,AP55,AX55,BC55,AA55,AP55,AX55,BD55,AB55))</f>
        <v/>
      </c>
    </row>
    <row r="56" spans="1:57" x14ac:dyDescent="0.2">
      <c r="A56" s="1" t="str">
        <f>CONCATENATE(C56," ",D56)</f>
        <v>FARAH Badreddine</v>
      </c>
      <c r="B56" s="27"/>
      <c r="C56" s="27" t="s">
        <v>292</v>
      </c>
      <c r="D56" s="27" t="s">
        <v>293</v>
      </c>
      <c r="E56" s="27" t="s">
        <v>401</v>
      </c>
      <c r="F56" s="27"/>
      <c r="G56" s="52">
        <v>35577</v>
      </c>
      <c r="H56" s="27" t="str">
        <f ca="1">IF(ISBLANK(G56)," ",CONCATENATE((YEAR(TODAY()-G56)-1900)," ","ans"))</f>
        <v>20 ans</v>
      </c>
      <c r="I56" s="31" t="s">
        <v>443</v>
      </c>
      <c r="J56" s="31" t="s">
        <v>431</v>
      </c>
      <c r="K56" s="31"/>
      <c r="L56" s="31"/>
      <c r="M56" s="37" t="s">
        <v>45</v>
      </c>
      <c r="N56" s="30"/>
      <c r="O56" s="53"/>
      <c r="P56" s="54"/>
      <c r="Q56" s="27"/>
      <c r="R56" s="27" t="s">
        <v>17</v>
      </c>
      <c r="S56" s="33"/>
      <c r="T56" s="33"/>
      <c r="U56" s="33" t="s">
        <v>99</v>
      </c>
      <c r="V56" s="33"/>
      <c r="W56" s="33"/>
      <c r="X56" s="33"/>
      <c r="Y56" s="33"/>
      <c r="Z56" s="56"/>
      <c r="AA56" s="56"/>
      <c r="AB56" s="28" t="s">
        <v>92</v>
      </c>
      <c r="AC56" s="28"/>
      <c r="AD56" s="29"/>
      <c r="AE56" s="29"/>
      <c r="AF56" s="1" t="str">
        <f>U56&amp;TEXT(COUNTIF(U$2:U56,U56),"x0")</f>
        <v>DLx10</v>
      </c>
      <c r="AG56" s="1" t="str">
        <f>Z56&amp;TEXT(COUNTIF(Z$2:Z56,Z56),"x0")</f>
        <v>x0</v>
      </c>
      <c r="AH56" s="1" t="str">
        <f>AA56&amp;TEXT(COUNTIF(AA$2:AA56,AA56),"x0")</f>
        <v>x0</v>
      </c>
      <c r="AI56" s="1" t="str">
        <f>AB56&amp;TEXT(COUNTIF(AB$2:AB56,AB56),"x0")</f>
        <v>P1x10</v>
      </c>
      <c r="AJ56" s="1" t="str">
        <f>Y56&amp;TEXT(COUNTIF(Y$2:Y56,Y56),"x0")</f>
        <v>x0</v>
      </c>
      <c r="AK56" s="1" t="str">
        <f>X56&amp;TEXT(COUNTIF(X$2:X56,X56),"x0")</f>
        <v>x0</v>
      </c>
      <c r="AL56" s="1" t="str">
        <f>R56&amp;TEXT(COUNTIF(R$2:R56,R56),"x0")</f>
        <v>Xx27</v>
      </c>
      <c r="AM56" s="1" t="str">
        <f t="shared" si="0"/>
        <v>FARAH Badreddine</v>
      </c>
      <c r="AN56" s="39" t="s">
        <v>31</v>
      </c>
      <c r="AO56" s="39" t="s">
        <v>32</v>
      </c>
      <c r="AP56" s="39" t="s">
        <v>35</v>
      </c>
      <c r="AQ56" s="40" t="s">
        <v>139</v>
      </c>
      <c r="AR56" s="39" t="s">
        <v>69</v>
      </c>
      <c r="AS56" s="40" t="s">
        <v>70</v>
      </c>
      <c r="AT56" s="40" t="s">
        <v>71</v>
      </c>
      <c r="AU56" s="40" t="s">
        <v>72</v>
      </c>
      <c r="AV56" s="40" t="s">
        <v>73</v>
      </c>
      <c r="AW56" t="s">
        <v>143</v>
      </c>
      <c r="AX56" t="str">
        <f>CONCATENATE(AN56,AW56,AO56)</f>
        <v>&lt;L2 Mathematiques&gt;</v>
      </c>
      <c r="AY56" t="str">
        <f>CONCATENATE(AN56,AQ56,AO56)</f>
        <v>&lt;PARCOURS&gt;</v>
      </c>
      <c r="AZ56" t="str">
        <f>CONCATENATE(AN56,AR56,AO56)</f>
        <v>&lt;OPTION 1 S3&gt;</v>
      </c>
      <c r="BA56" t="str">
        <f>CONCATENATE(AN56,AS56,AO56)</f>
        <v>&lt;OPTION 2 S3&gt;</v>
      </c>
      <c r="BB56" t="str">
        <f>CONCATENATE(AN56,AT56,AO56)</f>
        <v>&lt;ANALYSE 3&gt;</v>
      </c>
      <c r="BC56" t="str">
        <f>CONCATENATE(AN56,AU56,AO56)</f>
        <v>&lt;ALGEBRE LINEAIRE 2&gt;</v>
      </c>
      <c r="BD56" t="str">
        <f>CONCATENATE(AN56,AV56,AO56)</f>
        <v>&lt;PROBA S3&gt;</v>
      </c>
      <c r="BE56" t="str">
        <f>IF(R56="","",CONCATENATE(AW56,AP56,AX56,AY56,U56,AP56,AX56,AZ56,X56,AP56,AX56,BA56,Y56,AP56,AX56,BB56,Z56,AP56,AX56,BC56,AA56,AP56,AX56,BD56,AB56))</f>
        <v>L2 Mathematiques,&lt;L2 Mathematiques&gt;&lt;PARCOURS&gt;DL,&lt;L2 Mathematiques&gt;&lt;OPTION 1 S3&gt;,&lt;L2 Mathematiques&gt;&lt;OPTION 2 S3&gt;,&lt;L2 Mathematiques&gt;&lt;ANALYSE 3&gt;,&lt;L2 Mathematiques&gt;&lt;ALGEBRE LINEAIRE 2&gt;,&lt;L2 Mathematiques&gt;&lt;PROBA S3&gt;P1</v>
      </c>
    </row>
    <row r="57" spans="1:57" x14ac:dyDescent="0.2">
      <c r="A57" s="1" t="str">
        <f>CONCATENATE(C57," ",D57)</f>
        <v>FLEPP RAFAEL</v>
      </c>
      <c r="B57" s="27">
        <v>11505754</v>
      </c>
      <c r="C57" s="27" t="s">
        <v>57</v>
      </c>
      <c r="D57" s="27" t="s">
        <v>128</v>
      </c>
      <c r="E57" s="27" t="s">
        <v>27</v>
      </c>
      <c r="F57" s="27"/>
      <c r="G57" s="30"/>
      <c r="H57" s="27" t="str">
        <f ca="1">IF(ISBLANK(G57)," ",CONCATENATE((YEAR(TODAY()-G57)-1900)," ","ans"))</f>
        <v xml:space="preserve"> </v>
      </c>
      <c r="I57" s="31"/>
      <c r="J57" s="31"/>
      <c r="K57" s="31"/>
      <c r="L57" s="31"/>
      <c r="M57" s="37" t="s">
        <v>45</v>
      </c>
      <c r="N57" s="30"/>
      <c r="O57" s="53">
        <v>42942</v>
      </c>
      <c r="P57" s="55" t="s">
        <v>453</v>
      </c>
      <c r="Q57" s="27"/>
      <c r="R57" s="27" t="s">
        <v>17</v>
      </c>
      <c r="S57" s="33"/>
      <c r="T57" s="33"/>
      <c r="U57" s="33" t="s">
        <v>140</v>
      </c>
      <c r="V57" s="33" t="s">
        <v>66</v>
      </c>
      <c r="W57" s="33" t="s">
        <v>68</v>
      </c>
      <c r="X57" s="33" t="s">
        <v>66</v>
      </c>
      <c r="Y57" s="33" t="s">
        <v>68</v>
      </c>
      <c r="Z57" s="28" t="s">
        <v>90</v>
      </c>
      <c r="AA57" s="28" t="s">
        <v>98</v>
      </c>
      <c r="AB57" s="28" t="s">
        <v>92</v>
      </c>
      <c r="AC57" s="28"/>
      <c r="AD57" s="29"/>
      <c r="AE57" s="29"/>
      <c r="AF57" s="1" t="str">
        <f>U57&amp;TEXT(COUNTIF(U$2:U57,U57),"x0")</f>
        <v>MATHSx45</v>
      </c>
      <c r="AG57" s="1" t="str">
        <f>Z57&amp;TEXT(COUNTIF(Z$2:Z57,Z57),"x0")</f>
        <v>AN1x8</v>
      </c>
      <c r="AH57" s="1" t="str">
        <f>AA57&amp;TEXT(COUNTIF(AA$2:AA57,AA57),"x0")</f>
        <v>AL1x8</v>
      </c>
      <c r="AI57" s="1" t="str">
        <f>AB57&amp;TEXT(COUNTIF(AB$2:AB57,AB57),"x0")</f>
        <v>P1x11</v>
      </c>
      <c r="AJ57" s="1" t="str">
        <f>Y57&amp;TEXT(COUNTIF(Y$2:Y57,Y57),"x0")</f>
        <v>MECAx8</v>
      </c>
      <c r="AK57" s="1" t="str">
        <f>X57&amp;TEXT(COUNTIF(X$2:X57,X57),"x0")</f>
        <v>INFO APx14</v>
      </c>
      <c r="AL57" s="1" t="str">
        <f>R57&amp;TEXT(COUNTIF(R$2:R57,R57),"x0")</f>
        <v>Xx28</v>
      </c>
      <c r="AM57" s="1" t="str">
        <f t="shared" si="0"/>
        <v>FLEPP RAFAEL</v>
      </c>
      <c r="AN57" s="39" t="s">
        <v>31</v>
      </c>
      <c r="AO57" s="39" t="s">
        <v>32</v>
      </c>
      <c r="AP57" s="39" t="s">
        <v>35</v>
      </c>
      <c r="AQ57" s="40" t="s">
        <v>139</v>
      </c>
      <c r="AR57" s="39" t="s">
        <v>69</v>
      </c>
      <c r="AS57" s="40" t="s">
        <v>70</v>
      </c>
      <c r="AT57" s="40" t="s">
        <v>71</v>
      </c>
      <c r="AU57" s="40" t="s">
        <v>72</v>
      </c>
      <c r="AV57" s="40" t="s">
        <v>73</v>
      </c>
      <c r="AW57" t="s">
        <v>143</v>
      </c>
      <c r="AX57" t="str">
        <f>CONCATENATE(AN57,AW57,AO57)</f>
        <v>&lt;L2 Mathematiques&gt;</v>
      </c>
      <c r="AY57" t="str">
        <f>CONCATENATE(AN57,AQ57,AO57)</f>
        <v>&lt;PARCOURS&gt;</v>
      </c>
      <c r="AZ57" t="str">
        <f>CONCATENATE(AN57,AR57,AO57)</f>
        <v>&lt;OPTION 1 S3&gt;</v>
      </c>
      <c r="BA57" t="str">
        <f>CONCATENATE(AN57,AS57,AO57)</f>
        <v>&lt;OPTION 2 S3&gt;</v>
      </c>
      <c r="BB57" t="str">
        <f>CONCATENATE(AN57,AT57,AO57)</f>
        <v>&lt;ANALYSE 3&gt;</v>
      </c>
      <c r="BC57" t="str">
        <f>CONCATENATE(AN57,AU57,AO57)</f>
        <v>&lt;ALGEBRE LINEAIRE 2&gt;</v>
      </c>
      <c r="BD57" t="str">
        <f>CONCATENATE(AN57,AV57,AO57)</f>
        <v>&lt;PROBA S3&gt;</v>
      </c>
      <c r="BE57" t="str">
        <f>IF(R57="","",CONCATENATE(AW57,AP57,AX57,AY57,U57,AP57,AX57,AZ57,X57,AP57,AX57,BA57,Y57,AP57,AX57,BB57,Z57,AP57,AX57,BC57,AA57,AP57,AX57,BD57,AB57))</f>
        <v>L2 Mathematiques,&lt;L2 Mathematiques&gt;&lt;PARCOURS&gt;MATHS,&lt;L2 Mathematiques&gt;&lt;OPTION 1 S3&gt;INFO AP,&lt;L2 Mathematiques&gt;&lt;OPTION 2 S3&gt;MECA,&lt;L2 Mathematiques&gt;&lt;ANALYSE 3&gt;AN1,&lt;L2 Mathematiques&gt;&lt;ALGEBRE LINEAIRE 2&gt;AL1,&lt;L2 Mathematiques&gt;&lt;PROBA S3&gt;P1</v>
      </c>
    </row>
    <row r="58" spans="1:57" x14ac:dyDescent="0.2">
      <c r="A58" s="1" t="str">
        <f>CONCATENATE(C58," ",D58)</f>
        <v>GAUTHIER Samy</v>
      </c>
      <c r="B58" s="27">
        <v>11607973</v>
      </c>
      <c r="C58" s="27" t="s">
        <v>294</v>
      </c>
      <c r="D58" s="27" t="s">
        <v>295</v>
      </c>
      <c r="E58" s="27" t="s">
        <v>42</v>
      </c>
      <c r="F58" s="27"/>
      <c r="G58" s="30"/>
      <c r="H58" s="27" t="str">
        <f ca="1">IF(ISBLANK(G58)," ",CONCATENATE((YEAR(TODAY()-G58)-1900)," ","ans"))</f>
        <v xml:space="preserve"> </v>
      </c>
      <c r="I58" s="31"/>
      <c r="J58" s="31"/>
      <c r="K58" s="31"/>
      <c r="L58" s="31"/>
      <c r="M58" s="37" t="s">
        <v>45</v>
      </c>
      <c r="N58" s="30"/>
      <c r="O58" s="53">
        <v>42983</v>
      </c>
      <c r="P58" s="55" t="s">
        <v>454</v>
      </c>
      <c r="Q58" s="27"/>
      <c r="R58" s="27" t="s">
        <v>17</v>
      </c>
      <c r="S58" s="33"/>
      <c r="T58" s="33"/>
      <c r="U58" s="33" t="s">
        <v>140</v>
      </c>
      <c r="V58" s="33" t="s">
        <v>65</v>
      </c>
      <c r="W58" s="33" t="s">
        <v>67</v>
      </c>
      <c r="X58" s="33" t="s">
        <v>65</v>
      </c>
      <c r="Y58" s="33" t="s">
        <v>67</v>
      </c>
      <c r="Z58" s="28" t="s">
        <v>96</v>
      </c>
      <c r="AA58" s="28" t="s">
        <v>91</v>
      </c>
      <c r="AB58" s="28" t="s">
        <v>100</v>
      </c>
      <c r="AC58" s="28"/>
      <c r="AD58" s="29"/>
      <c r="AE58" s="29"/>
      <c r="AF58" s="1" t="str">
        <f>U58&amp;TEXT(COUNTIF(U$2:U58,U58),"x0")</f>
        <v>MATHSx46</v>
      </c>
      <c r="AG58" s="1" t="str">
        <f>Z58&amp;TEXT(COUNTIF(Z$2:Z58,Z58),"x0")</f>
        <v>AN2x19</v>
      </c>
      <c r="AH58" s="1" t="str">
        <f>AA58&amp;TEXT(COUNTIF(AA$2:AA58,AA58),"x0")</f>
        <v>AL2x19</v>
      </c>
      <c r="AI58" s="1" t="str">
        <f>AB58&amp;TEXT(COUNTIF(AB$2:AB58,AB58),"x0")</f>
        <v>P2x19</v>
      </c>
      <c r="AJ58" s="1" t="str">
        <f>Y58&amp;TEXT(COUNTIF(Y$2:Y58,Y58),"x0")</f>
        <v>COMPTAx22</v>
      </c>
      <c r="AK58" s="1" t="str">
        <f>X58&amp;TEXT(COUNTIF(X$2:X58,X58),"x0")</f>
        <v>MACROECOx15</v>
      </c>
      <c r="AL58" s="1" t="str">
        <f>R58&amp;TEXT(COUNTIF(R$2:R58,R58),"x0")</f>
        <v>Xx29</v>
      </c>
      <c r="AM58" s="1" t="str">
        <f t="shared" si="0"/>
        <v>GAUTHIER Samy</v>
      </c>
      <c r="AN58" s="39" t="s">
        <v>31</v>
      </c>
      <c r="AO58" s="39" t="s">
        <v>32</v>
      </c>
      <c r="AP58" s="39" t="s">
        <v>35</v>
      </c>
      <c r="AQ58" s="40" t="s">
        <v>139</v>
      </c>
      <c r="AR58" s="39" t="s">
        <v>69</v>
      </c>
      <c r="AS58" s="40" t="s">
        <v>70</v>
      </c>
      <c r="AT58" s="40" t="s">
        <v>71</v>
      </c>
      <c r="AU58" s="40" t="s">
        <v>72</v>
      </c>
      <c r="AV58" s="40" t="s">
        <v>73</v>
      </c>
      <c r="AW58" t="s">
        <v>143</v>
      </c>
      <c r="AX58" t="str">
        <f>CONCATENATE(AN58,AW58,AO58)</f>
        <v>&lt;L2 Mathematiques&gt;</v>
      </c>
      <c r="AY58" t="str">
        <f>CONCATENATE(AN58,AQ58,AO58)</f>
        <v>&lt;PARCOURS&gt;</v>
      </c>
      <c r="AZ58" t="str">
        <f>CONCATENATE(AN58,AR58,AO58)</f>
        <v>&lt;OPTION 1 S3&gt;</v>
      </c>
      <c r="BA58" t="str">
        <f>CONCATENATE(AN58,AS58,AO58)</f>
        <v>&lt;OPTION 2 S3&gt;</v>
      </c>
      <c r="BB58" t="str">
        <f>CONCATENATE(AN58,AT58,AO58)</f>
        <v>&lt;ANALYSE 3&gt;</v>
      </c>
      <c r="BC58" t="str">
        <f>CONCATENATE(AN58,AU58,AO58)</f>
        <v>&lt;ALGEBRE LINEAIRE 2&gt;</v>
      </c>
      <c r="BD58" t="str">
        <f>CONCATENATE(AN58,AV58,AO58)</f>
        <v>&lt;PROBA S3&gt;</v>
      </c>
      <c r="BE58" t="str">
        <f>IF(R58="","",CONCATENATE(AW58,AP58,AX58,AY58,U58,AP58,AX58,AZ58,X58,AP58,AX58,BA58,Y58,AP58,AX58,BB58,Z58,AP58,AX58,BC58,AA58,AP58,AX58,BD58,AB58))</f>
        <v>L2 Mathematiques,&lt;L2 Mathematiques&gt;&lt;PARCOURS&gt;MATHS,&lt;L2 Mathematiques&gt;&lt;OPTION 1 S3&gt;MACROECO,&lt;L2 Mathematiques&gt;&lt;OPTION 2 S3&gt;COMPTA,&lt;L2 Mathematiques&gt;&lt;ANALYSE 3&gt;AN2,&lt;L2 Mathematiques&gt;&lt;ALGEBRE LINEAIRE 2&gt;AL2,&lt;L2 Mathematiques&gt;&lt;PROBA S3&gt;P2</v>
      </c>
    </row>
    <row r="59" spans="1:57" x14ac:dyDescent="0.2">
      <c r="A59" s="1" t="str">
        <f>CONCATENATE(C59," ",D59)</f>
        <v>GODET Maël</v>
      </c>
      <c r="B59" s="27">
        <v>11602674</v>
      </c>
      <c r="C59" s="27" t="s">
        <v>296</v>
      </c>
      <c r="D59" s="27" t="s">
        <v>297</v>
      </c>
      <c r="E59" s="27" t="s">
        <v>42</v>
      </c>
      <c r="F59" s="27"/>
      <c r="G59" s="30"/>
      <c r="H59" s="27" t="str">
        <f ca="1">IF(ISBLANK(G59)," ",CONCATENATE((YEAR(TODAY()-G59)-1900)," ","ans"))</f>
        <v xml:space="preserve"> </v>
      </c>
      <c r="I59" s="31"/>
      <c r="J59" s="31"/>
      <c r="K59" s="31"/>
      <c r="L59" s="31"/>
      <c r="M59" s="37" t="s">
        <v>45</v>
      </c>
      <c r="N59" s="30"/>
      <c r="O59" s="53">
        <v>42971</v>
      </c>
      <c r="P59" s="55" t="s">
        <v>453</v>
      </c>
      <c r="Q59" s="27"/>
      <c r="R59" s="27" t="s">
        <v>17</v>
      </c>
      <c r="S59" s="33"/>
      <c r="T59" s="33"/>
      <c r="U59" s="33" t="s">
        <v>140</v>
      </c>
      <c r="V59" s="33" t="s">
        <v>66</v>
      </c>
      <c r="W59" s="33" t="s">
        <v>68</v>
      </c>
      <c r="X59" s="33" t="s">
        <v>66</v>
      </c>
      <c r="Y59" s="33" t="s">
        <v>68</v>
      </c>
      <c r="Z59" s="28" t="s">
        <v>90</v>
      </c>
      <c r="AA59" s="28" t="s">
        <v>98</v>
      </c>
      <c r="AB59" s="28" t="s">
        <v>92</v>
      </c>
      <c r="AC59" s="28"/>
      <c r="AD59" s="29"/>
      <c r="AE59" s="29"/>
      <c r="AF59" s="1" t="str">
        <f>U59&amp;TEXT(COUNTIF(U$2:U59,U59),"x0")</f>
        <v>MATHSx47</v>
      </c>
      <c r="AG59" s="1" t="str">
        <f>Z59&amp;TEXT(COUNTIF(Z$2:Z59,Z59),"x0")</f>
        <v>AN1x9</v>
      </c>
      <c r="AH59" s="1" t="str">
        <f>AA59&amp;TEXT(COUNTIF(AA$2:AA59,AA59),"x0")</f>
        <v>AL1x9</v>
      </c>
      <c r="AI59" s="1" t="str">
        <f>AB59&amp;TEXT(COUNTIF(AB$2:AB59,AB59),"x0")</f>
        <v>P1x12</v>
      </c>
      <c r="AJ59" s="1" t="str">
        <f>Y59&amp;TEXT(COUNTIF(Y$2:Y59,Y59),"x0")</f>
        <v>MECAx9</v>
      </c>
      <c r="AK59" s="1" t="str">
        <f>X59&amp;TEXT(COUNTIF(X$2:X59,X59),"x0")</f>
        <v>INFO APx15</v>
      </c>
      <c r="AL59" s="1" t="str">
        <f>R59&amp;TEXT(COUNTIF(R$2:R59,R59),"x0")</f>
        <v>Xx30</v>
      </c>
      <c r="AM59" s="1" t="str">
        <f t="shared" si="0"/>
        <v>GODET Maël</v>
      </c>
      <c r="AN59" s="39" t="s">
        <v>31</v>
      </c>
      <c r="AO59" s="39" t="s">
        <v>32</v>
      </c>
      <c r="AP59" s="39" t="s">
        <v>35</v>
      </c>
      <c r="AQ59" s="40" t="s">
        <v>139</v>
      </c>
      <c r="AR59" s="39" t="s">
        <v>69</v>
      </c>
      <c r="AS59" s="40" t="s">
        <v>70</v>
      </c>
      <c r="AT59" s="40" t="s">
        <v>71</v>
      </c>
      <c r="AU59" s="40" t="s">
        <v>72</v>
      </c>
      <c r="AV59" s="40" t="s">
        <v>73</v>
      </c>
      <c r="AW59" t="s">
        <v>143</v>
      </c>
      <c r="AX59" t="str">
        <f>CONCATENATE(AN59,AW59,AO59)</f>
        <v>&lt;L2 Mathematiques&gt;</v>
      </c>
      <c r="AY59" t="str">
        <f>CONCATENATE(AN59,AQ59,AO59)</f>
        <v>&lt;PARCOURS&gt;</v>
      </c>
      <c r="AZ59" t="str">
        <f>CONCATENATE(AN59,AR59,AO59)</f>
        <v>&lt;OPTION 1 S3&gt;</v>
      </c>
      <c r="BA59" t="str">
        <f>CONCATENATE(AN59,AS59,AO59)</f>
        <v>&lt;OPTION 2 S3&gt;</v>
      </c>
      <c r="BB59" t="str">
        <f>CONCATENATE(AN59,AT59,AO59)</f>
        <v>&lt;ANALYSE 3&gt;</v>
      </c>
      <c r="BC59" t="str">
        <f>CONCATENATE(AN59,AU59,AO59)</f>
        <v>&lt;ALGEBRE LINEAIRE 2&gt;</v>
      </c>
      <c r="BD59" t="str">
        <f>CONCATENATE(AN59,AV59,AO59)</f>
        <v>&lt;PROBA S3&gt;</v>
      </c>
      <c r="BE59" t="str">
        <f>IF(R59="","",CONCATENATE(AW59,AP59,AX59,AY59,U59,AP59,AX59,AZ59,X59,AP59,AX59,BA59,Y59,AP59,AX59,BB59,Z59,AP59,AX59,BC59,AA59,AP59,AX59,BD59,AB59))</f>
        <v>L2 Mathematiques,&lt;L2 Mathematiques&gt;&lt;PARCOURS&gt;MATHS,&lt;L2 Mathematiques&gt;&lt;OPTION 1 S3&gt;INFO AP,&lt;L2 Mathematiques&gt;&lt;OPTION 2 S3&gt;MECA,&lt;L2 Mathematiques&gt;&lt;ANALYSE 3&gt;AN1,&lt;L2 Mathematiques&gt;&lt;ALGEBRE LINEAIRE 2&gt;AL1,&lt;L2 Mathematiques&gt;&lt;PROBA S3&gt;P1</v>
      </c>
    </row>
    <row r="60" spans="1:57" hidden="1" x14ac:dyDescent="0.2">
      <c r="A60" s="1" t="str">
        <f>CONCATENATE(C60," ",D60)</f>
        <v>HAKEM AMROUCHE</v>
      </c>
      <c r="B60" s="27">
        <v>11310163</v>
      </c>
      <c r="C60" s="27" t="s">
        <v>58</v>
      </c>
      <c r="D60" s="27" t="s">
        <v>129</v>
      </c>
      <c r="E60" s="27" t="s">
        <v>27</v>
      </c>
      <c r="F60" s="27"/>
      <c r="G60" s="30"/>
      <c r="H60" s="27" t="str">
        <f ca="1">IF(ISBLANK(G60)," ",CONCATENATE((YEAR(TODAY()-G60)-1900)," ","ans"))</f>
        <v xml:space="preserve"> </v>
      </c>
      <c r="I60" s="31"/>
      <c r="J60" s="31"/>
      <c r="K60" s="31"/>
      <c r="L60" s="31"/>
      <c r="M60" s="37" t="s">
        <v>45</v>
      </c>
      <c r="N60" s="30"/>
      <c r="O60" s="53"/>
      <c r="P60" s="54"/>
      <c r="Q60" s="27"/>
      <c r="R60" s="27"/>
      <c r="S60" s="33"/>
      <c r="T60" s="33"/>
      <c r="U60" s="33" t="s">
        <v>140</v>
      </c>
      <c r="V60" s="33" t="s">
        <v>66</v>
      </c>
      <c r="W60" s="33" t="s">
        <v>68</v>
      </c>
      <c r="X60" s="33" t="s">
        <v>66</v>
      </c>
      <c r="Y60" s="33" t="s">
        <v>68</v>
      </c>
      <c r="Z60" s="28"/>
      <c r="AA60" s="28"/>
      <c r="AB60" s="28"/>
      <c r="AC60" s="28"/>
      <c r="AD60" s="29"/>
      <c r="AE60" s="29"/>
      <c r="AF60" s="1" t="str">
        <f>U60&amp;TEXT(COUNTIF(U$2:U60,U60),"x0")</f>
        <v>MATHSx48</v>
      </c>
      <c r="AG60" s="1" t="str">
        <f>Z60&amp;TEXT(COUNTIF(Z$2:Z60,Z60),"x0")</f>
        <v>x0</v>
      </c>
      <c r="AH60" s="1" t="str">
        <f>AA60&amp;TEXT(COUNTIF(AA$2:AA60,AA60),"x0")</f>
        <v>x0</v>
      </c>
      <c r="AI60" s="1" t="str">
        <f>AB60&amp;TEXT(COUNTIF(AB$2:AB60,AB60),"x0")</f>
        <v>x0</v>
      </c>
      <c r="AJ60" s="1" t="str">
        <f>Y60&amp;TEXT(COUNTIF(Y$2:Y60,Y60),"x0")</f>
        <v>MECAx10</v>
      </c>
      <c r="AK60" s="1" t="str">
        <f>X60&amp;TEXT(COUNTIF(X$2:X60,X60),"x0")</f>
        <v>INFO APx16</v>
      </c>
      <c r="AL60" s="1" t="str">
        <f>R60&amp;TEXT(COUNTIF(R$2:R60,R60),"x0")</f>
        <v>x0</v>
      </c>
      <c r="AM60" s="1" t="str">
        <f t="shared" si="0"/>
        <v>HAKEM AMROUCHE</v>
      </c>
      <c r="AN60" s="39" t="s">
        <v>31</v>
      </c>
      <c r="AO60" s="39" t="s">
        <v>32</v>
      </c>
      <c r="AP60" s="39" t="s">
        <v>35</v>
      </c>
      <c r="AQ60" s="40" t="s">
        <v>139</v>
      </c>
      <c r="AR60" s="39" t="s">
        <v>69</v>
      </c>
      <c r="AS60" s="40" t="s">
        <v>70</v>
      </c>
      <c r="AT60" s="40" t="s">
        <v>71</v>
      </c>
      <c r="AU60" s="40" t="s">
        <v>72</v>
      </c>
      <c r="AV60" s="40" t="s">
        <v>73</v>
      </c>
      <c r="AW60" t="s">
        <v>143</v>
      </c>
      <c r="AX60" t="str">
        <f>CONCATENATE(AN60,AW60,AO60)</f>
        <v>&lt;L2 Mathematiques&gt;</v>
      </c>
      <c r="AY60" t="str">
        <f>CONCATENATE(AN60,AQ60,AO60)</f>
        <v>&lt;PARCOURS&gt;</v>
      </c>
      <c r="AZ60" t="str">
        <f>CONCATENATE(AN60,AR60,AO60)</f>
        <v>&lt;OPTION 1 S3&gt;</v>
      </c>
      <c r="BA60" t="str">
        <f>CONCATENATE(AN60,AS60,AO60)</f>
        <v>&lt;OPTION 2 S3&gt;</v>
      </c>
      <c r="BB60" t="str">
        <f>CONCATENATE(AN60,AT60,AO60)</f>
        <v>&lt;ANALYSE 3&gt;</v>
      </c>
      <c r="BC60" t="str">
        <f>CONCATENATE(AN60,AU60,AO60)</f>
        <v>&lt;ALGEBRE LINEAIRE 2&gt;</v>
      </c>
      <c r="BD60" t="str">
        <f>CONCATENATE(AN60,AV60,AO60)</f>
        <v>&lt;PROBA S3&gt;</v>
      </c>
      <c r="BE60" t="str">
        <f>IF(R60="","",CONCATENATE(AW60,AP60,AX60,AY60,U60,AP60,AX60,AZ60,X60,AP60,AX60,BA60,Y60,AP60,AX60,BB60,Z60,AP60,AX60,BC60,AA60,AP60,AX60,BD60,AB60))</f>
        <v/>
      </c>
    </row>
    <row r="61" spans="1:57" x14ac:dyDescent="0.2">
      <c r="A61" s="1" t="str">
        <f>CONCATENATE(C61," ",D61)</f>
        <v>HAMDANE Amine</v>
      </c>
      <c r="B61" s="27">
        <v>11606514</v>
      </c>
      <c r="C61" s="27" t="s">
        <v>298</v>
      </c>
      <c r="D61" s="27" t="s">
        <v>299</v>
      </c>
      <c r="E61" s="27" t="s">
        <v>42</v>
      </c>
      <c r="F61" s="27"/>
      <c r="G61" s="30"/>
      <c r="H61" s="27" t="str">
        <f ca="1">IF(ISBLANK(G61)," ",CONCATENATE((YEAR(TODAY()-G61)-1900)," ","ans"))</f>
        <v xml:space="preserve"> </v>
      </c>
      <c r="I61" s="31"/>
      <c r="J61" s="31"/>
      <c r="K61" s="31"/>
      <c r="L61" s="31"/>
      <c r="M61" s="37" t="s">
        <v>45</v>
      </c>
      <c r="N61" s="30"/>
      <c r="O61" s="53">
        <v>42959</v>
      </c>
      <c r="P61" s="55" t="s">
        <v>453</v>
      </c>
      <c r="Q61" s="27"/>
      <c r="R61" s="27" t="s">
        <v>17</v>
      </c>
      <c r="S61" s="33"/>
      <c r="T61" s="33"/>
      <c r="U61" s="33" t="s">
        <v>140</v>
      </c>
      <c r="V61" s="33" t="s">
        <v>66</v>
      </c>
      <c r="W61" s="33" t="s">
        <v>68</v>
      </c>
      <c r="X61" s="33" t="s">
        <v>66</v>
      </c>
      <c r="Y61" s="33" t="s">
        <v>68</v>
      </c>
      <c r="Z61" s="28" t="s">
        <v>90</v>
      </c>
      <c r="AA61" s="28" t="s">
        <v>98</v>
      </c>
      <c r="AB61" s="28" t="s">
        <v>92</v>
      </c>
      <c r="AC61" s="28"/>
      <c r="AD61" s="29"/>
      <c r="AE61" s="29"/>
      <c r="AF61" s="1" t="str">
        <f>U61&amp;TEXT(COUNTIF(U$2:U61,U61),"x0")</f>
        <v>MATHSx49</v>
      </c>
      <c r="AG61" s="1" t="str">
        <f>Z61&amp;TEXT(COUNTIF(Z$2:Z61,Z61),"x0")</f>
        <v>AN1x10</v>
      </c>
      <c r="AH61" s="1" t="str">
        <f>AA61&amp;TEXT(COUNTIF(AA$2:AA61,AA61),"x0")</f>
        <v>AL1x10</v>
      </c>
      <c r="AI61" s="1" t="str">
        <f>AB61&amp;TEXT(COUNTIF(AB$2:AB61,AB61),"x0")</f>
        <v>P1x13</v>
      </c>
      <c r="AJ61" s="1" t="str">
        <f>Y61&amp;TEXT(COUNTIF(Y$2:Y61,Y61),"x0")</f>
        <v>MECAx11</v>
      </c>
      <c r="AK61" s="1" t="str">
        <f>X61&amp;TEXT(COUNTIF(X$2:X61,X61),"x0")</f>
        <v>INFO APx17</v>
      </c>
      <c r="AL61" s="1" t="str">
        <f>R61&amp;TEXT(COUNTIF(R$2:R61,R61),"x0")</f>
        <v>Xx31</v>
      </c>
      <c r="AM61" s="1" t="str">
        <f t="shared" si="0"/>
        <v>HAMDANE Amine</v>
      </c>
      <c r="AN61" s="39" t="s">
        <v>31</v>
      </c>
      <c r="AO61" s="39" t="s">
        <v>32</v>
      </c>
      <c r="AP61" s="39" t="s">
        <v>35</v>
      </c>
      <c r="AQ61" s="40" t="s">
        <v>139</v>
      </c>
      <c r="AR61" s="39" t="s">
        <v>69</v>
      </c>
      <c r="AS61" s="40" t="s">
        <v>70</v>
      </c>
      <c r="AT61" s="40" t="s">
        <v>71</v>
      </c>
      <c r="AU61" s="40" t="s">
        <v>72</v>
      </c>
      <c r="AV61" s="40" t="s">
        <v>73</v>
      </c>
      <c r="AW61" t="s">
        <v>143</v>
      </c>
      <c r="AX61" t="str">
        <f>CONCATENATE(AN61,AW61,AO61)</f>
        <v>&lt;L2 Mathematiques&gt;</v>
      </c>
      <c r="AY61" t="str">
        <f>CONCATENATE(AN61,AQ61,AO61)</f>
        <v>&lt;PARCOURS&gt;</v>
      </c>
      <c r="AZ61" t="str">
        <f>CONCATENATE(AN61,AR61,AO61)</f>
        <v>&lt;OPTION 1 S3&gt;</v>
      </c>
      <c r="BA61" t="str">
        <f>CONCATENATE(AN61,AS61,AO61)</f>
        <v>&lt;OPTION 2 S3&gt;</v>
      </c>
      <c r="BB61" t="str">
        <f>CONCATENATE(AN61,AT61,AO61)</f>
        <v>&lt;ANALYSE 3&gt;</v>
      </c>
      <c r="BC61" t="str">
        <f>CONCATENATE(AN61,AU61,AO61)</f>
        <v>&lt;ALGEBRE LINEAIRE 2&gt;</v>
      </c>
      <c r="BD61" t="str">
        <f>CONCATENATE(AN61,AV61,AO61)</f>
        <v>&lt;PROBA S3&gt;</v>
      </c>
      <c r="BE61" t="str">
        <f>IF(R61="","",CONCATENATE(AW61,AP61,AX61,AY61,U61,AP61,AX61,AZ61,X61,AP61,AX61,BA61,Y61,AP61,AX61,BB61,Z61,AP61,AX61,BC61,AA61,AP61,AX61,BD61,AB61))</f>
        <v>L2 Mathematiques,&lt;L2 Mathematiques&gt;&lt;PARCOURS&gt;MATHS,&lt;L2 Mathematiques&gt;&lt;OPTION 1 S3&gt;INFO AP,&lt;L2 Mathematiques&gt;&lt;OPTION 2 S3&gt;MECA,&lt;L2 Mathematiques&gt;&lt;ANALYSE 3&gt;AN1,&lt;L2 Mathematiques&gt;&lt;ALGEBRE LINEAIRE 2&gt;AL1,&lt;L2 Mathematiques&gt;&lt;PROBA S3&gt;P1</v>
      </c>
    </row>
    <row r="62" spans="1:57" hidden="1" x14ac:dyDescent="0.2">
      <c r="A62" s="1" t="str">
        <f>CONCATENATE(C62," ",D62)</f>
        <v>HAMIDOU Myriam</v>
      </c>
      <c r="B62" s="27">
        <v>11610097</v>
      </c>
      <c r="C62" s="27" t="s">
        <v>300</v>
      </c>
      <c r="D62" s="27" t="s">
        <v>301</v>
      </c>
      <c r="E62" s="27" t="s">
        <v>42</v>
      </c>
      <c r="F62" s="27"/>
      <c r="G62" s="30"/>
      <c r="H62" s="27" t="str">
        <f ca="1">IF(ISBLANK(G62)," ",CONCATENATE((YEAR(TODAY()-G62)-1900)," ","ans"))</f>
        <v xml:space="preserve"> </v>
      </c>
      <c r="I62" s="31"/>
      <c r="J62" s="31"/>
      <c r="K62" s="31"/>
      <c r="L62" s="31"/>
      <c r="M62" s="37"/>
      <c r="N62" s="30"/>
      <c r="O62" s="53"/>
      <c r="P62" s="54"/>
      <c r="Q62" s="27"/>
      <c r="R62" s="27"/>
      <c r="S62" s="33"/>
      <c r="T62" s="33"/>
      <c r="U62" s="33" t="s">
        <v>140</v>
      </c>
      <c r="V62" s="33"/>
      <c r="W62" s="33"/>
      <c r="X62" s="33"/>
      <c r="Y62" s="33"/>
      <c r="Z62" s="28"/>
      <c r="AA62" s="28"/>
      <c r="AB62" s="28"/>
      <c r="AC62" s="28"/>
      <c r="AD62" s="29"/>
      <c r="AE62" s="29"/>
      <c r="AF62" s="1" t="str">
        <f>U62&amp;TEXT(COUNTIF(U$2:U62,U62),"x0")</f>
        <v>MATHSx50</v>
      </c>
      <c r="AG62" s="1" t="str">
        <f>Z62&amp;TEXT(COUNTIF(Z$2:Z62,Z62),"x0")</f>
        <v>x0</v>
      </c>
      <c r="AH62" s="1" t="str">
        <f>AA62&amp;TEXT(COUNTIF(AA$2:AA62,AA62),"x0")</f>
        <v>x0</v>
      </c>
      <c r="AI62" s="1" t="str">
        <f>AB62&amp;TEXT(COUNTIF(AB$2:AB62,AB62),"x0")</f>
        <v>x0</v>
      </c>
      <c r="AJ62" s="1" t="str">
        <f>Y62&amp;TEXT(COUNTIF(Y$2:Y62,Y62),"x0")</f>
        <v>x0</v>
      </c>
      <c r="AK62" s="1" t="str">
        <f>X62&amp;TEXT(COUNTIF(X$2:X62,X62),"x0")</f>
        <v>x0</v>
      </c>
      <c r="AL62" s="1" t="str">
        <f>R62&amp;TEXT(COUNTIF(R$2:R62,R62),"x0")</f>
        <v>x0</v>
      </c>
      <c r="AM62" s="1" t="str">
        <f t="shared" si="0"/>
        <v>HAMIDOU Myriam</v>
      </c>
      <c r="AN62" s="39" t="s">
        <v>31</v>
      </c>
      <c r="AO62" s="39" t="s">
        <v>32</v>
      </c>
      <c r="AP62" s="39" t="s">
        <v>35</v>
      </c>
      <c r="AQ62" s="40" t="s">
        <v>139</v>
      </c>
      <c r="AR62" s="39" t="s">
        <v>69</v>
      </c>
      <c r="AS62" s="40" t="s">
        <v>70</v>
      </c>
      <c r="AT62" s="40" t="s">
        <v>71</v>
      </c>
      <c r="AU62" s="40" t="s">
        <v>72</v>
      </c>
      <c r="AV62" s="40" t="s">
        <v>73</v>
      </c>
      <c r="AW62" t="s">
        <v>143</v>
      </c>
      <c r="AX62" t="str">
        <f>CONCATENATE(AN62,AW62,AO62)</f>
        <v>&lt;L2 Mathematiques&gt;</v>
      </c>
      <c r="AY62" t="str">
        <f>CONCATENATE(AN62,AQ62,AO62)</f>
        <v>&lt;PARCOURS&gt;</v>
      </c>
      <c r="AZ62" t="str">
        <f>CONCATENATE(AN62,AR62,AO62)</f>
        <v>&lt;OPTION 1 S3&gt;</v>
      </c>
      <c r="BA62" t="str">
        <f>CONCATENATE(AN62,AS62,AO62)</f>
        <v>&lt;OPTION 2 S3&gt;</v>
      </c>
      <c r="BB62" t="str">
        <f>CONCATENATE(AN62,AT62,AO62)</f>
        <v>&lt;ANALYSE 3&gt;</v>
      </c>
      <c r="BC62" t="str">
        <f>CONCATENATE(AN62,AU62,AO62)</f>
        <v>&lt;ALGEBRE LINEAIRE 2&gt;</v>
      </c>
      <c r="BD62" t="str">
        <f>CONCATENATE(AN62,AV62,AO62)</f>
        <v>&lt;PROBA S3&gt;</v>
      </c>
      <c r="BE62" t="str">
        <f>IF(R62="","",CONCATENATE(AW62,AP62,AX62,AY62,U62,AP62,AX62,AZ62,X62,AP62,AX62,BA62,Y62,AP62,AX62,BB62,Z62,AP62,AX62,BC62,AA62,AP62,AX62,BD62,AB62))</f>
        <v/>
      </c>
    </row>
    <row r="63" spans="1:57" x14ac:dyDescent="0.2">
      <c r="A63" s="1" t="str">
        <f>CONCATENATE(C63," ",D63)</f>
        <v>HARDY Marion</v>
      </c>
      <c r="B63" s="27">
        <v>11601655</v>
      </c>
      <c r="C63" s="27" t="s">
        <v>302</v>
      </c>
      <c r="D63" s="27" t="s">
        <v>303</v>
      </c>
      <c r="E63" s="27" t="s">
        <v>42</v>
      </c>
      <c r="F63" s="27"/>
      <c r="G63" s="30"/>
      <c r="H63" s="27" t="str">
        <f ca="1">IF(ISBLANK(G63)," ",CONCATENATE((YEAR(TODAY()-G63)-1900)," ","ans"))</f>
        <v xml:space="preserve"> </v>
      </c>
      <c r="I63" s="31"/>
      <c r="J63" s="31"/>
      <c r="K63" s="31"/>
      <c r="L63" s="31"/>
      <c r="M63" s="37" t="s">
        <v>45</v>
      </c>
      <c r="N63" s="30"/>
      <c r="O63" s="53">
        <v>42982</v>
      </c>
      <c r="P63" s="55" t="s">
        <v>454</v>
      </c>
      <c r="Q63" s="27"/>
      <c r="R63" s="27" t="s">
        <v>17</v>
      </c>
      <c r="S63" s="33"/>
      <c r="T63" s="33"/>
      <c r="U63" s="33" t="s">
        <v>140</v>
      </c>
      <c r="V63" s="33" t="s">
        <v>66</v>
      </c>
      <c r="W63" s="33" t="s">
        <v>67</v>
      </c>
      <c r="X63" s="33" t="s">
        <v>66</v>
      </c>
      <c r="Y63" s="33" t="s">
        <v>67</v>
      </c>
      <c r="Z63" s="28" t="s">
        <v>96</v>
      </c>
      <c r="AA63" s="28" t="s">
        <v>91</v>
      </c>
      <c r="AB63" s="28" t="s">
        <v>100</v>
      </c>
      <c r="AC63" s="28"/>
      <c r="AD63" s="29"/>
      <c r="AE63" s="29"/>
      <c r="AF63" s="1" t="str">
        <f>U63&amp;TEXT(COUNTIF(U$2:U63,U63),"x0")</f>
        <v>MATHSx51</v>
      </c>
      <c r="AG63" s="1" t="str">
        <f>Z63&amp;TEXT(COUNTIF(Z$2:Z63,Z63),"x0")</f>
        <v>AN2x20</v>
      </c>
      <c r="AH63" s="1" t="str">
        <f>AA63&amp;TEXT(COUNTIF(AA$2:AA63,AA63),"x0")</f>
        <v>AL2x20</v>
      </c>
      <c r="AI63" s="1" t="str">
        <f>AB63&amp;TEXT(COUNTIF(AB$2:AB63,AB63),"x0")</f>
        <v>P2x20</v>
      </c>
      <c r="AJ63" s="1" t="str">
        <f>Y63&amp;TEXT(COUNTIF(Y$2:Y63,Y63),"x0")</f>
        <v>COMPTAx23</v>
      </c>
      <c r="AK63" s="1" t="str">
        <f>X63&amp;TEXT(COUNTIF(X$2:X63,X63),"x0")</f>
        <v>INFO APx18</v>
      </c>
      <c r="AL63" s="1" t="str">
        <f>R63&amp;TEXT(COUNTIF(R$2:R63,R63),"x0")</f>
        <v>Xx32</v>
      </c>
      <c r="AM63" s="1" t="str">
        <f t="shared" si="0"/>
        <v>HARDY Marion</v>
      </c>
      <c r="AN63" s="39" t="s">
        <v>31</v>
      </c>
      <c r="AO63" s="39" t="s">
        <v>32</v>
      </c>
      <c r="AP63" s="39" t="s">
        <v>35</v>
      </c>
      <c r="AQ63" s="40" t="s">
        <v>139</v>
      </c>
      <c r="AR63" s="39" t="s">
        <v>69</v>
      </c>
      <c r="AS63" s="40" t="s">
        <v>70</v>
      </c>
      <c r="AT63" s="40" t="s">
        <v>71</v>
      </c>
      <c r="AU63" s="40" t="s">
        <v>72</v>
      </c>
      <c r="AV63" s="40" t="s">
        <v>73</v>
      </c>
      <c r="AW63" t="s">
        <v>143</v>
      </c>
      <c r="AX63" t="str">
        <f>CONCATENATE(AN63,AW63,AO63)</f>
        <v>&lt;L2 Mathematiques&gt;</v>
      </c>
      <c r="AY63" t="str">
        <f>CONCATENATE(AN63,AQ63,AO63)</f>
        <v>&lt;PARCOURS&gt;</v>
      </c>
      <c r="AZ63" t="str">
        <f>CONCATENATE(AN63,AR63,AO63)</f>
        <v>&lt;OPTION 1 S3&gt;</v>
      </c>
      <c r="BA63" t="str">
        <f>CONCATENATE(AN63,AS63,AO63)</f>
        <v>&lt;OPTION 2 S3&gt;</v>
      </c>
      <c r="BB63" t="str">
        <f>CONCATENATE(AN63,AT63,AO63)</f>
        <v>&lt;ANALYSE 3&gt;</v>
      </c>
      <c r="BC63" t="str">
        <f>CONCATENATE(AN63,AU63,AO63)</f>
        <v>&lt;ALGEBRE LINEAIRE 2&gt;</v>
      </c>
      <c r="BD63" t="str">
        <f>CONCATENATE(AN63,AV63,AO63)</f>
        <v>&lt;PROBA S3&gt;</v>
      </c>
      <c r="BE63" t="str">
        <f>IF(R63="","",CONCATENATE(AW63,AP63,AX63,AY63,U63,AP63,AX63,AZ63,X63,AP63,AX63,BA63,Y63,AP63,AX63,BB63,Z63,AP63,AX63,BC63,AA63,AP63,AX63,BD63,AB63))</f>
        <v>L2 Mathematiques,&lt;L2 Mathematiques&gt;&lt;PARCOURS&gt;MATHS,&lt;L2 Mathematiques&gt;&lt;OPTION 1 S3&gt;INFO AP,&lt;L2 Mathematiques&gt;&lt;OPTION 2 S3&gt;COMPTA,&lt;L2 Mathematiques&gt;&lt;ANALYSE 3&gt;AN2,&lt;L2 Mathematiques&gt;&lt;ALGEBRE LINEAIRE 2&gt;AL2,&lt;L2 Mathematiques&gt;&lt;PROBA S3&gt;P2</v>
      </c>
    </row>
    <row r="64" spans="1:57" x14ac:dyDescent="0.2">
      <c r="A64" s="1" t="str">
        <f>CONCATENATE(C64," ",D64)</f>
        <v>HIMOUS Imane</v>
      </c>
      <c r="B64" s="27">
        <v>11605309</v>
      </c>
      <c r="C64" s="27" t="s">
        <v>304</v>
      </c>
      <c r="D64" s="27" t="s">
        <v>305</v>
      </c>
      <c r="E64" s="27" t="s">
        <v>42</v>
      </c>
      <c r="F64" s="27"/>
      <c r="G64" s="30"/>
      <c r="H64" s="27" t="str">
        <f ca="1">IF(ISBLANK(G64)," ",CONCATENATE((YEAR(TODAY()-G64)-1900)," ","ans"))</f>
        <v xml:space="preserve"> </v>
      </c>
      <c r="I64" s="31"/>
      <c r="J64" s="31"/>
      <c r="K64" s="31"/>
      <c r="L64" s="31"/>
      <c r="M64" s="37" t="s">
        <v>45</v>
      </c>
      <c r="N64" s="30"/>
      <c r="O64" s="53">
        <v>42935</v>
      </c>
      <c r="P64" s="55" t="s">
        <v>453</v>
      </c>
      <c r="Q64" s="27"/>
      <c r="R64" s="27" t="s">
        <v>17</v>
      </c>
      <c r="S64" s="33"/>
      <c r="T64" s="33"/>
      <c r="U64" s="33" t="s">
        <v>140</v>
      </c>
      <c r="V64" s="33" t="s">
        <v>65</v>
      </c>
      <c r="W64" s="33" t="s">
        <v>67</v>
      </c>
      <c r="X64" s="33" t="s">
        <v>65</v>
      </c>
      <c r="Y64" s="33" t="s">
        <v>67</v>
      </c>
      <c r="Z64" s="28" t="s">
        <v>96</v>
      </c>
      <c r="AA64" s="28" t="s">
        <v>91</v>
      </c>
      <c r="AB64" s="28" t="s">
        <v>100</v>
      </c>
      <c r="AC64" s="28"/>
      <c r="AD64" s="29"/>
      <c r="AE64" s="29"/>
      <c r="AF64" s="1" t="str">
        <f>U64&amp;TEXT(COUNTIF(U$2:U64,U64),"x0")</f>
        <v>MATHSx52</v>
      </c>
      <c r="AG64" s="1" t="str">
        <f>Z64&amp;TEXT(COUNTIF(Z$2:Z64,Z64),"x0")</f>
        <v>AN2x21</v>
      </c>
      <c r="AH64" s="1" t="str">
        <f>AA64&amp;TEXT(COUNTIF(AA$2:AA64,AA64),"x0")</f>
        <v>AL2x21</v>
      </c>
      <c r="AI64" s="1" t="str">
        <f>AB64&amp;TEXT(COUNTIF(AB$2:AB64,AB64),"x0")</f>
        <v>P2x21</v>
      </c>
      <c r="AJ64" s="1" t="str">
        <f>Y64&amp;TEXT(COUNTIF(Y$2:Y64,Y64),"x0")</f>
        <v>COMPTAx24</v>
      </c>
      <c r="AK64" s="1" t="str">
        <f>X64&amp;TEXT(COUNTIF(X$2:X64,X64),"x0")</f>
        <v>MACROECOx16</v>
      </c>
      <c r="AL64" s="1" t="str">
        <f>R64&amp;TEXT(COUNTIF(R$2:R64,R64),"x0")</f>
        <v>Xx33</v>
      </c>
      <c r="AM64" s="1" t="str">
        <f t="shared" si="0"/>
        <v>HIMOUS Imane</v>
      </c>
      <c r="AN64" s="39" t="s">
        <v>31</v>
      </c>
      <c r="AO64" s="39" t="s">
        <v>32</v>
      </c>
      <c r="AP64" s="39" t="s">
        <v>35</v>
      </c>
      <c r="AQ64" s="40" t="s">
        <v>139</v>
      </c>
      <c r="AR64" s="39" t="s">
        <v>69</v>
      </c>
      <c r="AS64" s="40" t="s">
        <v>70</v>
      </c>
      <c r="AT64" s="40" t="s">
        <v>71</v>
      </c>
      <c r="AU64" s="40" t="s">
        <v>72</v>
      </c>
      <c r="AV64" s="40" t="s">
        <v>73</v>
      </c>
      <c r="AW64" t="s">
        <v>143</v>
      </c>
      <c r="AX64" t="str">
        <f>CONCATENATE(AN64,AW64,AO64)</f>
        <v>&lt;L2 Mathematiques&gt;</v>
      </c>
      <c r="AY64" t="str">
        <f>CONCATENATE(AN64,AQ64,AO64)</f>
        <v>&lt;PARCOURS&gt;</v>
      </c>
      <c r="AZ64" t="str">
        <f>CONCATENATE(AN64,AR64,AO64)</f>
        <v>&lt;OPTION 1 S3&gt;</v>
      </c>
      <c r="BA64" t="str">
        <f>CONCATENATE(AN64,AS64,AO64)</f>
        <v>&lt;OPTION 2 S3&gt;</v>
      </c>
      <c r="BB64" t="str">
        <f>CONCATENATE(AN64,AT64,AO64)</f>
        <v>&lt;ANALYSE 3&gt;</v>
      </c>
      <c r="BC64" t="str">
        <f>CONCATENATE(AN64,AU64,AO64)</f>
        <v>&lt;ALGEBRE LINEAIRE 2&gt;</v>
      </c>
      <c r="BD64" t="str">
        <f>CONCATENATE(AN64,AV64,AO64)</f>
        <v>&lt;PROBA S3&gt;</v>
      </c>
      <c r="BE64" t="str">
        <f>IF(R64="","",CONCATENATE(AW64,AP64,AX64,AY64,U64,AP64,AX64,AZ64,X64,AP64,AX64,BA64,Y64,AP64,AX64,BB64,Z64,AP64,AX64,BC64,AA64,AP64,AX64,BD64,AB64))</f>
        <v>L2 Mathematiques,&lt;L2 Mathematiques&gt;&lt;PARCOURS&gt;MATHS,&lt;L2 Mathematiques&gt;&lt;OPTION 1 S3&gt;MACROECO,&lt;L2 Mathematiques&gt;&lt;OPTION 2 S3&gt;COMPTA,&lt;L2 Mathematiques&gt;&lt;ANALYSE 3&gt;AN2,&lt;L2 Mathematiques&gt;&lt;ALGEBRE LINEAIRE 2&gt;AL2,&lt;L2 Mathematiques&gt;&lt;PROBA S3&gt;P2</v>
      </c>
    </row>
    <row r="65" spans="1:57" x14ac:dyDescent="0.2">
      <c r="A65" s="1" t="str">
        <f>CONCATENATE(C65," ",D65)</f>
        <v>IDOUFKER Aboubakr</v>
      </c>
      <c r="B65" s="27">
        <v>11605567</v>
      </c>
      <c r="C65" s="27" t="s">
        <v>306</v>
      </c>
      <c r="D65" s="27" t="s">
        <v>307</v>
      </c>
      <c r="E65" s="27" t="s">
        <v>42</v>
      </c>
      <c r="F65" s="27"/>
      <c r="G65" s="30"/>
      <c r="H65" s="27" t="str">
        <f ca="1">IF(ISBLANK(G65)," ",CONCATENATE((YEAR(TODAY()-G65)-1900)," ","ans"))</f>
        <v xml:space="preserve"> </v>
      </c>
      <c r="I65" s="31"/>
      <c r="J65" s="31"/>
      <c r="K65" s="31"/>
      <c r="L65" s="31"/>
      <c r="M65" s="37" t="s">
        <v>45</v>
      </c>
      <c r="N65" s="30"/>
      <c r="O65" s="53">
        <v>42955</v>
      </c>
      <c r="P65" s="55" t="s">
        <v>453</v>
      </c>
      <c r="Q65" s="27"/>
      <c r="R65" s="27" t="s">
        <v>17</v>
      </c>
      <c r="S65" s="33"/>
      <c r="T65" s="33"/>
      <c r="U65" s="33" t="s">
        <v>140</v>
      </c>
      <c r="V65" s="33" t="s">
        <v>66</v>
      </c>
      <c r="W65" s="33"/>
      <c r="X65" s="33" t="s">
        <v>66</v>
      </c>
      <c r="Y65" s="33"/>
      <c r="Z65" s="28" t="s">
        <v>90</v>
      </c>
      <c r="AA65" s="28" t="s">
        <v>98</v>
      </c>
      <c r="AB65" s="28" t="s">
        <v>92</v>
      </c>
      <c r="AC65" s="28"/>
      <c r="AD65" s="29"/>
      <c r="AE65" s="29"/>
      <c r="AF65" s="1" t="str">
        <f>U65&amp;TEXT(COUNTIF(U$2:U65,U65),"x0")</f>
        <v>MATHSx53</v>
      </c>
      <c r="AG65" s="1" t="str">
        <f>Z65&amp;TEXT(COUNTIF(Z$2:Z65,Z65),"x0")</f>
        <v>AN1x11</v>
      </c>
      <c r="AH65" s="1" t="str">
        <f>AA65&amp;TEXT(COUNTIF(AA$2:AA65,AA65),"x0")</f>
        <v>AL1x11</v>
      </c>
      <c r="AI65" s="1" t="str">
        <f>AB65&amp;TEXT(COUNTIF(AB$2:AB65,AB65),"x0")</f>
        <v>P1x14</v>
      </c>
      <c r="AJ65" s="1" t="str">
        <f>Y65&amp;TEXT(COUNTIF(Y$2:Y65,Y65),"x0")</f>
        <v>x0</v>
      </c>
      <c r="AK65" s="1" t="str">
        <f>X65&amp;TEXT(COUNTIF(X$2:X65,X65),"x0")</f>
        <v>INFO APx19</v>
      </c>
      <c r="AL65" s="1" t="str">
        <f>R65&amp;TEXT(COUNTIF(R$2:R65,R65),"x0")</f>
        <v>Xx34</v>
      </c>
      <c r="AM65" s="1" t="str">
        <f t="shared" si="0"/>
        <v>IDOUFKER Aboubakr</v>
      </c>
      <c r="AN65" s="39" t="s">
        <v>31</v>
      </c>
      <c r="AO65" s="39" t="s">
        <v>32</v>
      </c>
      <c r="AP65" s="39" t="s">
        <v>35</v>
      </c>
      <c r="AQ65" s="40" t="s">
        <v>139</v>
      </c>
      <c r="AR65" s="39" t="s">
        <v>69</v>
      </c>
      <c r="AS65" s="40" t="s">
        <v>70</v>
      </c>
      <c r="AT65" s="40" t="s">
        <v>71</v>
      </c>
      <c r="AU65" s="40" t="s">
        <v>72</v>
      </c>
      <c r="AV65" s="40" t="s">
        <v>73</v>
      </c>
      <c r="AW65" t="s">
        <v>143</v>
      </c>
      <c r="AX65" t="str">
        <f>CONCATENATE(AN65,AW65,AO65)</f>
        <v>&lt;L2 Mathematiques&gt;</v>
      </c>
      <c r="AY65" t="str">
        <f>CONCATENATE(AN65,AQ65,AO65)</f>
        <v>&lt;PARCOURS&gt;</v>
      </c>
      <c r="AZ65" t="str">
        <f>CONCATENATE(AN65,AR65,AO65)</f>
        <v>&lt;OPTION 1 S3&gt;</v>
      </c>
      <c r="BA65" t="str">
        <f>CONCATENATE(AN65,AS65,AO65)</f>
        <v>&lt;OPTION 2 S3&gt;</v>
      </c>
      <c r="BB65" t="str">
        <f>CONCATENATE(AN65,AT65,AO65)</f>
        <v>&lt;ANALYSE 3&gt;</v>
      </c>
      <c r="BC65" t="str">
        <f>CONCATENATE(AN65,AU65,AO65)</f>
        <v>&lt;ALGEBRE LINEAIRE 2&gt;</v>
      </c>
      <c r="BD65" t="str">
        <f>CONCATENATE(AN65,AV65,AO65)</f>
        <v>&lt;PROBA S3&gt;</v>
      </c>
      <c r="BE65" t="str">
        <f>IF(R65="","",CONCATENATE(AW65,AP65,AX65,AY65,U65,AP65,AX65,AZ65,X65,AP65,AX65,BA65,Y65,AP65,AX65,BB65,Z65,AP65,AX65,BC65,AA65,AP65,AX65,BD65,AB65))</f>
        <v>L2 Mathematiques,&lt;L2 Mathematiques&gt;&lt;PARCOURS&gt;MATHS,&lt;L2 Mathematiques&gt;&lt;OPTION 1 S3&gt;INFO AP,&lt;L2 Mathematiques&gt;&lt;OPTION 2 S3&gt;,&lt;L2 Mathematiques&gt;&lt;ANALYSE 3&gt;AN1,&lt;L2 Mathematiques&gt;&lt;ALGEBRE LINEAIRE 2&gt;AL1,&lt;L2 Mathematiques&gt;&lt;PROBA S3&gt;P1</v>
      </c>
    </row>
    <row r="66" spans="1:57" hidden="1" x14ac:dyDescent="0.2">
      <c r="A66" s="1" t="str">
        <f>CONCATENATE(C66," ",D66)</f>
        <v>ISIK Umut</v>
      </c>
      <c r="B66" s="27">
        <v>11405731</v>
      </c>
      <c r="C66" s="27" t="s">
        <v>308</v>
      </c>
      <c r="D66" s="27" t="s">
        <v>309</v>
      </c>
      <c r="E66" s="27" t="s">
        <v>42</v>
      </c>
      <c r="F66" s="27"/>
      <c r="G66" s="30"/>
      <c r="H66" s="27" t="str">
        <f ca="1">IF(ISBLANK(G66)," ",CONCATENATE((YEAR(TODAY()-G66)-1900)," ","ans"))</f>
        <v xml:space="preserve"> </v>
      </c>
      <c r="I66" s="31"/>
      <c r="J66" s="31"/>
      <c r="K66" s="31"/>
      <c r="L66" s="31"/>
      <c r="M66" s="37" t="s">
        <v>45</v>
      </c>
      <c r="N66" s="30"/>
      <c r="O66" s="53">
        <v>42982</v>
      </c>
      <c r="P66" s="55" t="s">
        <v>453</v>
      </c>
      <c r="Q66" s="27"/>
      <c r="R66" s="27"/>
      <c r="S66" s="33"/>
      <c r="T66" s="33"/>
      <c r="U66" s="33" t="s">
        <v>140</v>
      </c>
      <c r="V66" s="33"/>
      <c r="W66" s="33"/>
      <c r="X66" s="33"/>
      <c r="Y66" s="33"/>
      <c r="Z66" s="28"/>
      <c r="AA66" s="28"/>
      <c r="AB66" s="28"/>
      <c r="AC66" s="28"/>
      <c r="AD66" s="29"/>
      <c r="AE66" s="29"/>
      <c r="AF66" s="1" t="str">
        <f>U66&amp;TEXT(COUNTIF(U$2:U66,U66),"x0")</f>
        <v>MATHSx54</v>
      </c>
      <c r="AG66" s="1" t="str">
        <f>Z66&amp;TEXT(COUNTIF(Z$2:Z66,Z66),"x0")</f>
        <v>x0</v>
      </c>
      <c r="AH66" s="1" t="str">
        <f>AA66&amp;TEXT(COUNTIF(AA$2:AA66,AA66),"x0")</f>
        <v>x0</v>
      </c>
      <c r="AI66" s="1" t="str">
        <f>AB66&amp;TEXT(COUNTIF(AB$2:AB66,AB66),"x0")</f>
        <v>x0</v>
      </c>
      <c r="AJ66" s="1" t="str">
        <f>Y66&amp;TEXT(COUNTIF(Y$2:Y66,Y66),"x0")</f>
        <v>x0</v>
      </c>
      <c r="AK66" s="1" t="str">
        <f>X66&amp;TEXT(COUNTIF(X$2:X66,X66),"x0")</f>
        <v>x0</v>
      </c>
      <c r="AL66" s="1" t="str">
        <f>R66&amp;TEXT(COUNTIF(R$2:R66,R66),"x0")</f>
        <v>x0</v>
      </c>
      <c r="AM66" s="1" t="str">
        <f t="shared" si="0"/>
        <v>ISIK Umut</v>
      </c>
      <c r="AN66" s="39" t="s">
        <v>31</v>
      </c>
      <c r="AO66" s="39" t="s">
        <v>32</v>
      </c>
      <c r="AP66" s="39" t="s">
        <v>35</v>
      </c>
      <c r="AQ66" s="40" t="s">
        <v>139</v>
      </c>
      <c r="AR66" s="39" t="s">
        <v>69</v>
      </c>
      <c r="AS66" s="40" t="s">
        <v>70</v>
      </c>
      <c r="AT66" s="40" t="s">
        <v>71</v>
      </c>
      <c r="AU66" s="40" t="s">
        <v>72</v>
      </c>
      <c r="AV66" s="40" t="s">
        <v>73</v>
      </c>
      <c r="AW66" t="s">
        <v>143</v>
      </c>
      <c r="AX66" t="str">
        <f>CONCATENATE(AN66,AW66,AO66)</f>
        <v>&lt;L2 Mathematiques&gt;</v>
      </c>
      <c r="AY66" t="str">
        <f>CONCATENATE(AN66,AQ66,AO66)</f>
        <v>&lt;PARCOURS&gt;</v>
      </c>
      <c r="AZ66" t="str">
        <f>CONCATENATE(AN66,AR66,AO66)</f>
        <v>&lt;OPTION 1 S3&gt;</v>
      </c>
      <c r="BA66" t="str">
        <f>CONCATENATE(AN66,AS66,AO66)</f>
        <v>&lt;OPTION 2 S3&gt;</v>
      </c>
      <c r="BB66" t="str">
        <f>CONCATENATE(AN66,AT66,AO66)</f>
        <v>&lt;ANALYSE 3&gt;</v>
      </c>
      <c r="BC66" t="str">
        <f>CONCATENATE(AN66,AU66,AO66)</f>
        <v>&lt;ALGEBRE LINEAIRE 2&gt;</v>
      </c>
      <c r="BD66" t="str">
        <f>CONCATENATE(AN66,AV66,AO66)</f>
        <v>&lt;PROBA S3&gt;</v>
      </c>
      <c r="BE66" t="str">
        <f>IF(R66="","",CONCATENATE(AW66,AP66,AX66,AY66,U66,AP66,AX66,AZ66,X66,AP66,AX66,BA66,Y66,AP66,AX66,BB66,Z66,AP66,AX66,BC66,AA66,AP66,AX66,BD66,AB66))</f>
        <v/>
      </c>
    </row>
    <row r="67" spans="1:57" hidden="1" x14ac:dyDescent="0.2">
      <c r="A67" s="1" t="str">
        <f>CONCATENATE(C67," ",D67)</f>
        <v>JABRI OUMAIMA</v>
      </c>
      <c r="B67" s="27">
        <v>11210974</v>
      </c>
      <c r="C67" s="27" t="s">
        <v>59</v>
      </c>
      <c r="D67" s="27" t="s">
        <v>130</v>
      </c>
      <c r="E67" s="27" t="s">
        <v>27</v>
      </c>
      <c r="F67" s="27"/>
      <c r="G67" s="30"/>
      <c r="H67" s="27" t="str">
        <f ca="1">IF(ISBLANK(G67)," ",CONCATENATE((YEAR(TODAY()-G67)-1900)," ","ans"))</f>
        <v xml:space="preserve"> </v>
      </c>
      <c r="I67" s="31"/>
      <c r="J67" s="31"/>
      <c r="K67" s="31"/>
      <c r="L67" s="31"/>
      <c r="M67" s="37"/>
      <c r="N67" s="30"/>
      <c r="O67" s="53"/>
      <c r="P67" s="54"/>
      <c r="Q67" s="27"/>
      <c r="R67" s="27"/>
      <c r="S67" s="33"/>
      <c r="T67" s="33"/>
      <c r="U67" s="33" t="s">
        <v>140</v>
      </c>
      <c r="V67" s="33" t="s">
        <v>66</v>
      </c>
      <c r="W67" s="33" t="s">
        <v>68</v>
      </c>
      <c r="X67" s="33" t="s">
        <v>66</v>
      </c>
      <c r="Y67" s="33" t="s">
        <v>68</v>
      </c>
      <c r="Z67" s="28"/>
      <c r="AA67" s="28"/>
      <c r="AB67" s="28"/>
      <c r="AC67" s="28"/>
      <c r="AD67" s="29"/>
      <c r="AE67" s="29"/>
      <c r="AF67" s="1" t="str">
        <f>U67&amp;TEXT(COUNTIF(U$2:U67,U67),"x0")</f>
        <v>MATHSx55</v>
      </c>
      <c r="AG67" s="1" t="str">
        <f>Z67&amp;TEXT(COUNTIF(Z$2:Z67,Z67),"x0")</f>
        <v>x0</v>
      </c>
      <c r="AH67" s="1" t="str">
        <f>AA67&amp;TEXT(COUNTIF(AA$2:AA67,AA67),"x0")</f>
        <v>x0</v>
      </c>
      <c r="AI67" s="1" t="str">
        <f>AB67&amp;TEXT(COUNTIF(AB$2:AB67,AB67),"x0")</f>
        <v>x0</v>
      </c>
      <c r="AJ67" s="1" t="str">
        <f>Y67&amp;TEXT(COUNTIF(Y$2:Y67,Y67),"x0")</f>
        <v>MECAx12</v>
      </c>
      <c r="AK67" s="1" t="str">
        <f>X67&amp;TEXT(COUNTIF(X$2:X67,X67),"x0")</f>
        <v>INFO APx20</v>
      </c>
      <c r="AL67" s="1" t="str">
        <f>R67&amp;TEXT(COUNTIF(R$2:R67,R67),"x0")</f>
        <v>x0</v>
      </c>
      <c r="AM67" s="1" t="str">
        <f t="shared" ref="AM67:AM129" si="1">A67</f>
        <v>JABRI OUMAIMA</v>
      </c>
      <c r="AN67" s="39" t="s">
        <v>31</v>
      </c>
      <c r="AO67" s="39" t="s">
        <v>32</v>
      </c>
      <c r="AP67" s="39" t="s">
        <v>35</v>
      </c>
      <c r="AQ67" s="40" t="s">
        <v>139</v>
      </c>
      <c r="AR67" s="39" t="s">
        <v>69</v>
      </c>
      <c r="AS67" s="40" t="s">
        <v>70</v>
      </c>
      <c r="AT67" s="40" t="s">
        <v>71</v>
      </c>
      <c r="AU67" s="40" t="s">
        <v>72</v>
      </c>
      <c r="AV67" s="40" t="s">
        <v>73</v>
      </c>
      <c r="AW67" t="s">
        <v>143</v>
      </c>
      <c r="AX67" t="str">
        <f>CONCATENATE(AN67,AW67,AO67)</f>
        <v>&lt;L2 Mathematiques&gt;</v>
      </c>
      <c r="AY67" t="str">
        <f>CONCATENATE(AN67,AQ67,AO67)</f>
        <v>&lt;PARCOURS&gt;</v>
      </c>
      <c r="AZ67" t="str">
        <f>CONCATENATE(AN67,AR67,AO67)</f>
        <v>&lt;OPTION 1 S3&gt;</v>
      </c>
      <c r="BA67" t="str">
        <f>CONCATENATE(AN67,AS67,AO67)</f>
        <v>&lt;OPTION 2 S3&gt;</v>
      </c>
      <c r="BB67" t="str">
        <f>CONCATENATE(AN67,AT67,AO67)</f>
        <v>&lt;ANALYSE 3&gt;</v>
      </c>
      <c r="BC67" t="str">
        <f>CONCATENATE(AN67,AU67,AO67)</f>
        <v>&lt;ALGEBRE LINEAIRE 2&gt;</v>
      </c>
      <c r="BD67" t="str">
        <f>CONCATENATE(AN67,AV67,AO67)</f>
        <v>&lt;PROBA S3&gt;</v>
      </c>
      <c r="BE67" t="str">
        <f>IF(R67="","",CONCATENATE(AW67,AP67,AX67,AY67,U67,AP67,AX67,AZ67,X67,AP67,AX67,BA67,Y67,AP67,AX67,BB67,Z67,AP67,AX67,BC67,AA67,AP67,AX67,BD67,AB67))</f>
        <v/>
      </c>
    </row>
    <row r="68" spans="1:57" x14ac:dyDescent="0.2">
      <c r="A68" s="1" t="str">
        <f>CONCATENATE(C68," ",D68)</f>
        <v>JIN Lili</v>
      </c>
      <c r="B68" s="27">
        <v>11513817</v>
      </c>
      <c r="C68" s="27" t="s">
        <v>310</v>
      </c>
      <c r="D68" s="27" t="s">
        <v>311</v>
      </c>
      <c r="E68" s="27" t="s">
        <v>42</v>
      </c>
      <c r="F68" s="27"/>
      <c r="G68" s="30"/>
      <c r="H68" s="27" t="str">
        <f ca="1">IF(ISBLANK(G68)," ",CONCATENATE((YEAR(TODAY()-G68)-1900)," ","ans"))</f>
        <v xml:space="preserve"> </v>
      </c>
      <c r="I68" s="31"/>
      <c r="J68" s="31"/>
      <c r="K68" s="31"/>
      <c r="L68" s="31"/>
      <c r="M68" s="37" t="s">
        <v>45</v>
      </c>
      <c r="N68" s="30"/>
      <c r="O68" s="53"/>
      <c r="P68" s="54"/>
      <c r="Q68" s="27"/>
      <c r="R68" s="27" t="s">
        <v>17</v>
      </c>
      <c r="S68" s="33"/>
      <c r="T68" s="33"/>
      <c r="U68" s="33" t="s">
        <v>99</v>
      </c>
      <c r="V68" s="33"/>
      <c r="W68" s="33"/>
      <c r="X68" s="33"/>
      <c r="Y68" s="33"/>
      <c r="Z68" s="56"/>
      <c r="AA68" s="56"/>
      <c r="AB68" s="28" t="s">
        <v>92</v>
      </c>
      <c r="AC68" s="28"/>
      <c r="AD68" s="29"/>
      <c r="AE68" s="29"/>
      <c r="AF68" s="1" t="str">
        <f>U68&amp;TEXT(COUNTIF(U$2:U68,U68),"x0")</f>
        <v>DLx11</v>
      </c>
      <c r="AG68" s="1" t="str">
        <f>Z68&amp;TEXT(COUNTIF(Z$2:Z68,Z68),"x0")</f>
        <v>x0</v>
      </c>
      <c r="AH68" s="1" t="str">
        <f>AA68&amp;TEXT(COUNTIF(AA$2:AA68,AA68),"x0")</f>
        <v>x0</v>
      </c>
      <c r="AI68" s="1" t="str">
        <f>AB68&amp;TEXT(COUNTIF(AB$2:AB68,AB68),"x0")</f>
        <v>P1x15</v>
      </c>
      <c r="AJ68" s="1" t="str">
        <f>Y68&amp;TEXT(COUNTIF(Y$2:Y68,Y68),"x0")</f>
        <v>x0</v>
      </c>
      <c r="AK68" s="1" t="str">
        <f>X68&amp;TEXT(COUNTIF(X$2:X68,X68),"x0")</f>
        <v>x0</v>
      </c>
      <c r="AL68" s="1" t="str">
        <f>R68&amp;TEXT(COUNTIF(R$2:R68,R68),"x0")</f>
        <v>Xx35</v>
      </c>
      <c r="AM68" s="1" t="str">
        <f t="shared" si="1"/>
        <v>JIN Lili</v>
      </c>
      <c r="AN68" s="39" t="s">
        <v>31</v>
      </c>
      <c r="AO68" s="39" t="s">
        <v>32</v>
      </c>
      <c r="AP68" s="39" t="s">
        <v>35</v>
      </c>
      <c r="AQ68" s="40" t="s">
        <v>139</v>
      </c>
      <c r="AR68" s="39" t="s">
        <v>69</v>
      </c>
      <c r="AS68" s="40" t="s">
        <v>70</v>
      </c>
      <c r="AT68" s="40" t="s">
        <v>71</v>
      </c>
      <c r="AU68" s="40" t="s">
        <v>72</v>
      </c>
      <c r="AV68" s="40" t="s">
        <v>73</v>
      </c>
      <c r="AW68" t="s">
        <v>143</v>
      </c>
      <c r="AX68" t="str">
        <f>CONCATENATE(AN68,AW68,AO68)</f>
        <v>&lt;L2 Mathematiques&gt;</v>
      </c>
      <c r="AY68" t="str">
        <f>CONCATENATE(AN68,AQ68,AO68)</f>
        <v>&lt;PARCOURS&gt;</v>
      </c>
      <c r="AZ68" t="str">
        <f>CONCATENATE(AN68,AR68,AO68)</f>
        <v>&lt;OPTION 1 S3&gt;</v>
      </c>
      <c r="BA68" t="str">
        <f>CONCATENATE(AN68,AS68,AO68)</f>
        <v>&lt;OPTION 2 S3&gt;</v>
      </c>
      <c r="BB68" t="str">
        <f>CONCATENATE(AN68,AT68,AO68)</f>
        <v>&lt;ANALYSE 3&gt;</v>
      </c>
      <c r="BC68" t="str">
        <f>CONCATENATE(AN68,AU68,AO68)</f>
        <v>&lt;ALGEBRE LINEAIRE 2&gt;</v>
      </c>
      <c r="BD68" t="str">
        <f>CONCATENATE(AN68,AV68,AO68)</f>
        <v>&lt;PROBA S3&gt;</v>
      </c>
      <c r="BE68" t="str">
        <f>IF(R68="","",CONCATENATE(AW68,AP68,AX68,AY68,U68,AP68,AX68,AZ68,X68,AP68,AX68,BA68,Y68,AP68,AX68,BB68,Z68,AP68,AX68,BC68,AA68,AP68,AX68,BD68,AB68))</f>
        <v>L2 Mathematiques,&lt;L2 Mathematiques&gt;&lt;PARCOURS&gt;DL,&lt;L2 Mathematiques&gt;&lt;OPTION 1 S3&gt;,&lt;L2 Mathematiques&gt;&lt;OPTION 2 S3&gt;,&lt;L2 Mathematiques&gt;&lt;ANALYSE 3&gt;,&lt;L2 Mathematiques&gt;&lt;ALGEBRE LINEAIRE 2&gt;,&lt;L2 Mathematiques&gt;&lt;PROBA S3&gt;P1</v>
      </c>
    </row>
    <row r="69" spans="1:57" hidden="1" x14ac:dyDescent="0.2">
      <c r="A69" s="1" t="str">
        <f>CONCATENATE(C69," ",D69)</f>
        <v>KADRI SOFIANE</v>
      </c>
      <c r="B69" s="27">
        <v>11500751</v>
      </c>
      <c r="C69" s="27" t="s">
        <v>24</v>
      </c>
      <c r="D69" s="27" t="s">
        <v>124</v>
      </c>
      <c r="E69" s="27" t="s">
        <v>27</v>
      </c>
      <c r="F69" s="27"/>
      <c r="G69" s="30"/>
      <c r="H69" s="27" t="str">
        <f ca="1">IF(ISBLANK(G69)," ",CONCATENATE((YEAR(TODAY()-G69)-1900)," ","ans"))</f>
        <v xml:space="preserve"> </v>
      </c>
      <c r="I69" s="31"/>
      <c r="J69" s="31"/>
      <c r="K69" s="31"/>
      <c r="L69" s="31"/>
      <c r="M69" s="37"/>
      <c r="N69" s="30"/>
      <c r="O69" s="53"/>
      <c r="P69" s="54"/>
      <c r="Q69" s="27"/>
      <c r="R69" s="27"/>
      <c r="S69" s="33"/>
      <c r="T69" s="33"/>
      <c r="U69" s="33" t="s">
        <v>140</v>
      </c>
      <c r="V69" s="33"/>
      <c r="W69" s="33"/>
      <c r="X69" s="33"/>
      <c r="Y69" s="33"/>
      <c r="Z69" s="28"/>
      <c r="AA69" s="28"/>
      <c r="AB69" s="28"/>
      <c r="AC69" s="28"/>
      <c r="AD69" s="29"/>
      <c r="AE69" s="29"/>
      <c r="AF69" s="1" t="str">
        <f>U69&amp;TEXT(COUNTIF(U$2:U69,U69),"x0")</f>
        <v>MATHSx56</v>
      </c>
      <c r="AG69" s="1" t="str">
        <f>Z69&amp;TEXT(COUNTIF(Z$2:Z69,Z69),"x0")</f>
        <v>x0</v>
      </c>
      <c r="AH69" s="1" t="str">
        <f>AA69&amp;TEXT(COUNTIF(AA$2:AA69,AA69),"x0")</f>
        <v>x0</v>
      </c>
      <c r="AI69" s="1" t="str">
        <f>AB69&amp;TEXT(COUNTIF(AB$2:AB69,AB69),"x0")</f>
        <v>x0</v>
      </c>
      <c r="AJ69" s="1" t="str">
        <f>Y69&amp;TEXT(COUNTIF(Y$2:Y69,Y69),"x0")</f>
        <v>x0</v>
      </c>
      <c r="AK69" s="1" t="str">
        <f>X69&amp;TEXT(COUNTIF(X$2:X69,X69),"x0")</f>
        <v>x0</v>
      </c>
      <c r="AL69" s="1" t="str">
        <f>R69&amp;TEXT(COUNTIF(R$2:R69,R69),"x0")</f>
        <v>x0</v>
      </c>
      <c r="AM69" s="1" t="str">
        <f t="shared" si="1"/>
        <v>KADRI SOFIANE</v>
      </c>
      <c r="AN69" s="39" t="s">
        <v>31</v>
      </c>
      <c r="AO69" s="39" t="s">
        <v>32</v>
      </c>
      <c r="AP69" s="39" t="s">
        <v>35</v>
      </c>
      <c r="AQ69" s="40" t="s">
        <v>139</v>
      </c>
      <c r="AR69" s="39" t="s">
        <v>69</v>
      </c>
      <c r="AS69" s="40" t="s">
        <v>70</v>
      </c>
      <c r="AT69" s="40" t="s">
        <v>71</v>
      </c>
      <c r="AU69" s="40" t="s">
        <v>72</v>
      </c>
      <c r="AV69" s="40" t="s">
        <v>73</v>
      </c>
      <c r="AW69" t="s">
        <v>143</v>
      </c>
      <c r="AX69" t="str">
        <f>CONCATENATE(AN69,AW69,AO69)</f>
        <v>&lt;L2 Mathematiques&gt;</v>
      </c>
      <c r="AY69" t="str">
        <f>CONCATENATE(AN69,AQ69,AO69)</f>
        <v>&lt;PARCOURS&gt;</v>
      </c>
      <c r="AZ69" t="str">
        <f>CONCATENATE(AN69,AR69,AO69)</f>
        <v>&lt;OPTION 1 S3&gt;</v>
      </c>
      <c r="BA69" t="str">
        <f>CONCATENATE(AN69,AS69,AO69)</f>
        <v>&lt;OPTION 2 S3&gt;</v>
      </c>
      <c r="BB69" t="str">
        <f>CONCATENATE(AN69,AT69,AO69)</f>
        <v>&lt;ANALYSE 3&gt;</v>
      </c>
      <c r="BC69" t="str">
        <f>CONCATENATE(AN69,AU69,AO69)</f>
        <v>&lt;ALGEBRE LINEAIRE 2&gt;</v>
      </c>
      <c r="BD69" t="str">
        <f>CONCATENATE(AN69,AV69,AO69)</f>
        <v>&lt;PROBA S3&gt;</v>
      </c>
      <c r="BE69" t="str">
        <f>IF(R69="","",CONCATENATE(AW69,AP69,AX69,AY69,U69,AP69,AX69,AZ69,X69,AP69,AX69,BA69,Y69,AP69,AX69,BB69,Z69,AP69,AX69,BC69,AA69,AP69,AX69,BD69,AB69))</f>
        <v/>
      </c>
    </row>
    <row r="70" spans="1:57" hidden="1" x14ac:dyDescent="0.2">
      <c r="A70" s="1" t="str">
        <f>CONCATENATE(C70," ",D70)</f>
        <v>KAUR HARKIRAT</v>
      </c>
      <c r="B70" s="27">
        <v>11105649</v>
      </c>
      <c r="C70" s="27" t="s">
        <v>60</v>
      </c>
      <c r="D70" s="27" t="s">
        <v>131</v>
      </c>
      <c r="E70" s="27" t="s">
        <v>27</v>
      </c>
      <c r="F70" s="27"/>
      <c r="G70" s="30"/>
      <c r="H70" s="27" t="str">
        <f ca="1">IF(ISBLANK(G70)," ",CONCATENATE((YEAR(TODAY()-G70)-1900)," ","ans"))</f>
        <v xml:space="preserve"> </v>
      </c>
      <c r="I70" s="31"/>
      <c r="J70" s="31"/>
      <c r="K70" s="31"/>
      <c r="L70" s="31"/>
      <c r="M70" s="37"/>
      <c r="N70" s="30"/>
      <c r="O70" s="53"/>
      <c r="P70" s="54"/>
      <c r="Q70" s="27"/>
      <c r="R70" s="27"/>
      <c r="S70" s="33"/>
      <c r="T70" s="33"/>
      <c r="U70" s="33" t="s">
        <v>140</v>
      </c>
      <c r="V70" s="33"/>
      <c r="W70" s="33"/>
      <c r="X70" s="33"/>
      <c r="Y70" s="33"/>
      <c r="Z70" s="28"/>
      <c r="AA70" s="28"/>
      <c r="AB70" s="28"/>
      <c r="AC70" s="28"/>
      <c r="AD70" s="29"/>
      <c r="AE70" s="29"/>
      <c r="AF70" s="1" t="str">
        <f>U70&amp;TEXT(COUNTIF(U$2:U70,U70),"x0")</f>
        <v>MATHSx57</v>
      </c>
      <c r="AG70" s="1" t="str">
        <f>Z70&amp;TEXT(COUNTIF(Z$2:Z70,Z70),"x0")</f>
        <v>x0</v>
      </c>
      <c r="AH70" s="1" t="str">
        <f>AA70&amp;TEXT(COUNTIF(AA$2:AA70,AA70),"x0")</f>
        <v>x0</v>
      </c>
      <c r="AI70" s="1" t="str">
        <f>AB70&amp;TEXT(COUNTIF(AB$2:AB70,AB70),"x0")</f>
        <v>x0</v>
      </c>
      <c r="AJ70" s="1" t="str">
        <f>Y70&amp;TEXT(COUNTIF(Y$2:Y70,Y70),"x0")</f>
        <v>x0</v>
      </c>
      <c r="AK70" s="1" t="str">
        <f>X70&amp;TEXT(COUNTIF(X$2:X70,X70),"x0")</f>
        <v>x0</v>
      </c>
      <c r="AL70" s="1" t="str">
        <f>R70&amp;TEXT(COUNTIF(R$2:R70,R70),"x0")</f>
        <v>x0</v>
      </c>
      <c r="AM70" s="1" t="str">
        <f t="shared" si="1"/>
        <v>KAUR HARKIRAT</v>
      </c>
      <c r="AN70" s="39" t="s">
        <v>31</v>
      </c>
      <c r="AO70" s="39" t="s">
        <v>32</v>
      </c>
      <c r="AP70" s="39" t="s">
        <v>35</v>
      </c>
      <c r="AQ70" s="40" t="s">
        <v>139</v>
      </c>
      <c r="AR70" s="39" t="s">
        <v>69</v>
      </c>
      <c r="AS70" s="40" t="s">
        <v>70</v>
      </c>
      <c r="AT70" s="40" t="s">
        <v>71</v>
      </c>
      <c r="AU70" s="40" t="s">
        <v>72</v>
      </c>
      <c r="AV70" s="40" t="s">
        <v>73</v>
      </c>
      <c r="AW70" t="s">
        <v>143</v>
      </c>
      <c r="AX70" t="str">
        <f>CONCATENATE(AN70,AW70,AO70)</f>
        <v>&lt;L2 Mathematiques&gt;</v>
      </c>
      <c r="AY70" t="str">
        <f>CONCATENATE(AN70,AQ70,AO70)</f>
        <v>&lt;PARCOURS&gt;</v>
      </c>
      <c r="AZ70" t="str">
        <f>CONCATENATE(AN70,AR70,AO70)</f>
        <v>&lt;OPTION 1 S3&gt;</v>
      </c>
      <c r="BA70" t="str">
        <f>CONCATENATE(AN70,AS70,AO70)</f>
        <v>&lt;OPTION 2 S3&gt;</v>
      </c>
      <c r="BB70" t="str">
        <f>CONCATENATE(AN70,AT70,AO70)</f>
        <v>&lt;ANALYSE 3&gt;</v>
      </c>
      <c r="BC70" t="str">
        <f>CONCATENATE(AN70,AU70,AO70)</f>
        <v>&lt;ALGEBRE LINEAIRE 2&gt;</v>
      </c>
      <c r="BD70" t="str">
        <f>CONCATENATE(AN70,AV70,AO70)</f>
        <v>&lt;PROBA S3&gt;</v>
      </c>
      <c r="BE70" t="str">
        <f>IF(R70="","",CONCATENATE(AW70,AP70,AX70,AY70,U70,AP70,AX70,AZ70,X70,AP70,AX70,BA70,Y70,AP70,AX70,BB70,Z70,AP70,AX70,BC70,AA70,AP70,AX70,BD70,AB70))</f>
        <v/>
      </c>
    </row>
    <row r="71" spans="1:57" hidden="1" x14ac:dyDescent="0.2">
      <c r="A71" s="1" t="str">
        <f>CONCATENATE(C71," ",D71)</f>
        <v>KEBE Aissatou</v>
      </c>
      <c r="B71" s="27">
        <v>11608416</v>
      </c>
      <c r="C71" s="27" t="s">
        <v>312</v>
      </c>
      <c r="D71" s="27" t="s">
        <v>313</v>
      </c>
      <c r="E71" s="27" t="s">
        <v>42</v>
      </c>
      <c r="F71" s="27"/>
      <c r="G71" s="30"/>
      <c r="H71" s="27" t="str">
        <f ca="1">IF(ISBLANK(G71)," ",CONCATENATE((YEAR(TODAY()-G71)-1900)," ","ans"))</f>
        <v xml:space="preserve"> </v>
      </c>
      <c r="I71" s="31"/>
      <c r="J71" s="31"/>
      <c r="K71" s="31"/>
      <c r="L71" s="31"/>
      <c r="M71" s="37" t="s">
        <v>45</v>
      </c>
      <c r="N71" s="30"/>
      <c r="O71" s="53"/>
      <c r="P71" s="54"/>
      <c r="Q71" s="27"/>
      <c r="R71" s="27"/>
      <c r="S71" s="33"/>
      <c r="T71" s="33"/>
      <c r="U71" s="33" t="s">
        <v>140</v>
      </c>
      <c r="V71" s="33" t="s">
        <v>65</v>
      </c>
      <c r="W71" s="33" t="s">
        <v>67</v>
      </c>
      <c r="X71" s="33" t="s">
        <v>65</v>
      </c>
      <c r="Y71" s="33" t="s">
        <v>67</v>
      </c>
      <c r="Z71" s="28"/>
      <c r="AA71" s="28"/>
      <c r="AB71" s="28"/>
      <c r="AC71" s="28"/>
      <c r="AD71" s="29"/>
      <c r="AE71" s="29"/>
      <c r="AF71" s="1" t="str">
        <f>U71&amp;TEXT(COUNTIF(U$2:U71,U71),"x0")</f>
        <v>MATHSx58</v>
      </c>
      <c r="AG71" s="1" t="str">
        <f>Z71&amp;TEXT(COUNTIF(Z$2:Z71,Z71),"x0")</f>
        <v>x0</v>
      </c>
      <c r="AH71" s="1" t="str">
        <f>AA71&amp;TEXT(COUNTIF(AA$2:AA71,AA71),"x0")</f>
        <v>x0</v>
      </c>
      <c r="AI71" s="1" t="str">
        <f>AB71&amp;TEXT(COUNTIF(AB$2:AB71,AB71),"x0")</f>
        <v>x0</v>
      </c>
      <c r="AJ71" s="1" t="str">
        <f>Y71&amp;TEXT(COUNTIF(Y$2:Y71,Y71),"x0")</f>
        <v>COMPTAx25</v>
      </c>
      <c r="AK71" s="1" t="str">
        <f>X71&amp;TEXT(COUNTIF(X$2:X71,X71),"x0")</f>
        <v>MACROECOx17</v>
      </c>
      <c r="AL71" s="1" t="str">
        <f>R71&amp;TEXT(COUNTIF(R$2:R71,R71),"x0")</f>
        <v>x0</v>
      </c>
      <c r="AM71" s="1" t="str">
        <f t="shared" si="1"/>
        <v>KEBE Aissatou</v>
      </c>
      <c r="AN71" s="39" t="s">
        <v>31</v>
      </c>
      <c r="AO71" s="39" t="s">
        <v>32</v>
      </c>
      <c r="AP71" s="39" t="s">
        <v>35</v>
      </c>
      <c r="AQ71" s="40" t="s">
        <v>139</v>
      </c>
      <c r="AR71" s="39" t="s">
        <v>69</v>
      </c>
      <c r="AS71" s="40" t="s">
        <v>70</v>
      </c>
      <c r="AT71" s="40" t="s">
        <v>71</v>
      </c>
      <c r="AU71" s="40" t="s">
        <v>72</v>
      </c>
      <c r="AV71" s="40" t="s">
        <v>73</v>
      </c>
      <c r="AW71" t="s">
        <v>143</v>
      </c>
      <c r="AX71" t="str">
        <f>CONCATENATE(AN71,AW71,AO71)</f>
        <v>&lt;L2 Mathematiques&gt;</v>
      </c>
      <c r="AY71" t="str">
        <f>CONCATENATE(AN71,AQ71,AO71)</f>
        <v>&lt;PARCOURS&gt;</v>
      </c>
      <c r="AZ71" t="str">
        <f>CONCATENATE(AN71,AR71,AO71)</f>
        <v>&lt;OPTION 1 S3&gt;</v>
      </c>
      <c r="BA71" t="str">
        <f>CONCATENATE(AN71,AS71,AO71)</f>
        <v>&lt;OPTION 2 S3&gt;</v>
      </c>
      <c r="BB71" t="str">
        <f>CONCATENATE(AN71,AT71,AO71)</f>
        <v>&lt;ANALYSE 3&gt;</v>
      </c>
      <c r="BC71" t="str">
        <f>CONCATENATE(AN71,AU71,AO71)</f>
        <v>&lt;ALGEBRE LINEAIRE 2&gt;</v>
      </c>
      <c r="BD71" t="str">
        <f>CONCATENATE(AN71,AV71,AO71)</f>
        <v>&lt;PROBA S3&gt;</v>
      </c>
      <c r="BE71" t="str">
        <f>IF(R71="","",CONCATENATE(AW71,AP71,AX71,AY71,U71,AP71,AX71,AZ71,X71,AP71,AX71,BA71,Y71,AP71,AX71,BB71,Z71,AP71,AX71,BC71,AA71,AP71,AX71,BD71,AB71))</f>
        <v/>
      </c>
    </row>
    <row r="72" spans="1:57" x14ac:dyDescent="0.2">
      <c r="A72" s="1" t="str">
        <f>CONCATENATE(C72," ",D72)</f>
        <v>KENTSA MELI Habib Edgar</v>
      </c>
      <c r="B72" s="27">
        <v>11607247</v>
      </c>
      <c r="C72" s="27" t="s">
        <v>314</v>
      </c>
      <c r="D72" s="27" t="s">
        <v>315</v>
      </c>
      <c r="E72" s="27" t="s">
        <v>42</v>
      </c>
      <c r="F72" s="27"/>
      <c r="G72" s="30"/>
      <c r="H72" s="27" t="str">
        <f ca="1">IF(ISBLANK(G72)," ",CONCATENATE((YEAR(TODAY()-G72)-1900)," ","ans"))</f>
        <v xml:space="preserve"> </v>
      </c>
      <c r="I72" s="31"/>
      <c r="J72" s="31"/>
      <c r="K72" s="31"/>
      <c r="L72" s="31"/>
      <c r="M72" s="37" t="s">
        <v>45</v>
      </c>
      <c r="N72" s="30"/>
      <c r="O72" s="53">
        <v>42979</v>
      </c>
      <c r="P72" s="55" t="s">
        <v>454</v>
      </c>
      <c r="Q72" s="27"/>
      <c r="R72" s="27" t="s">
        <v>17</v>
      </c>
      <c r="S72" s="33"/>
      <c r="T72" s="33"/>
      <c r="U72" s="33" t="s">
        <v>140</v>
      </c>
      <c r="V72" s="33" t="s">
        <v>66</v>
      </c>
      <c r="W72" s="33" t="s">
        <v>68</v>
      </c>
      <c r="X72" s="33" t="s">
        <v>66</v>
      </c>
      <c r="Y72" s="33" t="s">
        <v>68</v>
      </c>
      <c r="Z72" s="28" t="s">
        <v>90</v>
      </c>
      <c r="AA72" s="28" t="s">
        <v>98</v>
      </c>
      <c r="AB72" s="28" t="s">
        <v>92</v>
      </c>
      <c r="AC72" s="28"/>
      <c r="AD72" s="29"/>
      <c r="AE72" s="29"/>
      <c r="AF72" s="1" t="str">
        <f>U72&amp;TEXT(COUNTIF(U$2:U72,U72),"x0")</f>
        <v>MATHSx59</v>
      </c>
      <c r="AG72" s="1" t="str">
        <f>Z72&amp;TEXT(COUNTIF(Z$2:Z72,Z72),"x0")</f>
        <v>AN1x12</v>
      </c>
      <c r="AH72" s="1" t="str">
        <f>AA72&amp;TEXT(COUNTIF(AA$2:AA72,AA72),"x0")</f>
        <v>AL1x12</v>
      </c>
      <c r="AI72" s="1" t="str">
        <f>AB72&amp;TEXT(COUNTIF(AB$2:AB72,AB72),"x0")</f>
        <v>P1x16</v>
      </c>
      <c r="AJ72" s="1" t="str">
        <f>Y72&amp;TEXT(COUNTIF(Y$2:Y72,Y72),"x0")</f>
        <v>MECAx13</v>
      </c>
      <c r="AK72" s="1" t="str">
        <f>X72&amp;TEXT(COUNTIF(X$2:X72,X72),"x0")</f>
        <v>INFO APx21</v>
      </c>
      <c r="AL72" s="1" t="str">
        <f>R72&amp;TEXT(COUNTIF(R$2:R72,R72),"x0")</f>
        <v>Xx36</v>
      </c>
      <c r="AM72" s="1" t="str">
        <f t="shared" si="1"/>
        <v>KENTSA MELI Habib Edgar</v>
      </c>
      <c r="AN72" s="39" t="s">
        <v>31</v>
      </c>
      <c r="AO72" s="39" t="s">
        <v>32</v>
      </c>
      <c r="AP72" s="39" t="s">
        <v>35</v>
      </c>
      <c r="AQ72" s="40" t="s">
        <v>139</v>
      </c>
      <c r="AR72" s="39" t="s">
        <v>69</v>
      </c>
      <c r="AS72" s="40" t="s">
        <v>70</v>
      </c>
      <c r="AT72" s="40" t="s">
        <v>71</v>
      </c>
      <c r="AU72" s="40" t="s">
        <v>72</v>
      </c>
      <c r="AV72" s="40" t="s">
        <v>73</v>
      </c>
      <c r="AW72" t="s">
        <v>143</v>
      </c>
      <c r="AX72" t="str">
        <f>CONCATENATE(AN72,AW72,AO72)</f>
        <v>&lt;L2 Mathematiques&gt;</v>
      </c>
      <c r="AY72" t="str">
        <f>CONCATENATE(AN72,AQ72,AO72)</f>
        <v>&lt;PARCOURS&gt;</v>
      </c>
      <c r="AZ72" t="str">
        <f>CONCATENATE(AN72,AR72,AO72)</f>
        <v>&lt;OPTION 1 S3&gt;</v>
      </c>
      <c r="BA72" t="str">
        <f>CONCATENATE(AN72,AS72,AO72)</f>
        <v>&lt;OPTION 2 S3&gt;</v>
      </c>
      <c r="BB72" t="str">
        <f>CONCATENATE(AN72,AT72,AO72)</f>
        <v>&lt;ANALYSE 3&gt;</v>
      </c>
      <c r="BC72" t="str">
        <f>CONCATENATE(AN72,AU72,AO72)</f>
        <v>&lt;ALGEBRE LINEAIRE 2&gt;</v>
      </c>
      <c r="BD72" t="str">
        <f>CONCATENATE(AN72,AV72,AO72)</f>
        <v>&lt;PROBA S3&gt;</v>
      </c>
      <c r="BE72" t="str">
        <f>IF(R72="","",CONCATENATE(AW72,AP72,AX72,AY72,U72,AP72,AX72,AZ72,X72,AP72,AX72,BA72,Y72,AP72,AX72,BB72,Z72,AP72,AX72,BC72,AA72,AP72,AX72,BD72,AB72))</f>
        <v>L2 Mathematiques,&lt;L2 Mathematiques&gt;&lt;PARCOURS&gt;MATHS,&lt;L2 Mathematiques&gt;&lt;OPTION 1 S3&gt;INFO AP,&lt;L2 Mathematiques&gt;&lt;OPTION 2 S3&gt;MECA,&lt;L2 Mathematiques&gt;&lt;ANALYSE 3&gt;AN1,&lt;L2 Mathematiques&gt;&lt;ALGEBRE LINEAIRE 2&gt;AL1,&lt;L2 Mathematiques&gt;&lt;PROBA S3&gt;P1</v>
      </c>
    </row>
    <row r="73" spans="1:57" hidden="1" x14ac:dyDescent="0.2">
      <c r="A73" s="1" t="str">
        <f>CONCATENATE(C73," ",D73)</f>
        <v>KHELILI Gaya</v>
      </c>
      <c r="B73" s="27">
        <v>11607047</v>
      </c>
      <c r="C73" s="27" t="s">
        <v>316</v>
      </c>
      <c r="D73" s="27" t="s">
        <v>317</v>
      </c>
      <c r="E73" s="27" t="s">
        <v>42</v>
      </c>
      <c r="F73" s="27"/>
      <c r="G73" s="30"/>
      <c r="H73" s="27" t="str">
        <f ca="1">IF(ISBLANK(G73)," ",CONCATENATE((YEAR(TODAY()-G73)-1900)," ","ans"))</f>
        <v xml:space="preserve"> </v>
      </c>
      <c r="I73" s="31"/>
      <c r="J73" s="31"/>
      <c r="K73" s="31"/>
      <c r="L73" s="31"/>
      <c r="M73" s="37"/>
      <c r="N73" s="30"/>
      <c r="O73" s="53"/>
      <c r="P73" s="54"/>
      <c r="Q73" s="27"/>
      <c r="R73" s="27"/>
      <c r="S73" s="33"/>
      <c r="T73" s="33"/>
      <c r="U73" s="33" t="s">
        <v>99</v>
      </c>
      <c r="V73" s="33"/>
      <c r="W73" s="33"/>
      <c r="X73" s="33"/>
      <c r="Y73" s="33"/>
      <c r="Z73" s="28"/>
      <c r="AA73" s="28"/>
      <c r="AB73" s="28"/>
      <c r="AC73" s="28"/>
      <c r="AD73" s="29"/>
      <c r="AE73" s="29"/>
      <c r="AF73" s="1" t="str">
        <f>U73&amp;TEXT(COUNTIF(U$2:U73,U73),"x0")</f>
        <v>DLx12</v>
      </c>
      <c r="AG73" s="1" t="str">
        <f>Z73&amp;TEXT(COUNTIF(Z$2:Z73,Z73),"x0")</f>
        <v>x0</v>
      </c>
      <c r="AH73" s="1" t="str">
        <f>AA73&amp;TEXT(COUNTIF(AA$2:AA73,AA73),"x0")</f>
        <v>x0</v>
      </c>
      <c r="AI73" s="1" t="str">
        <f>AB73&amp;TEXT(COUNTIF(AB$2:AB73,AB73),"x0")</f>
        <v>x0</v>
      </c>
      <c r="AJ73" s="1" t="str">
        <f>Y73&amp;TEXT(COUNTIF(Y$2:Y73,Y73),"x0")</f>
        <v>x0</v>
      </c>
      <c r="AK73" s="1" t="str">
        <f>X73&amp;TEXT(COUNTIF(X$2:X73,X73),"x0")</f>
        <v>x0</v>
      </c>
      <c r="AL73" s="1" t="str">
        <f>R73&amp;TEXT(COUNTIF(R$2:R73,R73),"x0")</f>
        <v>x0</v>
      </c>
      <c r="AM73" s="1" t="str">
        <f t="shared" si="1"/>
        <v>KHELILI Gaya</v>
      </c>
      <c r="AN73" s="39" t="s">
        <v>31</v>
      </c>
      <c r="AO73" s="39" t="s">
        <v>32</v>
      </c>
      <c r="AP73" s="39" t="s">
        <v>35</v>
      </c>
      <c r="AQ73" s="40" t="s">
        <v>139</v>
      </c>
      <c r="AR73" s="39" t="s">
        <v>69</v>
      </c>
      <c r="AS73" s="40" t="s">
        <v>70</v>
      </c>
      <c r="AT73" s="40" t="s">
        <v>71</v>
      </c>
      <c r="AU73" s="40" t="s">
        <v>72</v>
      </c>
      <c r="AV73" s="40" t="s">
        <v>73</v>
      </c>
      <c r="AW73" t="s">
        <v>143</v>
      </c>
      <c r="AX73" t="str">
        <f>CONCATENATE(AN73,AW73,AO73)</f>
        <v>&lt;L2 Mathematiques&gt;</v>
      </c>
      <c r="AY73" t="str">
        <f>CONCATENATE(AN73,AQ73,AO73)</f>
        <v>&lt;PARCOURS&gt;</v>
      </c>
      <c r="AZ73" t="str">
        <f>CONCATENATE(AN73,AR73,AO73)</f>
        <v>&lt;OPTION 1 S3&gt;</v>
      </c>
      <c r="BA73" t="str">
        <f>CONCATENATE(AN73,AS73,AO73)</f>
        <v>&lt;OPTION 2 S3&gt;</v>
      </c>
      <c r="BB73" t="str">
        <f>CONCATENATE(AN73,AT73,AO73)</f>
        <v>&lt;ANALYSE 3&gt;</v>
      </c>
      <c r="BC73" t="str">
        <f>CONCATENATE(AN73,AU73,AO73)</f>
        <v>&lt;ALGEBRE LINEAIRE 2&gt;</v>
      </c>
      <c r="BD73" t="str">
        <f>CONCATENATE(AN73,AV73,AO73)</f>
        <v>&lt;PROBA S3&gt;</v>
      </c>
      <c r="BE73" t="str">
        <f>IF(R73="","",CONCATENATE(AW73,AP73,AX73,AY73,U73,AP73,AX73,AZ73,X73,AP73,AX73,BA73,Y73,AP73,AX73,BB73,Z73,AP73,AX73,BC73,AA73,AP73,AX73,BD73,AB73))</f>
        <v/>
      </c>
    </row>
    <row r="74" spans="1:57" hidden="1" x14ac:dyDescent="0.2">
      <c r="A74" s="1" t="str">
        <f>CONCATENATE(C74," ",D74)</f>
        <v>KHOUFACHE Reda</v>
      </c>
      <c r="B74" s="27"/>
      <c r="C74" s="27" t="s">
        <v>318</v>
      </c>
      <c r="D74" s="27" t="s">
        <v>319</v>
      </c>
      <c r="E74" s="27" t="s">
        <v>401</v>
      </c>
      <c r="F74" s="27"/>
      <c r="G74" s="52">
        <v>35601</v>
      </c>
      <c r="H74" s="27" t="str">
        <f ca="1">IF(ISBLANK(G74)," ",CONCATENATE((YEAR(TODAY()-G74)-1900)," ","ans"))</f>
        <v>20 ans</v>
      </c>
      <c r="I74" s="31" t="s">
        <v>443</v>
      </c>
      <c r="J74" s="31" t="s">
        <v>432</v>
      </c>
      <c r="K74" s="31"/>
      <c r="L74" s="31"/>
      <c r="M74" s="37"/>
      <c r="N74" s="30"/>
      <c r="O74" s="53"/>
      <c r="P74" s="54"/>
      <c r="Q74" s="27"/>
      <c r="R74" s="27"/>
      <c r="S74" s="33"/>
      <c r="T74" s="33"/>
      <c r="U74" s="33" t="s">
        <v>140</v>
      </c>
      <c r="V74" s="33"/>
      <c r="W74" s="33"/>
      <c r="X74" s="33"/>
      <c r="Y74" s="33"/>
      <c r="Z74" s="28"/>
      <c r="AA74" s="28"/>
      <c r="AB74" s="28"/>
      <c r="AC74" s="28"/>
      <c r="AD74" s="29"/>
      <c r="AE74" s="29"/>
      <c r="AF74" s="1" t="str">
        <f>U74&amp;TEXT(COUNTIF(U$2:U74,U74),"x0")</f>
        <v>MATHSx60</v>
      </c>
      <c r="AG74" s="1" t="str">
        <f>Z74&amp;TEXT(COUNTIF(Z$2:Z74,Z74),"x0")</f>
        <v>x0</v>
      </c>
      <c r="AH74" s="1" t="str">
        <f>AA74&amp;TEXT(COUNTIF(AA$2:AA74,AA74),"x0")</f>
        <v>x0</v>
      </c>
      <c r="AI74" s="1" t="str">
        <f>AB74&amp;TEXT(COUNTIF(AB$2:AB74,AB74),"x0")</f>
        <v>x0</v>
      </c>
      <c r="AJ74" s="1" t="str">
        <f>Y74&amp;TEXT(COUNTIF(Y$2:Y74,Y74),"x0")</f>
        <v>x0</v>
      </c>
      <c r="AK74" s="1" t="str">
        <f>X74&amp;TEXT(COUNTIF(X$2:X74,X74),"x0")</f>
        <v>x0</v>
      </c>
      <c r="AL74" s="1" t="str">
        <f>R74&amp;TEXT(COUNTIF(R$2:R74,R74),"x0")</f>
        <v>x0</v>
      </c>
      <c r="AM74" s="1" t="str">
        <f t="shared" si="1"/>
        <v>KHOUFACHE Reda</v>
      </c>
      <c r="AN74" s="39" t="s">
        <v>31</v>
      </c>
      <c r="AO74" s="39" t="s">
        <v>32</v>
      </c>
      <c r="AP74" s="39" t="s">
        <v>35</v>
      </c>
      <c r="AQ74" s="40" t="s">
        <v>139</v>
      </c>
      <c r="AR74" s="39" t="s">
        <v>69</v>
      </c>
      <c r="AS74" s="40" t="s">
        <v>70</v>
      </c>
      <c r="AT74" s="40" t="s">
        <v>71</v>
      </c>
      <c r="AU74" s="40" t="s">
        <v>72</v>
      </c>
      <c r="AV74" s="40" t="s">
        <v>73</v>
      </c>
      <c r="AW74" t="s">
        <v>143</v>
      </c>
      <c r="AX74" t="str">
        <f>CONCATENATE(AN74,AW74,AO74)</f>
        <v>&lt;L2 Mathematiques&gt;</v>
      </c>
      <c r="AY74" t="str">
        <f>CONCATENATE(AN74,AQ74,AO74)</f>
        <v>&lt;PARCOURS&gt;</v>
      </c>
      <c r="AZ74" t="str">
        <f>CONCATENATE(AN74,AR74,AO74)</f>
        <v>&lt;OPTION 1 S3&gt;</v>
      </c>
      <c r="BA74" t="str">
        <f>CONCATENATE(AN74,AS74,AO74)</f>
        <v>&lt;OPTION 2 S3&gt;</v>
      </c>
      <c r="BB74" t="str">
        <f>CONCATENATE(AN74,AT74,AO74)</f>
        <v>&lt;ANALYSE 3&gt;</v>
      </c>
      <c r="BC74" t="str">
        <f>CONCATENATE(AN74,AU74,AO74)</f>
        <v>&lt;ALGEBRE LINEAIRE 2&gt;</v>
      </c>
      <c r="BD74" t="str">
        <f>CONCATENATE(AN74,AV74,AO74)</f>
        <v>&lt;PROBA S3&gt;</v>
      </c>
      <c r="BE74" t="str">
        <f>IF(R74="","",CONCATENATE(AW74,AP74,AX74,AY74,U74,AP74,AX74,AZ74,X74,AP74,AX74,BA74,Y74,AP74,AX74,BB74,Z74,AP74,AX74,BC74,AA74,AP74,AX74,BD74,AB74))</f>
        <v/>
      </c>
    </row>
    <row r="75" spans="1:57" hidden="1" x14ac:dyDescent="0.2">
      <c r="A75" s="1" t="str">
        <f>CONCATENATE(C75," ",D75)</f>
        <v>KOUADRI Amine</v>
      </c>
      <c r="B75" s="27"/>
      <c r="C75" s="27" t="s">
        <v>320</v>
      </c>
      <c r="D75" s="27" t="s">
        <v>299</v>
      </c>
      <c r="E75" s="27" t="s">
        <v>26</v>
      </c>
      <c r="F75" s="27"/>
      <c r="G75" s="30"/>
      <c r="H75" s="27" t="str">
        <f ca="1">IF(ISBLANK(G75)," ",CONCATENATE((YEAR(TODAY()-G75)-1900)," ","ans"))</f>
        <v xml:space="preserve"> </v>
      </c>
      <c r="I75" s="31"/>
      <c r="J75" s="31"/>
      <c r="K75" s="31"/>
      <c r="L75" s="31"/>
      <c r="M75" s="37" t="s">
        <v>45</v>
      </c>
      <c r="N75" s="30"/>
      <c r="O75" s="53">
        <v>42936</v>
      </c>
      <c r="P75" s="55" t="s">
        <v>453</v>
      </c>
      <c r="Q75" s="27"/>
      <c r="R75" s="27"/>
      <c r="S75" s="33"/>
      <c r="T75" s="33"/>
      <c r="U75" s="33" t="s">
        <v>140</v>
      </c>
      <c r="V75" s="33" t="s">
        <v>66</v>
      </c>
      <c r="W75" s="33" t="s">
        <v>68</v>
      </c>
      <c r="X75" s="33" t="s">
        <v>66</v>
      </c>
      <c r="Y75" s="33" t="s">
        <v>68</v>
      </c>
      <c r="Z75" s="28"/>
      <c r="AA75" s="28"/>
      <c r="AB75" s="28"/>
      <c r="AC75" s="28"/>
      <c r="AD75" s="29"/>
      <c r="AE75" s="29"/>
      <c r="AF75" s="1" t="str">
        <f>U75&amp;TEXT(COUNTIF(U$2:U75,U75),"x0")</f>
        <v>MATHSx61</v>
      </c>
      <c r="AG75" s="1" t="str">
        <f>Z75&amp;TEXT(COUNTIF(Z$2:Z75,Z75),"x0")</f>
        <v>x0</v>
      </c>
      <c r="AH75" s="1" t="str">
        <f>AA75&amp;TEXT(COUNTIF(AA$2:AA75,AA75),"x0")</f>
        <v>x0</v>
      </c>
      <c r="AI75" s="1" t="str">
        <f>AB75&amp;TEXT(COUNTIF(AB$2:AB75,AB75),"x0")</f>
        <v>x0</v>
      </c>
      <c r="AJ75" s="1" t="str">
        <f>Y75&amp;TEXT(COUNTIF(Y$2:Y75,Y75),"x0")</f>
        <v>MECAx14</v>
      </c>
      <c r="AK75" s="1" t="str">
        <f>X75&amp;TEXT(COUNTIF(X$2:X75,X75),"x0")</f>
        <v>INFO APx22</v>
      </c>
      <c r="AL75" s="1" t="str">
        <f>R75&amp;TEXT(COUNTIF(R$2:R75,R75),"x0")</f>
        <v>x0</v>
      </c>
      <c r="AM75" s="1" t="str">
        <f t="shared" si="1"/>
        <v>KOUADRI Amine</v>
      </c>
      <c r="AN75" s="39" t="s">
        <v>31</v>
      </c>
      <c r="AO75" s="39" t="s">
        <v>32</v>
      </c>
      <c r="AP75" s="39" t="s">
        <v>35</v>
      </c>
      <c r="AQ75" s="40" t="s">
        <v>139</v>
      </c>
      <c r="AR75" s="39" t="s">
        <v>69</v>
      </c>
      <c r="AS75" s="40" t="s">
        <v>70</v>
      </c>
      <c r="AT75" s="40" t="s">
        <v>71</v>
      </c>
      <c r="AU75" s="40" t="s">
        <v>72</v>
      </c>
      <c r="AV75" s="40" t="s">
        <v>73</v>
      </c>
      <c r="AW75" t="s">
        <v>143</v>
      </c>
      <c r="AX75" t="str">
        <f>CONCATENATE(AN75,AW75,AO75)</f>
        <v>&lt;L2 Mathematiques&gt;</v>
      </c>
      <c r="AY75" t="str">
        <f>CONCATENATE(AN75,AQ75,AO75)</f>
        <v>&lt;PARCOURS&gt;</v>
      </c>
      <c r="AZ75" t="str">
        <f>CONCATENATE(AN75,AR75,AO75)</f>
        <v>&lt;OPTION 1 S3&gt;</v>
      </c>
      <c r="BA75" t="str">
        <f>CONCATENATE(AN75,AS75,AO75)</f>
        <v>&lt;OPTION 2 S3&gt;</v>
      </c>
      <c r="BB75" t="str">
        <f>CONCATENATE(AN75,AT75,AO75)</f>
        <v>&lt;ANALYSE 3&gt;</v>
      </c>
      <c r="BC75" t="str">
        <f>CONCATENATE(AN75,AU75,AO75)</f>
        <v>&lt;ALGEBRE LINEAIRE 2&gt;</v>
      </c>
      <c r="BD75" t="str">
        <f>CONCATENATE(AN75,AV75,AO75)</f>
        <v>&lt;PROBA S3&gt;</v>
      </c>
      <c r="BE75" t="str">
        <f>IF(R75="","",CONCATENATE(AW75,AP75,AX75,AY75,U75,AP75,AX75,AZ75,X75,AP75,AX75,BA75,Y75,AP75,AX75,BB75,Z75,AP75,AX75,BC75,AA75,AP75,AX75,BD75,AB75))</f>
        <v/>
      </c>
    </row>
    <row r="76" spans="1:57" x14ac:dyDescent="0.2">
      <c r="A76" s="1" t="str">
        <f>CONCATENATE(C76," ",D76)</f>
        <v>KUBICA BRIAC</v>
      </c>
      <c r="B76" s="27">
        <v>11503072</v>
      </c>
      <c r="C76" s="27" t="s">
        <v>61</v>
      </c>
      <c r="D76" s="27" t="s">
        <v>132</v>
      </c>
      <c r="E76" s="27" t="s">
        <v>27</v>
      </c>
      <c r="F76" s="27"/>
      <c r="G76" s="30"/>
      <c r="H76" s="27" t="str">
        <f ca="1">IF(ISBLANK(G76)," ",CONCATENATE((YEAR(TODAY()-G76)-1900)," ","ans"))</f>
        <v xml:space="preserve"> </v>
      </c>
      <c r="I76" s="31"/>
      <c r="J76" s="31"/>
      <c r="K76" s="31"/>
      <c r="L76" s="31"/>
      <c r="M76" s="37" t="s">
        <v>45</v>
      </c>
      <c r="N76" s="30"/>
      <c r="O76" s="53">
        <v>42941</v>
      </c>
      <c r="P76" s="55" t="s">
        <v>453</v>
      </c>
      <c r="Q76" s="27"/>
      <c r="R76" s="27" t="s">
        <v>17</v>
      </c>
      <c r="S76" s="33"/>
      <c r="T76" s="33"/>
      <c r="U76" s="33" t="s">
        <v>140</v>
      </c>
      <c r="V76" s="33" t="s">
        <v>65</v>
      </c>
      <c r="W76" s="33" t="s">
        <v>67</v>
      </c>
      <c r="X76" s="33" t="s">
        <v>65</v>
      </c>
      <c r="Y76" s="33" t="s">
        <v>67</v>
      </c>
      <c r="Z76" s="28" t="s">
        <v>96</v>
      </c>
      <c r="AA76" s="28" t="s">
        <v>91</v>
      </c>
      <c r="AB76" s="28" t="s">
        <v>100</v>
      </c>
      <c r="AC76" s="28"/>
      <c r="AD76" s="29"/>
      <c r="AE76" s="29"/>
      <c r="AF76" s="1" t="str">
        <f>U76&amp;TEXT(COUNTIF(U$2:U76,U76),"x0")</f>
        <v>MATHSx62</v>
      </c>
      <c r="AG76" s="1" t="str">
        <f>Z76&amp;TEXT(COUNTIF(Z$2:Z76,Z76),"x0")</f>
        <v>AN2x22</v>
      </c>
      <c r="AH76" s="1" t="str">
        <f>AA76&amp;TEXT(COUNTIF(AA$2:AA76,AA76),"x0")</f>
        <v>AL2x22</v>
      </c>
      <c r="AI76" s="1" t="str">
        <f>AB76&amp;TEXT(COUNTIF(AB$2:AB76,AB76),"x0")</f>
        <v>P2x22</v>
      </c>
      <c r="AJ76" s="1" t="str">
        <f>Y76&amp;TEXT(COUNTIF(Y$2:Y76,Y76),"x0")</f>
        <v>COMPTAx26</v>
      </c>
      <c r="AK76" s="1" t="str">
        <f>X76&amp;TEXT(COUNTIF(X$2:X76,X76),"x0")</f>
        <v>MACROECOx18</v>
      </c>
      <c r="AL76" s="1" t="str">
        <f>R76&amp;TEXT(COUNTIF(R$2:R76,R76),"x0")</f>
        <v>Xx37</v>
      </c>
      <c r="AM76" s="1" t="str">
        <f t="shared" si="1"/>
        <v>KUBICA BRIAC</v>
      </c>
      <c r="AN76" s="39" t="s">
        <v>31</v>
      </c>
      <c r="AO76" s="39" t="s">
        <v>32</v>
      </c>
      <c r="AP76" s="39" t="s">
        <v>35</v>
      </c>
      <c r="AQ76" s="40" t="s">
        <v>139</v>
      </c>
      <c r="AR76" s="39" t="s">
        <v>69</v>
      </c>
      <c r="AS76" s="40" t="s">
        <v>70</v>
      </c>
      <c r="AT76" s="40" t="s">
        <v>71</v>
      </c>
      <c r="AU76" s="40" t="s">
        <v>72</v>
      </c>
      <c r="AV76" s="40" t="s">
        <v>73</v>
      </c>
      <c r="AW76" t="s">
        <v>143</v>
      </c>
      <c r="AX76" t="str">
        <f>CONCATENATE(AN76,AW76,AO76)</f>
        <v>&lt;L2 Mathematiques&gt;</v>
      </c>
      <c r="AY76" t="str">
        <f>CONCATENATE(AN76,AQ76,AO76)</f>
        <v>&lt;PARCOURS&gt;</v>
      </c>
      <c r="AZ76" t="str">
        <f>CONCATENATE(AN76,AR76,AO76)</f>
        <v>&lt;OPTION 1 S3&gt;</v>
      </c>
      <c r="BA76" t="str">
        <f>CONCATENATE(AN76,AS76,AO76)</f>
        <v>&lt;OPTION 2 S3&gt;</v>
      </c>
      <c r="BB76" t="str">
        <f>CONCATENATE(AN76,AT76,AO76)</f>
        <v>&lt;ANALYSE 3&gt;</v>
      </c>
      <c r="BC76" t="str">
        <f>CONCATENATE(AN76,AU76,AO76)</f>
        <v>&lt;ALGEBRE LINEAIRE 2&gt;</v>
      </c>
      <c r="BD76" t="str">
        <f>CONCATENATE(AN76,AV76,AO76)</f>
        <v>&lt;PROBA S3&gt;</v>
      </c>
      <c r="BE76" t="str">
        <f>IF(R76="","",CONCATENATE(AW76,AP76,AX76,AY76,U76,AP76,AX76,AZ76,X76,AP76,AX76,BA76,Y76,AP76,AX76,BB76,Z76,AP76,AX76,BC76,AA76,AP76,AX76,BD76,AB76))</f>
        <v>L2 Mathematiques,&lt;L2 Mathematiques&gt;&lt;PARCOURS&gt;MATHS,&lt;L2 Mathematiques&gt;&lt;OPTION 1 S3&gt;MACROECO,&lt;L2 Mathematiques&gt;&lt;OPTION 2 S3&gt;COMPTA,&lt;L2 Mathematiques&gt;&lt;ANALYSE 3&gt;AN2,&lt;L2 Mathematiques&gt;&lt;ALGEBRE LINEAIRE 2&gt;AL2,&lt;L2 Mathematiques&gt;&lt;PROBA S3&gt;P2</v>
      </c>
    </row>
    <row r="77" spans="1:57" x14ac:dyDescent="0.2">
      <c r="A77" s="1" t="str">
        <f>CONCATENATE(C77," ",D77)</f>
        <v>KUCAM Delphine</v>
      </c>
      <c r="B77" s="27">
        <v>11603669</v>
      </c>
      <c r="C77" s="27" t="s">
        <v>321</v>
      </c>
      <c r="D77" s="27" t="s">
        <v>322</v>
      </c>
      <c r="E77" s="27" t="s">
        <v>42</v>
      </c>
      <c r="F77" s="27"/>
      <c r="G77" s="30"/>
      <c r="H77" s="27" t="str">
        <f ca="1">IF(ISBLANK(G77)," ",CONCATENATE((YEAR(TODAY()-G77)-1900)," ","ans"))</f>
        <v xml:space="preserve"> </v>
      </c>
      <c r="I77" s="31"/>
      <c r="J77" s="31"/>
      <c r="K77" s="31"/>
      <c r="L77" s="31"/>
      <c r="M77" s="37" t="s">
        <v>45</v>
      </c>
      <c r="N77" s="30"/>
      <c r="O77" s="53">
        <v>42978</v>
      </c>
      <c r="P77" s="55" t="s">
        <v>454</v>
      </c>
      <c r="Q77" s="27"/>
      <c r="R77" s="27" t="s">
        <v>17</v>
      </c>
      <c r="S77" s="33"/>
      <c r="T77" s="33"/>
      <c r="U77" s="33" t="s">
        <v>140</v>
      </c>
      <c r="V77" s="33" t="s">
        <v>66</v>
      </c>
      <c r="W77" s="33" t="s">
        <v>68</v>
      </c>
      <c r="X77" s="33" t="s">
        <v>66</v>
      </c>
      <c r="Y77" s="33" t="s">
        <v>68</v>
      </c>
      <c r="Z77" s="28" t="s">
        <v>90</v>
      </c>
      <c r="AA77" s="28" t="s">
        <v>98</v>
      </c>
      <c r="AB77" s="28" t="s">
        <v>92</v>
      </c>
      <c r="AC77" s="28"/>
      <c r="AD77" s="29"/>
      <c r="AE77" s="29"/>
      <c r="AF77" s="1" t="str">
        <f>U77&amp;TEXT(COUNTIF(U$2:U77,U77),"x0")</f>
        <v>MATHSx63</v>
      </c>
      <c r="AG77" s="1" t="str">
        <f>Z77&amp;TEXT(COUNTIF(Z$2:Z77,Z77),"x0")</f>
        <v>AN1x13</v>
      </c>
      <c r="AH77" s="1" t="str">
        <f>AA77&amp;TEXT(COUNTIF(AA$2:AA77,AA77),"x0")</f>
        <v>AL1x13</v>
      </c>
      <c r="AI77" s="1" t="str">
        <f>AB77&amp;TEXT(COUNTIF(AB$2:AB77,AB77),"x0")</f>
        <v>P1x17</v>
      </c>
      <c r="AJ77" s="1" t="str">
        <f>Y77&amp;TEXT(COUNTIF(Y$2:Y77,Y77),"x0")</f>
        <v>MECAx15</v>
      </c>
      <c r="AK77" s="1" t="str">
        <f>X77&amp;TEXT(COUNTIF(X$2:X77,X77),"x0")</f>
        <v>INFO APx23</v>
      </c>
      <c r="AL77" s="1" t="str">
        <f>R77&amp;TEXT(COUNTIF(R$2:R77,R77),"x0")</f>
        <v>Xx38</v>
      </c>
      <c r="AM77" s="1" t="str">
        <f t="shared" si="1"/>
        <v>KUCAM Delphine</v>
      </c>
      <c r="AN77" s="39" t="s">
        <v>31</v>
      </c>
      <c r="AO77" s="39" t="s">
        <v>32</v>
      </c>
      <c r="AP77" s="39" t="s">
        <v>35</v>
      </c>
      <c r="AQ77" s="40" t="s">
        <v>139</v>
      </c>
      <c r="AR77" s="39" t="s">
        <v>69</v>
      </c>
      <c r="AS77" s="40" t="s">
        <v>70</v>
      </c>
      <c r="AT77" s="40" t="s">
        <v>71</v>
      </c>
      <c r="AU77" s="40" t="s">
        <v>72</v>
      </c>
      <c r="AV77" s="40" t="s">
        <v>73</v>
      </c>
      <c r="AW77" t="s">
        <v>143</v>
      </c>
      <c r="AX77" t="str">
        <f>CONCATENATE(AN77,AW77,AO77)</f>
        <v>&lt;L2 Mathematiques&gt;</v>
      </c>
      <c r="AY77" t="str">
        <f>CONCATENATE(AN77,AQ77,AO77)</f>
        <v>&lt;PARCOURS&gt;</v>
      </c>
      <c r="AZ77" t="str">
        <f>CONCATENATE(AN77,AR77,AO77)</f>
        <v>&lt;OPTION 1 S3&gt;</v>
      </c>
      <c r="BA77" t="str">
        <f>CONCATENATE(AN77,AS77,AO77)</f>
        <v>&lt;OPTION 2 S3&gt;</v>
      </c>
      <c r="BB77" t="str">
        <f>CONCATENATE(AN77,AT77,AO77)</f>
        <v>&lt;ANALYSE 3&gt;</v>
      </c>
      <c r="BC77" t="str">
        <f>CONCATENATE(AN77,AU77,AO77)</f>
        <v>&lt;ALGEBRE LINEAIRE 2&gt;</v>
      </c>
      <c r="BD77" t="str">
        <f>CONCATENATE(AN77,AV77,AO77)</f>
        <v>&lt;PROBA S3&gt;</v>
      </c>
      <c r="BE77" t="str">
        <f>IF(R77="","",CONCATENATE(AW77,AP77,AX77,AY77,U77,AP77,AX77,AZ77,X77,AP77,AX77,BA77,Y77,AP77,AX77,BB77,Z77,AP77,AX77,BC77,AA77,AP77,AX77,BD77,AB77))</f>
        <v>L2 Mathematiques,&lt;L2 Mathematiques&gt;&lt;PARCOURS&gt;MATHS,&lt;L2 Mathematiques&gt;&lt;OPTION 1 S3&gt;INFO AP,&lt;L2 Mathematiques&gt;&lt;OPTION 2 S3&gt;MECA,&lt;L2 Mathematiques&gt;&lt;ANALYSE 3&gt;AN1,&lt;L2 Mathematiques&gt;&lt;ALGEBRE LINEAIRE 2&gt;AL1,&lt;L2 Mathematiques&gt;&lt;PROBA S3&gt;P1</v>
      </c>
    </row>
    <row r="78" spans="1:57" hidden="1" x14ac:dyDescent="0.2">
      <c r="A78" s="1" t="str">
        <f>CONCATENATE(C78," ",D78)</f>
        <v>LAHJAJI Mohammed</v>
      </c>
      <c r="B78" s="27"/>
      <c r="C78" s="27" t="s">
        <v>323</v>
      </c>
      <c r="D78" s="27" t="s">
        <v>324</v>
      </c>
      <c r="E78" s="27" t="s">
        <v>401</v>
      </c>
      <c r="F78" s="27"/>
      <c r="G78" s="31" t="s">
        <v>410</v>
      </c>
      <c r="H78" s="27" t="str">
        <f ca="1">IF(ISBLANK(G78)," ",CONCATENATE((YEAR(TODAY()-G78)-1900)," ","ans"))</f>
        <v>21 ans</v>
      </c>
      <c r="I78" s="31" t="s">
        <v>443</v>
      </c>
      <c r="J78" s="31" t="s">
        <v>433</v>
      </c>
      <c r="K78" s="31"/>
      <c r="L78" s="31"/>
      <c r="M78" s="37" t="s">
        <v>45</v>
      </c>
      <c r="N78" s="30">
        <v>42975</v>
      </c>
      <c r="O78" s="53">
        <v>42933</v>
      </c>
      <c r="P78" s="55" t="s">
        <v>454</v>
      </c>
      <c r="Q78" s="27"/>
      <c r="R78" s="27"/>
      <c r="S78" s="33"/>
      <c r="T78" s="33"/>
      <c r="U78" s="33" t="s">
        <v>140</v>
      </c>
      <c r="V78" s="33" t="s">
        <v>66</v>
      </c>
      <c r="W78" s="33" t="s">
        <v>68</v>
      </c>
      <c r="X78" s="33" t="s">
        <v>66</v>
      </c>
      <c r="Y78" s="33" t="s">
        <v>68</v>
      </c>
      <c r="Z78" s="28"/>
      <c r="AA78" s="28"/>
      <c r="AB78" s="28"/>
      <c r="AC78" s="28"/>
      <c r="AD78" s="29"/>
      <c r="AE78" s="29"/>
      <c r="AF78" s="1" t="str">
        <f>U78&amp;TEXT(COUNTIF(U$2:U78,U78),"x0")</f>
        <v>MATHSx64</v>
      </c>
      <c r="AG78" s="1" t="str">
        <f>Z78&amp;TEXT(COUNTIF(Z$2:Z78,Z78),"x0")</f>
        <v>x0</v>
      </c>
      <c r="AH78" s="1" t="str">
        <f>AA78&amp;TEXT(COUNTIF(AA$2:AA78,AA78),"x0")</f>
        <v>x0</v>
      </c>
      <c r="AI78" s="1" t="str">
        <f>AB78&amp;TEXT(COUNTIF(AB$2:AB78,AB78),"x0")</f>
        <v>x0</v>
      </c>
      <c r="AJ78" s="1" t="str">
        <f>Y78&amp;TEXT(COUNTIF(Y$2:Y78,Y78),"x0")</f>
        <v>MECAx16</v>
      </c>
      <c r="AK78" s="1" t="str">
        <f>X78&amp;TEXT(COUNTIF(X$2:X78,X78),"x0")</f>
        <v>INFO APx24</v>
      </c>
      <c r="AL78" s="1" t="str">
        <f>R78&amp;TEXT(COUNTIF(R$2:R78,R78),"x0")</f>
        <v>x0</v>
      </c>
      <c r="AM78" s="1" t="str">
        <f t="shared" si="1"/>
        <v>LAHJAJI Mohammed</v>
      </c>
      <c r="AN78" s="39"/>
      <c r="AO78" s="39"/>
      <c r="AP78" s="39"/>
      <c r="AQ78" s="39"/>
      <c r="AR78" s="39"/>
      <c r="AS78" s="40"/>
      <c r="AT78" s="40"/>
      <c r="AU78" s="40"/>
      <c r="AV78" s="40"/>
    </row>
    <row r="79" spans="1:57" x14ac:dyDescent="0.2">
      <c r="A79" s="1" t="str">
        <f>CONCATENATE(C79," ",D79)</f>
        <v>LAHMADI Salah-Eddine</v>
      </c>
      <c r="B79" s="27">
        <v>11513414</v>
      </c>
      <c r="C79" s="27" t="s">
        <v>446</v>
      </c>
      <c r="D79" s="27" t="s">
        <v>447</v>
      </c>
      <c r="E79" s="27" t="s">
        <v>450</v>
      </c>
      <c r="F79" s="27"/>
      <c r="G79" s="30"/>
      <c r="H79" s="27"/>
      <c r="I79" s="31"/>
      <c r="J79" s="31"/>
      <c r="K79" s="31"/>
      <c r="L79" s="31"/>
      <c r="M79" s="37"/>
      <c r="N79" s="30"/>
      <c r="O79" s="53"/>
      <c r="P79" s="54"/>
      <c r="Q79" s="27"/>
      <c r="R79" s="27" t="s">
        <v>17</v>
      </c>
      <c r="S79" s="33"/>
      <c r="T79" s="33"/>
      <c r="U79" s="33" t="s">
        <v>140</v>
      </c>
      <c r="V79" s="33" t="s">
        <v>66</v>
      </c>
      <c r="W79" s="33" t="s">
        <v>68</v>
      </c>
      <c r="X79" s="33" t="s">
        <v>66</v>
      </c>
      <c r="Y79" s="33" t="s">
        <v>68</v>
      </c>
      <c r="Z79" s="28" t="s">
        <v>90</v>
      </c>
      <c r="AA79" s="28" t="s">
        <v>98</v>
      </c>
      <c r="AB79" s="28" t="s">
        <v>92</v>
      </c>
      <c r="AC79" s="28"/>
      <c r="AD79" s="29"/>
      <c r="AE79" s="29"/>
      <c r="AF79" s="1" t="str">
        <f>U79&amp;TEXT(COUNTIF(U$2:U79,U79),"x0")</f>
        <v>MATHSx65</v>
      </c>
      <c r="AG79" s="1" t="str">
        <f>Z79&amp;TEXT(COUNTIF(Z$2:Z79,Z79),"x0")</f>
        <v>AN1x14</v>
      </c>
      <c r="AH79" s="1" t="str">
        <f>AA79&amp;TEXT(COUNTIF(AA$2:AA79,AA79),"x0")</f>
        <v>AL1x14</v>
      </c>
      <c r="AI79" s="1" t="str">
        <f>AB79&amp;TEXT(COUNTIF(AB$2:AB79,AB79),"x0")</f>
        <v>P1x18</v>
      </c>
      <c r="AJ79" s="1" t="str">
        <f>Y79&amp;TEXT(COUNTIF(Y$2:Y79,Y79),"x0")</f>
        <v>MECAx17</v>
      </c>
      <c r="AK79" s="1" t="str">
        <f>X79&amp;TEXT(COUNTIF(X$2:X79,X79),"x0")</f>
        <v>INFO APx25</v>
      </c>
      <c r="AL79" s="1" t="str">
        <f>R79&amp;TEXT(COUNTIF(R$2:R79,R79),"x0")</f>
        <v>Xx39</v>
      </c>
      <c r="AM79" s="1" t="str">
        <f t="shared" si="1"/>
        <v>LAHMADI Salah-Eddine</v>
      </c>
      <c r="AN79" s="39" t="s">
        <v>31</v>
      </c>
      <c r="AO79" s="39" t="s">
        <v>32</v>
      </c>
      <c r="AP79" s="39" t="s">
        <v>35</v>
      </c>
      <c r="AQ79" s="40" t="s">
        <v>139</v>
      </c>
      <c r="AR79" s="39" t="s">
        <v>69</v>
      </c>
      <c r="AS79" s="40" t="s">
        <v>70</v>
      </c>
      <c r="AT79" s="40" t="s">
        <v>71</v>
      </c>
      <c r="AU79" s="40" t="s">
        <v>72</v>
      </c>
      <c r="AV79" s="40" t="s">
        <v>73</v>
      </c>
      <c r="AW79" t="s">
        <v>143</v>
      </c>
      <c r="AX79" t="str">
        <f>CONCATENATE(AN79,AW79,AO79)</f>
        <v>&lt;L2 Mathematiques&gt;</v>
      </c>
      <c r="AY79" t="str">
        <f>CONCATENATE(AN79,AQ79,AO79)</f>
        <v>&lt;PARCOURS&gt;</v>
      </c>
      <c r="AZ79" t="str">
        <f>CONCATENATE(AN79,AR79,AO79)</f>
        <v>&lt;OPTION 1 S3&gt;</v>
      </c>
      <c r="BA79" t="str">
        <f>CONCATENATE(AN79,AS79,AO79)</f>
        <v>&lt;OPTION 2 S3&gt;</v>
      </c>
      <c r="BB79" t="str">
        <f>CONCATENATE(AN79,AT79,AO79)</f>
        <v>&lt;ANALYSE 3&gt;</v>
      </c>
      <c r="BC79" t="str">
        <f>CONCATENATE(AN79,AU79,AO79)</f>
        <v>&lt;ALGEBRE LINEAIRE 2&gt;</v>
      </c>
      <c r="BD79" t="str">
        <f>CONCATENATE(AN79,AV79,AO79)</f>
        <v>&lt;PROBA S3&gt;</v>
      </c>
      <c r="BE79" t="str">
        <f>IF(R79="","",CONCATENATE(AW79,AP79,AX79,AY79,U79,AP79,AX79,AZ79,X79,AP79,AX79,BA79,Y79,AP79,AX79,BB79,Z79,AP79,AX79,BC79,AA79,AP79,AX79,BD79,AB79))</f>
        <v>L2 Mathematiques,&lt;L2 Mathematiques&gt;&lt;PARCOURS&gt;MATHS,&lt;L2 Mathematiques&gt;&lt;OPTION 1 S3&gt;INFO AP,&lt;L2 Mathematiques&gt;&lt;OPTION 2 S3&gt;MECA,&lt;L2 Mathematiques&gt;&lt;ANALYSE 3&gt;AN1,&lt;L2 Mathematiques&gt;&lt;ALGEBRE LINEAIRE 2&gt;AL1,&lt;L2 Mathematiques&gt;&lt;PROBA S3&gt;P1</v>
      </c>
    </row>
    <row r="80" spans="1:57" x14ac:dyDescent="0.2">
      <c r="A80" s="1" t="str">
        <f>CONCATENATE(C80," ",D80)</f>
        <v>LAICHE Issam</v>
      </c>
      <c r="B80" s="27">
        <v>11603860</v>
      </c>
      <c r="C80" s="27" t="s">
        <v>325</v>
      </c>
      <c r="D80" s="27" t="s">
        <v>326</v>
      </c>
      <c r="E80" s="27" t="s">
        <v>42</v>
      </c>
      <c r="F80" s="27"/>
      <c r="G80" s="30"/>
      <c r="H80" s="27" t="str">
        <f ca="1">IF(ISBLANK(G80)," ",CONCATENATE((YEAR(TODAY()-G80)-1900)," ","ans"))</f>
        <v xml:space="preserve"> </v>
      </c>
      <c r="I80" s="31"/>
      <c r="J80" s="31"/>
      <c r="K80" s="31"/>
      <c r="L80" s="31"/>
      <c r="M80" s="37" t="s">
        <v>45</v>
      </c>
      <c r="N80" s="30"/>
      <c r="O80" s="53">
        <v>42973</v>
      </c>
      <c r="P80" s="55" t="s">
        <v>453</v>
      </c>
      <c r="Q80" s="27"/>
      <c r="R80" s="27" t="s">
        <v>17</v>
      </c>
      <c r="S80" s="33"/>
      <c r="T80" s="33"/>
      <c r="U80" s="33" t="s">
        <v>140</v>
      </c>
      <c r="V80" s="33" t="s">
        <v>66</v>
      </c>
      <c r="W80" s="33" t="s">
        <v>67</v>
      </c>
      <c r="X80" s="33" t="s">
        <v>66</v>
      </c>
      <c r="Y80" s="33" t="s">
        <v>67</v>
      </c>
      <c r="Z80" s="28" t="s">
        <v>96</v>
      </c>
      <c r="AA80" s="28" t="s">
        <v>91</v>
      </c>
      <c r="AB80" s="28" t="s">
        <v>100</v>
      </c>
      <c r="AC80" s="28"/>
      <c r="AD80" s="29"/>
      <c r="AE80" s="29"/>
      <c r="AF80" s="1" t="str">
        <f>U80&amp;TEXT(COUNTIF(U$2:U80,U80),"x0")</f>
        <v>MATHSx66</v>
      </c>
      <c r="AG80" s="1" t="str">
        <f>Z80&amp;TEXT(COUNTIF(Z$2:Z80,Z80),"x0")</f>
        <v>AN2x23</v>
      </c>
      <c r="AH80" s="1" t="str">
        <f>AA80&amp;TEXT(COUNTIF(AA$2:AA80,AA80),"x0")</f>
        <v>AL2x23</v>
      </c>
      <c r="AI80" s="1" t="str">
        <f>AB80&amp;TEXT(COUNTIF(AB$2:AB80,AB80),"x0")</f>
        <v>P2x23</v>
      </c>
      <c r="AJ80" s="1" t="str">
        <f>Y80&amp;TEXT(COUNTIF(Y$2:Y80,Y80),"x0")</f>
        <v>COMPTAx27</v>
      </c>
      <c r="AK80" s="1" t="str">
        <f>X80&amp;TEXT(COUNTIF(X$2:X80,X80),"x0")</f>
        <v>INFO APx26</v>
      </c>
      <c r="AL80" s="1" t="str">
        <f>R80&amp;TEXT(COUNTIF(R$2:R80,R80),"x0")</f>
        <v>Xx40</v>
      </c>
      <c r="AM80" s="1" t="str">
        <f t="shared" si="1"/>
        <v>LAICHE Issam</v>
      </c>
      <c r="AN80" s="39" t="s">
        <v>31</v>
      </c>
      <c r="AO80" s="39" t="s">
        <v>32</v>
      </c>
      <c r="AP80" s="39" t="s">
        <v>35</v>
      </c>
      <c r="AQ80" s="40" t="s">
        <v>139</v>
      </c>
      <c r="AR80" s="39" t="s">
        <v>69</v>
      </c>
      <c r="AS80" s="40" t="s">
        <v>70</v>
      </c>
      <c r="AT80" s="40" t="s">
        <v>71</v>
      </c>
      <c r="AU80" s="40" t="s">
        <v>72</v>
      </c>
      <c r="AV80" s="40" t="s">
        <v>73</v>
      </c>
      <c r="AW80" t="s">
        <v>143</v>
      </c>
      <c r="AX80" t="str">
        <f>CONCATENATE(AN80,AW80,AO80)</f>
        <v>&lt;L2 Mathematiques&gt;</v>
      </c>
      <c r="AY80" t="str">
        <f>CONCATENATE(AN80,AQ80,AO80)</f>
        <v>&lt;PARCOURS&gt;</v>
      </c>
      <c r="AZ80" t="str">
        <f>CONCATENATE(AN80,AR80,AO80)</f>
        <v>&lt;OPTION 1 S3&gt;</v>
      </c>
      <c r="BA80" t="str">
        <f>CONCATENATE(AN80,AS80,AO80)</f>
        <v>&lt;OPTION 2 S3&gt;</v>
      </c>
      <c r="BB80" t="str">
        <f>CONCATENATE(AN80,AT80,AO80)</f>
        <v>&lt;ANALYSE 3&gt;</v>
      </c>
      <c r="BC80" t="str">
        <f>CONCATENATE(AN80,AU80,AO80)</f>
        <v>&lt;ALGEBRE LINEAIRE 2&gt;</v>
      </c>
      <c r="BD80" t="str">
        <f>CONCATENATE(AN80,AV80,AO80)</f>
        <v>&lt;PROBA S3&gt;</v>
      </c>
      <c r="BE80" t="str">
        <f>IF(R80="","",CONCATENATE(AW80,AP80,AX80,AY80,U80,AP80,AX80,AZ80,X80,AP80,AX80,BA80,Y80,AP80,AX80,BB80,Z80,AP80,AX80,BC80,AA80,AP80,AX80,BD80,AB80))</f>
        <v>L2 Mathematiques,&lt;L2 Mathematiques&gt;&lt;PARCOURS&gt;MATHS,&lt;L2 Mathematiques&gt;&lt;OPTION 1 S3&gt;INFO AP,&lt;L2 Mathematiques&gt;&lt;OPTION 2 S3&gt;COMPTA,&lt;L2 Mathematiques&gt;&lt;ANALYSE 3&gt;AN2,&lt;L2 Mathematiques&gt;&lt;ALGEBRE LINEAIRE 2&gt;AL2,&lt;L2 Mathematiques&gt;&lt;PROBA S3&gt;P2</v>
      </c>
    </row>
    <row r="81" spans="1:57" hidden="1" x14ac:dyDescent="0.2">
      <c r="A81" s="1" t="str">
        <f>CONCATENATE(C81," ",D81)</f>
        <v>LATEB Nelly</v>
      </c>
      <c r="B81" s="27"/>
      <c r="C81" s="27" t="s">
        <v>327</v>
      </c>
      <c r="D81" s="27" t="s">
        <v>328</v>
      </c>
      <c r="E81" s="27" t="s">
        <v>26</v>
      </c>
      <c r="F81" s="27"/>
      <c r="G81" s="30"/>
      <c r="H81" s="27" t="str">
        <f ca="1">IF(ISBLANK(G81)," ",CONCATENATE((YEAR(TODAY()-G81)-1900)," ","ans"))</f>
        <v xml:space="preserve"> </v>
      </c>
      <c r="I81" s="31"/>
      <c r="J81" s="31"/>
      <c r="K81" s="31"/>
      <c r="L81" s="31"/>
      <c r="M81" s="37" t="s">
        <v>45</v>
      </c>
      <c r="N81" s="30"/>
      <c r="O81" s="53"/>
      <c r="P81" s="54"/>
      <c r="Q81" s="27"/>
      <c r="R81" s="27"/>
      <c r="S81" s="33"/>
      <c r="T81" s="33"/>
      <c r="U81" s="33" t="s">
        <v>140</v>
      </c>
      <c r="V81" s="33"/>
      <c r="W81" s="33"/>
      <c r="X81" s="33"/>
      <c r="Y81" s="33"/>
      <c r="Z81" s="28"/>
      <c r="AA81" s="28"/>
      <c r="AB81" s="28"/>
      <c r="AC81" s="28"/>
      <c r="AD81" s="29"/>
      <c r="AE81" s="29"/>
      <c r="AF81" s="1" t="str">
        <f>U81&amp;TEXT(COUNTIF(U$2:U81,U81),"x0")</f>
        <v>MATHSx67</v>
      </c>
      <c r="AG81" s="1" t="str">
        <f>Z81&amp;TEXT(COUNTIF(Z$2:Z81,Z81),"x0")</f>
        <v>x0</v>
      </c>
      <c r="AH81" s="1" t="str">
        <f>AA81&amp;TEXT(COUNTIF(AA$2:AA81,AA81),"x0")</f>
        <v>x0</v>
      </c>
      <c r="AI81" s="1" t="str">
        <f>AB81&amp;TEXT(COUNTIF(AB$2:AB81,AB81),"x0")</f>
        <v>x0</v>
      </c>
      <c r="AJ81" s="1" t="str">
        <f>Y81&amp;TEXT(COUNTIF(Y$2:Y81,Y81),"x0")</f>
        <v>x0</v>
      </c>
      <c r="AK81" s="1" t="str">
        <f>X81&amp;TEXT(COUNTIF(X$2:X81,X81),"x0")</f>
        <v>x0</v>
      </c>
      <c r="AL81" s="1" t="str">
        <f>R81&amp;TEXT(COUNTIF(R$2:R81,R81),"x0")</f>
        <v>x0</v>
      </c>
      <c r="AM81" s="1" t="str">
        <f t="shared" si="1"/>
        <v>LATEB Nelly</v>
      </c>
      <c r="AN81" s="39"/>
      <c r="AO81" s="39"/>
      <c r="AP81" s="39"/>
      <c r="AQ81" s="39"/>
      <c r="AR81" s="39"/>
      <c r="AS81" s="40"/>
      <c r="AT81" s="40"/>
      <c r="AU81" s="40"/>
      <c r="AV81" s="40"/>
    </row>
    <row r="82" spans="1:57" hidden="1" x14ac:dyDescent="0.2">
      <c r="A82" s="1" t="str">
        <f>CONCATENATE(C82," ",D82)</f>
        <v>LELO BUKHETE FRANCY</v>
      </c>
      <c r="B82" s="27">
        <v>11121392</v>
      </c>
      <c r="C82" s="27" t="s">
        <v>62</v>
      </c>
      <c r="D82" s="27" t="s">
        <v>138</v>
      </c>
      <c r="E82" s="27" t="s">
        <v>27</v>
      </c>
      <c r="F82" s="27"/>
      <c r="G82" s="30"/>
      <c r="H82" s="27" t="str">
        <f ca="1">IF(ISBLANK(G82)," ",CONCATENATE((YEAR(TODAY()-G82)-1900)," ","ans"))</f>
        <v xml:space="preserve"> </v>
      </c>
      <c r="I82" s="31"/>
      <c r="J82" s="31"/>
      <c r="K82" s="31"/>
      <c r="L82" s="31"/>
      <c r="M82" s="37"/>
      <c r="N82" s="30"/>
      <c r="O82" s="53"/>
      <c r="P82" s="54"/>
      <c r="Q82" s="27"/>
      <c r="R82" s="27"/>
      <c r="S82" s="33"/>
      <c r="T82" s="33"/>
      <c r="U82" s="33" t="s">
        <v>140</v>
      </c>
      <c r="V82" s="33"/>
      <c r="W82" s="33"/>
      <c r="X82" s="33"/>
      <c r="Y82" s="33"/>
      <c r="Z82" s="28"/>
      <c r="AA82" s="28"/>
      <c r="AB82" s="28"/>
      <c r="AC82" s="28"/>
      <c r="AD82" s="29"/>
      <c r="AE82" s="29"/>
      <c r="AF82" s="1" t="str">
        <f>U82&amp;TEXT(COUNTIF(U$2:U82,U82),"x0")</f>
        <v>MATHSx68</v>
      </c>
      <c r="AG82" s="1" t="str">
        <f>Z82&amp;TEXT(COUNTIF(Z$2:Z82,Z82),"x0")</f>
        <v>x0</v>
      </c>
      <c r="AH82" s="1" t="str">
        <f>AA82&amp;TEXT(COUNTIF(AA$2:AA82,AA82),"x0")</f>
        <v>x0</v>
      </c>
      <c r="AI82" s="1" t="str">
        <f>AB82&amp;TEXT(COUNTIF(AB$2:AB82,AB82),"x0")</f>
        <v>x0</v>
      </c>
      <c r="AJ82" s="1" t="str">
        <f>Y82&amp;TEXT(COUNTIF(Y$2:Y82,Y82),"x0")</f>
        <v>x0</v>
      </c>
      <c r="AK82" s="1" t="str">
        <f>X82&amp;TEXT(COUNTIF(X$2:X82,X82),"x0")</f>
        <v>x0</v>
      </c>
      <c r="AL82" s="1" t="str">
        <f>R82&amp;TEXT(COUNTIF(R$2:R82,R82),"x0")</f>
        <v>x0</v>
      </c>
      <c r="AM82" s="1" t="str">
        <f t="shared" si="1"/>
        <v>LELO BUKHETE FRANCY</v>
      </c>
      <c r="AN82" s="39"/>
      <c r="AO82" s="39"/>
      <c r="AP82" s="39"/>
      <c r="AQ82" s="39"/>
      <c r="AR82" s="39"/>
      <c r="AS82" s="40"/>
      <c r="AT82" s="40"/>
      <c r="AU82" s="40"/>
      <c r="AV82" s="40"/>
    </row>
    <row r="83" spans="1:57" hidden="1" x14ac:dyDescent="0.2">
      <c r="A83" s="1" t="str">
        <f>CONCATENATE(C83," ",D83)</f>
        <v>LEYDET Johan</v>
      </c>
      <c r="B83" s="27"/>
      <c r="C83" s="27" t="s">
        <v>329</v>
      </c>
      <c r="D83" s="27" t="s">
        <v>330</v>
      </c>
      <c r="E83" s="27" t="s">
        <v>26</v>
      </c>
      <c r="F83" s="27"/>
      <c r="G83" s="30"/>
      <c r="H83" s="27" t="str">
        <f ca="1">IF(ISBLANK(G83)," ",CONCATENATE((YEAR(TODAY()-G83)-1900)," ","ans"))</f>
        <v xml:space="preserve"> </v>
      </c>
      <c r="I83" s="31"/>
      <c r="J83" s="31"/>
      <c r="K83" s="31"/>
      <c r="L83" s="31"/>
      <c r="M83" s="37" t="s">
        <v>45</v>
      </c>
      <c r="N83" s="30"/>
      <c r="O83" s="53"/>
      <c r="P83" s="54"/>
      <c r="Q83" s="27"/>
      <c r="R83" s="27"/>
      <c r="S83" s="33"/>
      <c r="T83" s="33"/>
      <c r="U83" s="33" t="s">
        <v>140</v>
      </c>
      <c r="V83" s="33" t="s">
        <v>66</v>
      </c>
      <c r="W83" s="33" t="s">
        <v>68</v>
      </c>
      <c r="X83" s="33" t="s">
        <v>66</v>
      </c>
      <c r="Y83" s="33" t="s">
        <v>68</v>
      </c>
      <c r="Z83" s="28"/>
      <c r="AA83" s="28"/>
      <c r="AB83" s="28"/>
      <c r="AC83" s="28"/>
      <c r="AD83" s="29"/>
      <c r="AE83" s="29"/>
      <c r="AF83" s="1" t="str">
        <f>U83&amp;TEXT(COUNTIF(U$2:U83,U83),"x0")</f>
        <v>MATHSx69</v>
      </c>
      <c r="AG83" s="1" t="str">
        <f>Z83&amp;TEXT(COUNTIF(Z$2:Z83,Z83),"x0")</f>
        <v>x0</v>
      </c>
      <c r="AH83" s="1" t="str">
        <f>AA83&amp;TEXT(COUNTIF(AA$2:AA83,AA83),"x0")</f>
        <v>x0</v>
      </c>
      <c r="AI83" s="1" t="str">
        <f>AB83&amp;TEXT(COUNTIF(AB$2:AB83,AB83),"x0")</f>
        <v>x0</v>
      </c>
      <c r="AJ83" s="1" t="str">
        <f>Y83&amp;TEXT(COUNTIF(Y$2:Y83,Y83),"x0")</f>
        <v>MECAx18</v>
      </c>
      <c r="AK83" s="1" t="str">
        <f>X83&amp;TEXT(COUNTIF(X$2:X83,X83),"x0")</f>
        <v>INFO APx27</v>
      </c>
      <c r="AL83" s="1" t="str">
        <f>R83&amp;TEXT(COUNTIF(R$2:R83,R83),"x0")</f>
        <v>x0</v>
      </c>
      <c r="AM83" s="1" t="str">
        <f t="shared" si="1"/>
        <v>LEYDET Johan</v>
      </c>
      <c r="AN83" s="39"/>
      <c r="AO83" s="39"/>
      <c r="AP83" s="39"/>
      <c r="AQ83" s="39"/>
      <c r="AR83" s="39"/>
      <c r="AS83" s="40"/>
      <c r="AT83" s="40"/>
      <c r="AU83" s="40"/>
      <c r="AV83" s="40"/>
    </row>
    <row r="84" spans="1:57" hidden="1" x14ac:dyDescent="0.2">
      <c r="A84" s="1" t="str">
        <f>CONCATENATE(C84," ",D84)</f>
        <v>MAMMAR Said</v>
      </c>
      <c r="B84" s="27">
        <v>11607378</v>
      </c>
      <c r="C84" s="27" t="s">
        <v>331</v>
      </c>
      <c r="D84" s="27" t="s">
        <v>108</v>
      </c>
      <c r="E84" s="27" t="s">
        <v>42</v>
      </c>
      <c r="F84" s="27"/>
      <c r="G84" s="30"/>
      <c r="H84" s="27" t="str">
        <f ca="1">IF(ISBLANK(G84)," ",CONCATENATE((YEAR(TODAY()-G84)-1900)," ","ans"))</f>
        <v xml:space="preserve"> </v>
      </c>
      <c r="I84" s="31"/>
      <c r="J84" s="31"/>
      <c r="K84" s="31"/>
      <c r="L84" s="31"/>
      <c r="M84" s="37" t="s">
        <v>45</v>
      </c>
      <c r="N84" s="30"/>
      <c r="O84" s="53"/>
      <c r="P84" s="54"/>
      <c r="Q84" s="27"/>
      <c r="R84" s="27"/>
      <c r="S84" s="33"/>
      <c r="T84" s="33"/>
      <c r="U84" s="33" t="s">
        <v>99</v>
      </c>
      <c r="V84" s="33"/>
      <c r="W84" s="33"/>
      <c r="X84" s="33"/>
      <c r="Y84" s="33"/>
      <c r="Z84" s="28"/>
      <c r="AA84" s="28"/>
      <c r="AB84" s="28"/>
      <c r="AC84" s="28"/>
      <c r="AD84" s="29"/>
      <c r="AE84" s="29"/>
      <c r="AF84" s="1" t="str">
        <f>U84&amp;TEXT(COUNTIF(U$2:U84,U84),"x0")</f>
        <v>DLx13</v>
      </c>
      <c r="AG84" s="1" t="str">
        <f>Z84&amp;TEXT(COUNTIF(Z$2:Z84,Z84),"x0")</f>
        <v>x0</v>
      </c>
      <c r="AH84" s="1" t="str">
        <f>AA84&amp;TEXT(COUNTIF(AA$2:AA84,AA84),"x0")</f>
        <v>x0</v>
      </c>
      <c r="AI84" s="1" t="str">
        <f>AB84&amp;TEXT(COUNTIF(AB$2:AB84,AB84),"x0")</f>
        <v>x0</v>
      </c>
      <c r="AJ84" s="1" t="str">
        <f>Y84&amp;TEXT(COUNTIF(Y$2:Y84,Y84),"x0")</f>
        <v>x0</v>
      </c>
      <c r="AK84" s="1" t="str">
        <f>X84&amp;TEXT(COUNTIF(X$2:X84,X84),"x0")</f>
        <v>x0</v>
      </c>
      <c r="AL84" s="1" t="str">
        <f>R84&amp;TEXT(COUNTIF(R$2:R84,R84),"x0")</f>
        <v>x0</v>
      </c>
      <c r="AM84" s="1" t="str">
        <f t="shared" si="1"/>
        <v>MAMMAR Said</v>
      </c>
      <c r="AN84" s="39"/>
      <c r="AO84" s="39"/>
      <c r="AP84" s="39"/>
      <c r="AQ84" s="39"/>
      <c r="AR84" s="39"/>
      <c r="AS84" s="40"/>
      <c r="AT84" s="40"/>
      <c r="AU84" s="40"/>
      <c r="AV84" s="40"/>
    </row>
    <row r="85" spans="1:57" hidden="1" x14ac:dyDescent="0.2">
      <c r="A85" s="1" t="str">
        <f>CONCATENATE(C85," ",D85)</f>
        <v>MAOUCHE Merouane</v>
      </c>
      <c r="B85" s="27"/>
      <c r="C85" s="27" t="s">
        <v>332</v>
      </c>
      <c r="D85" s="27" t="s">
        <v>333</v>
      </c>
      <c r="E85" s="27" t="s">
        <v>26</v>
      </c>
      <c r="F85" s="27"/>
      <c r="G85" s="30"/>
      <c r="H85" s="27" t="str">
        <f ca="1">IF(ISBLANK(G85)," ",CONCATENATE((YEAR(TODAY()-G85)-1900)," ","ans"))</f>
        <v xml:space="preserve"> </v>
      </c>
      <c r="I85" s="31"/>
      <c r="J85" s="31"/>
      <c r="K85" s="31"/>
      <c r="L85" s="31"/>
      <c r="M85" s="37" t="s">
        <v>45</v>
      </c>
      <c r="N85" s="30"/>
      <c r="O85" s="53"/>
      <c r="P85" s="54"/>
      <c r="Q85" s="27"/>
      <c r="R85" s="27"/>
      <c r="S85" s="33"/>
      <c r="T85" s="33"/>
      <c r="U85" s="33" t="s">
        <v>140</v>
      </c>
      <c r="V85" s="33" t="s">
        <v>66</v>
      </c>
      <c r="W85" s="33" t="s">
        <v>68</v>
      </c>
      <c r="X85" s="33" t="s">
        <v>66</v>
      </c>
      <c r="Y85" s="33" t="s">
        <v>68</v>
      </c>
      <c r="Z85" s="28"/>
      <c r="AA85" s="28"/>
      <c r="AB85" s="28"/>
      <c r="AC85" s="28"/>
      <c r="AD85" s="29"/>
      <c r="AE85" s="29"/>
      <c r="AF85" s="1" t="str">
        <f>U85&amp;TEXT(COUNTIF(U$2:U85,U85),"x0")</f>
        <v>MATHSx70</v>
      </c>
      <c r="AG85" s="1" t="str">
        <f>Z85&amp;TEXT(COUNTIF(Z$2:Z85,Z85),"x0")</f>
        <v>x0</v>
      </c>
      <c r="AH85" s="1" t="str">
        <f>AA85&amp;TEXT(COUNTIF(AA$2:AA85,AA85),"x0")</f>
        <v>x0</v>
      </c>
      <c r="AI85" s="1" t="str">
        <f>AB85&amp;TEXT(COUNTIF(AB$2:AB85,AB85),"x0")</f>
        <v>x0</v>
      </c>
      <c r="AJ85" s="1" t="str">
        <f>Y85&amp;TEXT(COUNTIF(Y$2:Y85,Y85),"x0")</f>
        <v>MECAx19</v>
      </c>
      <c r="AK85" s="1" t="str">
        <f>X85&amp;TEXT(COUNTIF(X$2:X85,X85),"x0")</f>
        <v>INFO APx28</v>
      </c>
      <c r="AL85" s="1" t="str">
        <f>R85&amp;TEXT(COUNTIF(R$2:R85,R85),"x0")</f>
        <v>x0</v>
      </c>
      <c r="AM85" s="1" t="str">
        <f t="shared" si="1"/>
        <v>MAOUCHE Merouane</v>
      </c>
      <c r="AN85" s="39"/>
      <c r="AO85" s="39"/>
      <c r="AP85" s="39"/>
      <c r="AQ85" s="39"/>
      <c r="AR85" s="39"/>
      <c r="AS85" s="40"/>
      <c r="AT85" s="40"/>
      <c r="AU85" s="40"/>
      <c r="AV85" s="40"/>
    </row>
    <row r="86" spans="1:57" x14ac:dyDescent="0.2">
      <c r="A86" s="1" t="str">
        <f>CONCATENATE(C86," ",D86)</f>
        <v>MARADEI Clement</v>
      </c>
      <c r="B86" s="27">
        <v>11608227</v>
      </c>
      <c r="C86" s="27" t="s">
        <v>334</v>
      </c>
      <c r="D86" s="27" t="s">
        <v>335</v>
      </c>
      <c r="E86" s="27" t="s">
        <v>42</v>
      </c>
      <c r="F86" s="27"/>
      <c r="G86" s="30"/>
      <c r="H86" s="27" t="str">
        <f ca="1">IF(ISBLANK(G86)," ",CONCATENATE((YEAR(TODAY()-G86)-1900)," ","ans"))</f>
        <v xml:space="preserve"> </v>
      </c>
      <c r="I86" s="31"/>
      <c r="J86" s="31"/>
      <c r="K86" s="31"/>
      <c r="L86" s="31"/>
      <c r="M86" s="37" t="s">
        <v>45</v>
      </c>
      <c r="N86" s="30"/>
      <c r="O86" s="53">
        <v>42975</v>
      </c>
      <c r="P86" s="55" t="s">
        <v>454</v>
      </c>
      <c r="Q86" s="27"/>
      <c r="R86" s="27" t="s">
        <v>17</v>
      </c>
      <c r="S86" s="33"/>
      <c r="T86" s="33"/>
      <c r="U86" s="33" t="s">
        <v>140</v>
      </c>
      <c r="V86" s="33" t="s">
        <v>66</v>
      </c>
      <c r="W86" s="33" t="s">
        <v>68</v>
      </c>
      <c r="X86" s="33" t="s">
        <v>66</v>
      </c>
      <c r="Y86" s="33" t="s">
        <v>68</v>
      </c>
      <c r="Z86" s="28" t="s">
        <v>90</v>
      </c>
      <c r="AA86" s="28" t="s">
        <v>98</v>
      </c>
      <c r="AB86" s="28" t="s">
        <v>92</v>
      </c>
      <c r="AC86" s="28"/>
      <c r="AD86" s="29"/>
      <c r="AE86" s="29"/>
      <c r="AF86" s="1" t="str">
        <f>U86&amp;TEXT(COUNTIF(U$2:U86,U86),"x0")</f>
        <v>MATHSx71</v>
      </c>
      <c r="AG86" s="1" t="str">
        <f>Z86&amp;TEXT(COUNTIF(Z$2:Z86,Z86),"x0")</f>
        <v>AN1x15</v>
      </c>
      <c r="AH86" s="1" t="str">
        <f>AA86&amp;TEXT(COUNTIF(AA$2:AA86,AA86),"x0")</f>
        <v>AL1x15</v>
      </c>
      <c r="AI86" s="1" t="str">
        <f>AB86&amp;TEXT(COUNTIF(AB$2:AB86,AB86),"x0")</f>
        <v>P1x19</v>
      </c>
      <c r="AJ86" s="1" t="str">
        <f>Y86&amp;TEXT(COUNTIF(Y$2:Y86,Y86),"x0")</f>
        <v>MECAx20</v>
      </c>
      <c r="AK86" s="1" t="str">
        <f>X86&amp;TEXT(COUNTIF(X$2:X86,X86),"x0")</f>
        <v>INFO APx29</v>
      </c>
      <c r="AL86" s="1" t="str">
        <f>R86&amp;TEXT(COUNTIF(R$2:R86,R86),"x0")</f>
        <v>Xx41</v>
      </c>
      <c r="AM86" s="1" t="str">
        <f t="shared" si="1"/>
        <v>MARADEI Clement</v>
      </c>
      <c r="AN86" s="39" t="s">
        <v>31</v>
      </c>
      <c r="AO86" s="39" t="s">
        <v>32</v>
      </c>
      <c r="AP86" s="39" t="s">
        <v>35</v>
      </c>
      <c r="AQ86" s="40" t="s">
        <v>139</v>
      </c>
      <c r="AR86" s="39" t="s">
        <v>69</v>
      </c>
      <c r="AS86" s="40" t="s">
        <v>70</v>
      </c>
      <c r="AT86" s="40" t="s">
        <v>71</v>
      </c>
      <c r="AU86" s="40" t="s">
        <v>72</v>
      </c>
      <c r="AV86" s="40" t="s">
        <v>73</v>
      </c>
      <c r="AW86" t="s">
        <v>143</v>
      </c>
      <c r="AX86" t="str">
        <f>CONCATENATE(AN86,AW86,AO86)</f>
        <v>&lt;L2 Mathematiques&gt;</v>
      </c>
      <c r="AY86" t="str">
        <f>CONCATENATE(AN86,AQ86,AO86)</f>
        <v>&lt;PARCOURS&gt;</v>
      </c>
      <c r="AZ86" t="str">
        <f>CONCATENATE(AN86,AR86,AO86)</f>
        <v>&lt;OPTION 1 S3&gt;</v>
      </c>
      <c r="BA86" t="str">
        <f>CONCATENATE(AN86,AS86,AO86)</f>
        <v>&lt;OPTION 2 S3&gt;</v>
      </c>
      <c r="BB86" t="str">
        <f>CONCATENATE(AN86,AT86,AO86)</f>
        <v>&lt;ANALYSE 3&gt;</v>
      </c>
      <c r="BC86" t="str">
        <f>CONCATENATE(AN86,AU86,AO86)</f>
        <v>&lt;ALGEBRE LINEAIRE 2&gt;</v>
      </c>
      <c r="BD86" t="str">
        <f>CONCATENATE(AN86,AV86,AO86)</f>
        <v>&lt;PROBA S3&gt;</v>
      </c>
      <c r="BE86" t="str">
        <f>IF(R86="","",CONCATENATE(AW86,AP86,AX86,AY86,U86,AP86,AX86,AZ86,X86,AP86,AX86,BA86,Y86,AP86,AX86,BB86,Z86,AP86,AX86,BC86,AA86,AP86,AX86,BD86,AB86))</f>
        <v>L2 Mathematiques,&lt;L2 Mathematiques&gt;&lt;PARCOURS&gt;MATHS,&lt;L2 Mathematiques&gt;&lt;OPTION 1 S3&gt;INFO AP,&lt;L2 Mathematiques&gt;&lt;OPTION 2 S3&gt;MECA,&lt;L2 Mathematiques&gt;&lt;ANALYSE 3&gt;AN1,&lt;L2 Mathematiques&gt;&lt;ALGEBRE LINEAIRE 2&gt;AL1,&lt;L2 Mathematiques&gt;&lt;PROBA S3&gt;P1</v>
      </c>
    </row>
    <row r="87" spans="1:57" hidden="1" x14ac:dyDescent="0.2">
      <c r="A87" s="1" t="str">
        <f>CONCATENATE(C87," ",D87)</f>
        <v>MEDJDOUBI Lynda</v>
      </c>
      <c r="B87" s="27"/>
      <c r="C87" s="27" t="s">
        <v>336</v>
      </c>
      <c r="D87" s="27" t="s">
        <v>337</v>
      </c>
      <c r="E87" s="27" t="s">
        <v>401</v>
      </c>
      <c r="F87" s="27"/>
      <c r="G87" s="52" t="s">
        <v>411</v>
      </c>
      <c r="H87" s="27" t="str">
        <f ca="1">IF(ISBLANK(G87)," ",CONCATENATE((YEAR(TODAY()-G87)-1900)," ","ans"))</f>
        <v>18 ans</v>
      </c>
      <c r="I87" s="31" t="s">
        <v>444</v>
      </c>
      <c r="J87" s="31" t="s">
        <v>434</v>
      </c>
      <c r="K87" s="31"/>
      <c r="L87" s="31"/>
      <c r="M87" s="37" t="s">
        <v>45</v>
      </c>
      <c r="N87" s="30"/>
      <c r="O87" s="53"/>
      <c r="P87" s="54"/>
      <c r="Q87" s="27"/>
      <c r="R87" s="27"/>
      <c r="S87" s="33"/>
      <c r="T87" s="33"/>
      <c r="U87" s="33" t="s">
        <v>99</v>
      </c>
      <c r="V87" s="33"/>
      <c r="W87" s="33"/>
      <c r="X87" s="33"/>
      <c r="Y87" s="33"/>
      <c r="Z87" s="28"/>
      <c r="AA87" s="28"/>
      <c r="AB87" s="28"/>
      <c r="AC87" s="28"/>
      <c r="AD87" s="29"/>
      <c r="AE87" s="29"/>
      <c r="AF87" s="1" t="str">
        <f>U87&amp;TEXT(COUNTIF(U$2:U87,U87),"x0")</f>
        <v>DLx14</v>
      </c>
      <c r="AG87" s="1" t="str">
        <f>Z87&amp;TEXT(COUNTIF(Z$2:Z87,Z87),"x0")</f>
        <v>x0</v>
      </c>
      <c r="AH87" s="1" t="str">
        <f>AA87&amp;TEXT(COUNTIF(AA$2:AA87,AA87),"x0")</f>
        <v>x0</v>
      </c>
      <c r="AI87" s="1" t="str">
        <f>AB87&amp;TEXT(COUNTIF(AB$2:AB87,AB87),"x0")</f>
        <v>x0</v>
      </c>
      <c r="AJ87" s="1" t="str">
        <f>Y87&amp;TEXT(COUNTIF(Y$2:Y87,Y87),"x0")</f>
        <v>x0</v>
      </c>
      <c r="AK87" s="1" t="str">
        <f>X87&amp;TEXT(COUNTIF(X$2:X87,X87),"x0")</f>
        <v>x0</v>
      </c>
      <c r="AL87" s="1" t="str">
        <f>R87&amp;TEXT(COUNTIF(R$2:R87,R87),"x0")</f>
        <v>x0</v>
      </c>
      <c r="AM87" s="1" t="str">
        <f t="shared" si="1"/>
        <v>MEDJDOUBI Lynda</v>
      </c>
      <c r="AN87" s="39"/>
      <c r="AO87" s="39"/>
      <c r="AP87" s="39"/>
      <c r="AQ87" s="39"/>
      <c r="AR87" s="39"/>
      <c r="AS87" s="40"/>
      <c r="AT87" s="40"/>
      <c r="AU87" s="40"/>
      <c r="AV87" s="40"/>
    </row>
    <row r="88" spans="1:57" x14ac:dyDescent="0.2">
      <c r="A88" s="1" t="str">
        <f>CONCATENATE(C88," ",D88)</f>
        <v>MILHA  El Mehdi</v>
      </c>
      <c r="B88" s="27">
        <v>11613089</v>
      </c>
      <c r="C88" s="27" t="s">
        <v>448</v>
      </c>
      <c r="D88" s="27" t="s">
        <v>449</v>
      </c>
      <c r="E88" s="27" t="s">
        <v>450</v>
      </c>
      <c r="F88" s="27"/>
      <c r="G88" s="30"/>
      <c r="H88" s="27"/>
      <c r="I88" s="31"/>
      <c r="J88" s="31"/>
      <c r="K88" s="31"/>
      <c r="L88" s="31"/>
      <c r="M88" s="37"/>
      <c r="N88" s="30"/>
      <c r="O88" s="53"/>
      <c r="P88" s="54"/>
      <c r="Q88" s="27"/>
      <c r="R88" s="27" t="s">
        <v>17</v>
      </c>
      <c r="S88" s="33"/>
      <c r="T88" s="33"/>
      <c r="U88" s="33" t="s">
        <v>140</v>
      </c>
      <c r="V88" s="33" t="s">
        <v>66</v>
      </c>
      <c r="W88" s="33" t="s">
        <v>68</v>
      </c>
      <c r="X88" s="33" t="s">
        <v>66</v>
      </c>
      <c r="Y88" s="33" t="s">
        <v>68</v>
      </c>
      <c r="Z88" s="28" t="s">
        <v>90</v>
      </c>
      <c r="AA88" s="28" t="s">
        <v>98</v>
      </c>
      <c r="AB88" s="28" t="s">
        <v>92</v>
      </c>
      <c r="AC88" s="28"/>
      <c r="AD88" s="29"/>
      <c r="AE88" s="29"/>
      <c r="AF88" s="1" t="str">
        <f>U88&amp;TEXT(COUNTIF(U$2:U88,U88),"x0")</f>
        <v>MATHSx72</v>
      </c>
      <c r="AG88" s="1" t="str">
        <f>Z88&amp;TEXT(COUNTIF(Z$2:Z88,Z88),"x0")</f>
        <v>AN1x16</v>
      </c>
      <c r="AH88" s="1" t="str">
        <f>AA88&amp;TEXT(COUNTIF(AA$2:AA88,AA88),"x0")</f>
        <v>AL1x16</v>
      </c>
      <c r="AI88" s="1" t="str">
        <f>AB88&amp;TEXT(COUNTIF(AB$2:AB88,AB88),"x0")</f>
        <v>P1x20</v>
      </c>
      <c r="AJ88" s="1" t="str">
        <f>Y88&amp;TEXT(COUNTIF(Y$2:Y88,Y88),"x0")</f>
        <v>MECAx21</v>
      </c>
      <c r="AK88" s="1" t="str">
        <f>X88&amp;TEXT(COUNTIF(X$2:X88,X88),"x0")</f>
        <v>INFO APx30</v>
      </c>
      <c r="AL88" s="1" t="str">
        <f>R88&amp;TEXT(COUNTIF(R$2:R88,R88),"x0")</f>
        <v>Xx42</v>
      </c>
      <c r="AM88" s="1" t="str">
        <f t="shared" si="1"/>
        <v>MILHA  El Mehdi</v>
      </c>
      <c r="AN88" s="39" t="s">
        <v>31</v>
      </c>
      <c r="AO88" s="39" t="s">
        <v>32</v>
      </c>
      <c r="AP88" s="39" t="s">
        <v>35</v>
      </c>
      <c r="AQ88" s="40" t="s">
        <v>139</v>
      </c>
      <c r="AR88" s="39" t="s">
        <v>69</v>
      </c>
      <c r="AS88" s="40" t="s">
        <v>70</v>
      </c>
      <c r="AT88" s="40" t="s">
        <v>71</v>
      </c>
      <c r="AU88" s="40" t="s">
        <v>72</v>
      </c>
      <c r="AV88" s="40" t="s">
        <v>73</v>
      </c>
      <c r="AW88" t="s">
        <v>143</v>
      </c>
      <c r="AX88" t="str">
        <f>CONCATENATE(AN88,AW88,AO88)</f>
        <v>&lt;L2 Mathematiques&gt;</v>
      </c>
      <c r="AY88" t="str">
        <f>CONCATENATE(AN88,AQ88,AO88)</f>
        <v>&lt;PARCOURS&gt;</v>
      </c>
      <c r="AZ88" t="str">
        <f>CONCATENATE(AN88,AR88,AO88)</f>
        <v>&lt;OPTION 1 S3&gt;</v>
      </c>
      <c r="BA88" t="str">
        <f>CONCATENATE(AN88,AS88,AO88)</f>
        <v>&lt;OPTION 2 S3&gt;</v>
      </c>
      <c r="BB88" t="str">
        <f>CONCATENATE(AN88,AT88,AO88)</f>
        <v>&lt;ANALYSE 3&gt;</v>
      </c>
      <c r="BC88" t="str">
        <f>CONCATENATE(AN88,AU88,AO88)</f>
        <v>&lt;ALGEBRE LINEAIRE 2&gt;</v>
      </c>
      <c r="BD88" t="str">
        <f>CONCATENATE(AN88,AV88,AO88)</f>
        <v>&lt;PROBA S3&gt;</v>
      </c>
      <c r="BE88" t="str">
        <f>IF(R88="","",CONCATENATE(AW88,AP88,AX88,AY88,U88,AP88,AX88,AZ88,X88,AP88,AX88,BA88,Y88,AP88,AX88,BB88,Z88,AP88,AX88,BC88,AA88,AP88,AX88,BD88,AB88))</f>
        <v>L2 Mathematiques,&lt;L2 Mathematiques&gt;&lt;PARCOURS&gt;MATHS,&lt;L2 Mathematiques&gt;&lt;OPTION 1 S3&gt;INFO AP,&lt;L2 Mathematiques&gt;&lt;OPTION 2 S3&gt;MECA,&lt;L2 Mathematiques&gt;&lt;ANALYSE 3&gt;AN1,&lt;L2 Mathematiques&gt;&lt;ALGEBRE LINEAIRE 2&gt;AL1,&lt;L2 Mathematiques&gt;&lt;PROBA S3&gt;P1</v>
      </c>
    </row>
    <row r="89" spans="1:57" x14ac:dyDescent="0.2">
      <c r="A89" s="1" t="str">
        <f>CONCATENATE(C89," ",D89)</f>
        <v>MINTHE Mayeni</v>
      </c>
      <c r="B89" s="27">
        <v>11510580</v>
      </c>
      <c r="C89" s="27" t="s">
        <v>338</v>
      </c>
      <c r="D89" s="27" t="s">
        <v>339</v>
      </c>
      <c r="E89" s="27" t="s">
        <v>42</v>
      </c>
      <c r="F89" s="27"/>
      <c r="G89" s="30"/>
      <c r="H89" s="27" t="str">
        <f ca="1">IF(ISBLANK(G89)," ",CONCATENATE((YEAR(TODAY()-G89)-1900)," ","ans"))</f>
        <v xml:space="preserve"> </v>
      </c>
      <c r="I89" s="31"/>
      <c r="J89" s="31"/>
      <c r="K89" s="31"/>
      <c r="L89" s="31"/>
      <c r="M89" s="37" t="s">
        <v>45</v>
      </c>
      <c r="N89" s="30"/>
      <c r="O89" s="53">
        <v>42983</v>
      </c>
      <c r="P89" s="55" t="s">
        <v>453</v>
      </c>
      <c r="Q89" s="27"/>
      <c r="R89" s="27" t="s">
        <v>17</v>
      </c>
      <c r="S89" s="33"/>
      <c r="T89" s="33"/>
      <c r="U89" s="33" t="s">
        <v>140</v>
      </c>
      <c r="V89" s="33" t="s">
        <v>65</v>
      </c>
      <c r="W89" s="33" t="s">
        <v>67</v>
      </c>
      <c r="X89" s="33" t="s">
        <v>65</v>
      </c>
      <c r="Y89" s="33" t="s">
        <v>67</v>
      </c>
      <c r="Z89" s="28" t="s">
        <v>96</v>
      </c>
      <c r="AA89" s="28" t="s">
        <v>91</v>
      </c>
      <c r="AB89" s="28" t="s">
        <v>100</v>
      </c>
      <c r="AC89" s="28"/>
      <c r="AD89" s="29"/>
      <c r="AE89" s="29"/>
      <c r="AF89" s="1" t="str">
        <f>U89&amp;TEXT(COUNTIF(U$2:U89,U89),"x0")</f>
        <v>MATHSx73</v>
      </c>
      <c r="AG89" s="1" t="str">
        <f>Z89&amp;TEXT(COUNTIF(Z$2:Z89,Z89),"x0")</f>
        <v>AN2x24</v>
      </c>
      <c r="AH89" s="1" t="str">
        <f>AA89&amp;TEXT(COUNTIF(AA$2:AA89,AA89),"x0")</f>
        <v>AL2x24</v>
      </c>
      <c r="AI89" s="1" t="str">
        <f>AB89&amp;TEXT(COUNTIF(AB$2:AB89,AB89),"x0")</f>
        <v>P2x24</v>
      </c>
      <c r="AJ89" s="1" t="str">
        <f>Y89&amp;TEXT(COUNTIF(Y$2:Y89,Y89),"x0")</f>
        <v>COMPTAx28</v>
      </c>
      <c r="AK89" s="1" t="str">
        <f>X89&amp;TEXT(COUNTIF(X$2:X89,X89),"x0")</f>
        <v>MACROECOx19</v>
      </c>
      <c r="AL89" s="1" t="str">
        <f>R89&amp;TEXT(COUNTIF(R$2:R89,R89),"x0")</f>
        <v>Xx43</v>
      </c>
      <c r="AM89" s="1" t="str">
        <f t="shared" si="1"/>
        <v>MINTHE Mayeni</v>
      </c>
      <c r="AN89" s="39" t="s">
        <v>31</v>
      </c>
      <c r="AO89" s="39" t="s">
        <v>32</v>
      </c>
      <c r="AP89" s="39" t="s">
        <v>35</v>
      </c>
      <c r="AQ89" s="40" t="s">
        <v>139</v>
      </c>
      <c r="AR89" s="39" t="s">
        <v>69</v>
      </c>
      <c r="AS89" s="40" t="s">
        <v>70</v>
      </c>
      <c r="AT89" s="40" t="s">
        <v>71</v>
      </c>
      <c r="AU89" s="40" t="s">
        <v>72</v>
      </c>
      <c r="AV89" s="40" t="s">
        <v>73</v>
      </c>
      <c r="AW89" t="s">
        <v>143</v>
      </c>
      <c r="AX89" t="str">
        <f>CONCATENATE(AN89,AW89,AO89)</f>
        <v>&lt;L2 Mathematiques&gt;</v>
      </c>
      <c r="AY89" t="str">
        <f>CONCATENATE(AN89,AQ89,AO89)</f>
        <v>&lt;PARCOURS&gt;</v>
      </c>
      <c r="AZ89" t="str">
        <f>CONCATENATE(AN89,AR89,AO89)</f>
        <v>&lt;OPTION 1 S3&gt;</v>
      </c>
      <c r="BA89" t="str">
        <f>CONCATENATE(AN89,AS89,AO89)</f>
        <v>&lt;OPTION 2 S3&gt;</v>
      </c>
      <c r="BB89" t="str">
        <f>CONCATENATE(AN89,AT89,AO89)</f>
        <v>&lt;ANALYSE 3&gt;</v>
      </c>
      <c r="BC89" t="str">
        <f>CONCATENATE(AN89,AU89,AO89)</f>
        <v>&lt;ALGEBRE LINEAIRE 2&gt;</v>
      </c>
      <c r="BD89" t="str">
        <f>CONCATENATE(AN89,AV89,AO89)</f>
        <v>&lt;PROBA S3&gt;</v>
      </c>
      <c r="BE89" t="str">
        <f>IF(R89="","",CONCATENATE(AW89,AP89,AX89,AY89,U89,AP89,AX89,AZ89,X89,AP89,AX89,BA89,Y89,AP89,AX89,BB89,Z89,AP89,AX89,BC89,AA89,AP89,AX89,BD89,AB89))</f>
        <v>L2 Mathematiques,&lt;L2 Mathematiques&gt;&lt;PARCOURS&gt;MATHS,&lt;L2 Mathematiques&gt;&lt;OPTION 1 S3&gt;MACROECO,&lt;L2 Mathematiques&gt;&lt;OPTION 2 S3&gt;COMPTA,&lt;L2 Mathematiques&gt;&lt;ANALYSE 3&gt;AN2,&lt;L2 Mathematiques&gt;&lt;ALGEBRE LINEAIRE 2&gt;AL2,&lt;L2 Mathematiques&gt;&lt;PROBA S3&gt;P2</v>
      </c>
    </row>
    <row r="90" spans="1:57" hidden="1" x14ac:dyDescent="0.2">
      <c r="A90" s="1" t="str">
        <f>CONCATENATE(C90," ",D90)</f>
        <v>MIR LYES</v>
      </c>
      <c r="B90" s="27">
        <v>11513375</v>
      </c>
      <c r="C90" s="27" t="s">
        <v>111</v>
      </c>
      <c r="D90" s="27" t="s">
        <v>133</v>
      </c>
      <c r="E90" s="27" t="s">
        <v>27</v>
      </c>
      <c r="F90" s="27"/>
      <c r="G90" s="30"/>
      <c r="H90" s="27" t="str">
        <f ca="1">IF(ISBLANK(G90)," ",CONCATENATE((YEAR(TODAY()-G90)-1900)," ","ans"))</f>
        <v xml:space="preserve"> </v>
      </c>
      <c r="I90" s="31"/>
      <c r="J90" s="31"/>
      <c r="K90" s="31"/>
      <c r="L90" s="31"/>
      <c r="M90" s="37"/>
      <c r="N90" s="30"/>
      <c r="O90" s="53"/>
      <c r="P90" s="54"/>
      <c r="Q90" s="27"/>
      <c r="R90" s="27"/>
      <c r="S90" s="33"/>
      <c r="T90" s="33"/>
      <c r="U90" s="33" t="s">
        <v>140</v>
      </c>
      <c r="V90" s="33"/>
      <c r="W90" s="33"/>
      <c r="X90" s="33"/>
      <c r="Y90" s="33"/>
      <c r="Z90" s="28"/>
      <c r="AA90" s="28"/>
      <c r="AB90" s="28"/>
      <c r="AC90" s="28"/>
      <c r="AD90" s="29"/>
      <c r="AE90" s="29"/>
      <c r="AF90" s="1" t="str">
        <f>U90&amp;TEXT(COUNTIF(U$2:U90,U90),"x0")</f>
        <v>MATHSx74</v>
      </c>
      <c r="AG90" s="1" t="str">
        <f>Z90&amp;TEXT(COUNTIF(Z$2:Z90,Z90),"x0")</f>
        <v>x0</v>
      </c>
      <c r="AH90" s="1" t="str">
        <f>AA90&amp;TEXT(COUNTIF(AA$2:AA90,AA90),"x0")</f>
        <v>x0</v>
      </c>
      <c r="AI90" s="1" t="str">
        <f>AB90&amp;TEXT(COUNTIF(AB$2:AB90,AB90),"x0")</f>
        <v>x0</v>
      </c>
      <c r="AJ90" s="1" t="str">
        <f>Y90&amp;TEXT(COUNTIF(Y$2:Y90,Y90),"x0")</f>
        <v>x0</v>
      </c>
      <c r="AK90" s="1" t="str">
        <f>X90&amp;TEXT(COUNTIF(X$2:X90,X90),"x0")</f>
        <v>x0</v>
      </c>
      <c r="AL90" s="1" t="str">
        <f>R90&amp;TEXT(COUNTIF(R$2:R90,R90),"x0")</f>
        <v>x0</v>
      </c>
      <c r="AM90" s="1" t="str">
        <f t="shared" si="1"/>
        <v>MIR LYES</v>
      </c>
      <c r="AN90" s="39"/>
      <c r="AO90" s="39"/>
      <c r="AP90" s="39"/>
      <c r="AQ90" s="39"/>
      <c r="AR90" s="39"/>
      <c r="AS90" s="40"/>
      <c r="AT90" s="40"/>
      <c r="AU90" s="40"/>
      <c r="AV90" s="40"/>
    </row>
    <row r="91" spans="1:57" hidden="1" x14ac:dyDescent="0.2">
      <c r="A91" s="1" t="str">
        <f>CONCATENATE(C91," ",D91)</f>
        <v>MOKRANI Thinhinan</v>
      </c>
      <c r="B91" s="27"/>
      <c r="C91" s="27" t="s">
        <v>340</v>
      </c>
      <c r="D91" s="27" t="s">
        <v>341</v>
      </c>
      <c r="E91" s="27" t="s">
        <v>26</v>
      </c>
      <c r="F91" s="27"/>
      <c r="G91" s="30"/>
      <c r="H91" s="27" t="str">
        <f ca="1">IF(ISBLANK(G91)," ",CONCATENATE((YEAR(TODAY()-G91)-1900)," ","ans"))</f>
        <v xml:space="preserve"> </v>
      </c>
      <c r="I91" s="31"/>
      <c r="J91" s="31"/>
      <c r="K91" s="31"/>
      <c r="L91" s="31"/>
      <c r="M91" s="37" t="s">
        <v>45</v>
      </c>
      <c r="N91" s="30"/>
      <c r="O91" s="53">
        <v>42984</v>
      </c>
      <c r="P91" s="55" t="s">
        <v>453</v>
      </c>
      <c r="Q91" s="27"/>
      <c r="R91" s="27"/>
      <c r="S91" s="33"/>
      <c r="T91" s="33"/>
      <c r="U91" s="33" t="s">
        <v>140</v>
      </c>
      <c r="V91" s="33" t="s">
        <v>66</v>
      </c>
      <c r="W91" s="33" t="s">
        <v>67</v>
      </c>
      <c r="X91" s="33" t="s">
        <v>66</v>
      </c>
      <c r="Y91" s="33" t="s">
        <v>67</v>
      </c>
      <c r="Z91" s="28"/>
      <c r="AA91" s="28"/>
      <c r="AB91" s="28"/>
      <c r="AC91" s="28"/>
      <c r="AD91" s="29"/>
      <c r="AE91" s="29"/>
      <c r="AF91" s="1" t="str">
        <f>U91&amp;TEXT(COUNTIF(U$2:U91,U91),"x0")</f>
        <v>MATHSx75</v>
      </c>
      <c r="AG91" s="1" t="str">
        <f>Z91&amp;TEXT(COUNTIF(Z$2:Z91,Z91),"x0")</f>
        <v>x0</v>
      </c>
      <c r="AH91" s="1" t="str">
        <f>AA91&amp;TEXT(COUNTIF(AA$2:AA91,AA91),"x0")</f>
        <v>x0</v>
      </c>
      <c r="AI91" s="1" t="str">
        <f>AB91&amp;TEXT(COUNTIF(AB$2:AB91,AB91),"x0")</f>
        <v>x0</v>
      </c>
      <c r="AJ91" s="1" t="str">
        <f>Y91&amp;TEXT(COUNTIF(Y$2:Y91,Y91),"x0")</f>
        <v>COMPTAx29</v>
      </c>
      <c r="AK91" s="1" t="str">
        <f>X91&amp;TEXT(COUNTIF(X$2:X91,X91),"x0")</f>
        <v>INFO APx31</v>
      </c>
      <c r="AL91" s="1" t="str">
        <f>R91&amp;TEXT(COUNTIF(R$2:R91,R91),"x0")</f>
        <v>x0</v>
      </c>
      <c r="AM91" s="1" t="str">
        <f t="shared" si="1"/>
        <v>MOKRANI Thinhinan</v>
      </c>
      <c r="AN91" s="39"/>
      <c r="AO91" s="39"/>
      <c r="AP91" s="39"/>
      <c r="AQ91" s="39"/>
      <c r="AR91" s="39"/>
      <c r="AS91" s="40"/>
      <c r="AT91" s="40"/>
      <c r="AU91" s="40"/>
      <c r="AV91" s="40"/>
    </row>
    <row r="92" spans="1:57" x14ac:dyDescent="0.2">
      <c r="A92" s="1" t="str">
        <f>CONCATENATE(C92," ",D92)</f>
        <v>MOTTET Axel</v>
      </c>
      <c r="B92" s="27">
        <v>11605613</v>
      </c>
      <c r="C92" s="27" t="s">
        <v>342</v>
      </c>
      <c r="D92" s="27" t="s">
        <v>343</v>
      </c>
      <c r="E92" s="27" t="s">
        <v>42</v>
      </c>
      <c r="F92" s="27"/>
      <c r="G92" s="30"/>
      <c r="H92" s="27" t="str">
        <f ca="1">IF(ISBLANK(G92)," ",CONCATENATE((YEAR(TODAY()-G92)-1900)," ","ans"))</f>
        <v xml:space="preserve"> </v>
      </c>
      <c r="I92" s="31"/>
      <c r="J92" s="31"/>
      <c r="K92" s="31"/>
      <c r="L92" s="31"/>
      <c r="M92" s="37" t="s">
        <v>45</v>
      </c>
      <c r="N92" s="30"/>
      <c r="O92" s="53">
        <v>42968</v>
      </c>
      <c r="P92" s="55" t="s">
        <v>454</v>
      </c>
      <c r="Q92" s="27"/>
      <c r="R92" s="27" t="s">
        <v>17</v>
      </c>
      <c r="S92" s="33"/>
      <c r="T92" s="33"/>
      <c r="U92" s="33" t="s">
        <v>140</v>
      </c>
      <c r="V92" s="33" t="s">
        <v>65</v>
      </c>
      <c r="W92" s="33" t="s">
        <v>67</v>
      </c>
      <c r="X92" s="33" t="s">
        <v>65</v>
      </c>
      <c r="Y92" s="33" t="s">
        <v>67</v>
      </c>
      <c r="Z92" s="28" t="s">
        <v>96</v>
      </c>
      <c r="AA92" s="28" t="s">
        <v>91</v>
      </c>
      <c r="AB92" s="28" t="s">
        <v>100</v>
      </c>
      <c r="AC92" s="28"/>
      <c r="AD92" s="29"/>
      <c r="AE92" s="29"/>
      <c r="AF92" s="1" t="str">
        <f>U92&amp;TEXT(COUNTIF(U$2:U92,U92),"x0")</f>
        <v>MATHSx76</v>
      </c>
      <c r="AG92" s="1" t="str">
        <f>Z92&amp;TEXT(COUNTIF(Z$2:Z92,Z92),"x0")</f>
        <v>AN2x25</v>
      </c>
      <c r="AH92" s="1" t="str">
        <f>AA92&amp;TEXT(COUNTIF(AA$2:AA92,AA92),"x0")</f>
        <v>AL2x25</v>
      </c>
      <c r="AI92" s="1" t="str">
        <f>AB92&amp;TEXT(COUNTIF(AB$2:AB92,AB92),"x0")</f>
        <v>P2x25</v>
      </c>
      <c r="AJ92" s="1" t="str">
        <f>Y92&amp;TEXT(COUNTIF(Y$2:Y92,Y92),"x0")</f>
        <v>COMPTAx30</v>
      </c>
      <c r="AK92" s="1" t="str">
        <f>X92&amp;TEXT(COUNTIF(X$2:X92,X92),"x0")</f>
        <v>MACROECOx20</v>
      </c>
      <c r="AL92" s="1" t="str">
        <f>R92&amp;TEXT(COUNTIF(R$2:R92,R92),"x0")</f>
        <v>Xx44</v>
      </c>
      <c r="AM92" s="1" t="str">
        <f t="shared" si="1"/>
        <v>MOTTET Axel</v>
      </c>
      <c r="AN92" s="39" t="s">
        <v>31</v>
      </c>
      <c r="AO92" s="39" t="s">
        <v>32</v>
      </c>
      <c r="AP92" s="39" t="s">
        <v>35</v>
      </c>
      <c r="AQ92" s="40" t="s">
        <v>139</v>
      </c>
      <c r="AR92" s="39" t="s">
        <v>69</v>
      </c>
      <c r="AS92" s="40" t="s">
        <v>70</v>
      </c>
      <c r="AT92" s="40" t="s">
        <v>71</v>
      </c>
      <c r="AU92" s="40" t="s">
        <v>72</v>
      </c>
      <c r="AV92" s="40" t="s">
        <v>73</v>
      </c>
      <c r="AW92" t="s">
        <v>143</v>
      </c>
      <c r="AX92" t="str">
        <f>CONCATENATE(AN92,AW92,AO92)</f>
        <v>&lt;L2 Mathematiques&gt;</v>
      </c>
      <c r="AY92" t="str">
        <f>CONCATENATE(AN92,AQ92,AO92)</f>
        <v>&lt;PARCOURS&gt;</v>
      </c>
      <c r="AZ92" t="str">
        <f>CONCATENATE(AN92,AR92,AO92)</f>
        <v>&lt;OPTION 1 S3&gt;</v>
      </c>
      <c r="BA92" t="str">
        <f>CONCATENATE(AN92,AS92,AO92)</f>
        <v>&lt;OPTION 2 S3&gt;</v>
      </c>
      <c r="BB92" t="str">
        <f>CONCATENATE(AN92,AT92,AO92)</f>
        <v>&lt;ANALYSE 3&gt;</v>
      </c>
      <c r="BC92" t="str">
        <f>CONCATENATE(AN92,AU92,AO92)</f>
        <v>&lt;ALGEBRE LINEAIRE 2&gt;</v>
      </c>
      <c r="BD92" t="str">
        <f>CONCATENATE(AN92,AV92,AO92)</f>
        <v>&lt;PROBA S3&gt;</v>
      </c>
      <c r="BE92" t="str">
        <f>IF(R92="","",CONCATENATE(AW92,AP92,AX92,AY92,U92,AP92,AX92,AZ92,X92,AP92,AX92,BA92,Y92,AP92,AX92,BB92,Z92,AP92,AX92,BC92,AA92,AP92,AX92,BD92,AB92))</f>
        <v>L2 Mathematiques,&lt;L2 Mathematiques&gt;&lt;PARCOURS&gt;MATHS,&lt;L2 Mathematiques&gt;&lt;OPTION 1 S3&gt;MACROECO,&lt;L2 Mathematiques&gt;&lt;OPTION 2 S3&gt;COMPTA,&lt;L2 Mathematiques&gt;&lt;ANALYSE 3&gt;AN2,&lt;L2 Mathematiques&gt;&lt;ALGEBRE LINEAIRE 2&gt;AL2,&lt;L2 Mathematiques&gt;&lt;PROBA S3&gt;P2</v>
      </c>
    </row>
    <row r="93" spans="1:57" hidden="1" x14ac:dyDescent="0.2">
      <c r="A93" s="1" t="str">
        <f>CONCATENATE(C93," ",D93)</f>
        <v>MOUSLI Islem Salah Eddine</v>
      </c>
      <c r="B93" s="27"/>
      <c r="C93" s="27" t="s">
        <v>344</v>
      </c>
      <c r="D93" s="27" t="s">
        <v>345</v>
      </c>
      <c r="E93" s="27" t="s">
        <v>401</v>
      </c>
      <c r="F93" s="27"/>
      <c r="G93" s="52" t="s">
        <v>412</v>
      </c>
      <c r="H93" s="27" t="str">
        <f ca="1">IF(ISBLANK(G93)," ",CONCATENATE((YEAR(TODAY()-G93)-1900)," ","ans"))</f>
        <v>20 ans</v>
      </c>
      <c r="I93" s="31" t="s">
        <v>443</v>
      </c>
      <c r="J93" s="31" t="s">
        <v>435</v>
      </c>
      <c r="K93" s="31"/>
      <c r="L93" s="31"/>
      <c r="M93" s="37"/>
      <c r="N93" s="30"/>
      <c r="O93" s="53"/>
      <c r="P93" s="54"/>
      <c r="Q93" s="27"/>
      <c r="R93" s="27"/>
      <c r="S93" s="33"/>
      <c r="T93" s="33"/>
      <c r="U93" s="33" t="s">
        <v>140</v>
      </c>
      <c r="V93" s="33"/>
      <c r="W93" s="33"/>
      <c r="X93" s="33"/>
      <c r="Y93" s="33"/>
      <c r="Z93" s="28"/>
      <c r="AA93" s="28"/>
      <c r="AB93" s="28"/>
      <c r="AC93" s="28"/>
      <c r="AD93" s="29"/>
      <c r="AE93" s="29"/>
      <c r="AF93" s="1" t="str">
        <f>U93&amp;TEXT(COUNTIF(U$2:U93,U93),"x0")</f>
        <v>MATHSx77</v>
      </c>
      <c r="AG93" s="1" t="str">
        <f>Z93&amp;TEXT(COUNTIF(Z$2:Z93,Z93),"x0")</f>
        <v>x0</v>
      </c>
      <c r="AH93" s="1" t="str">
        <f>AA93&amp;TEXT(COUNTIF(AA$2:AA93,AA93),"x0")</f>
        <v>x0</v>
      </c>
      <c r="AI93" s="1" t="str">
        <f>AB93&amp;TEXT(COUNTIF(AB$2:AB93,AB93),"x0")</f>
        <v>x0</v>
      </c>
      <c r="AJ93" s="1" t="str">
        <f>Y93&amp;TEXT(COUNTIF(Y$2:Y93,Y93),"x0")</f>
        <v>x0</v>
      </c>
      <c r="AK93" s="1" t="str">
        <f>X93&amp;TEXT(COUNTIF(X$2:X93,X93),"x0")</f>
        <v>x0</v>
      </c>
      <c r="AL93" s="1" t="str">
        <f>R93&amp;TEXT(COUNTIF(R$2:R93,R93),"x0")</f>
        <v>x0</v>
      </c>
      <c r="AM93" s="1" t="str">
        <f t="shared" si="1"/>
        <v>MOUSLI Islem Salah Eddine</v>
      </c>
      <c r="AN93" s="39"/>
      <c r="AO93" s="39"/>
      <c r="AP93" s="39"/>
      <c r="AQ93" s="39"/>
      <c r="AR93" s="39"/>
      <c r="AS93" s="40"/>
      <c r="AT93" s="40"/>
      <c r="AU93" s="40"/>
      <c r="AV93" s="40"/>
    </row>
    <row r="94" spans="1:57" hidden="1" x14ac:dyDescent="0.2">
      <c r="A94" s="1" t="str">
        <f>CONCATENATE(C94," ",D94)</f>
        <v>MUKHTAR Masooma</v>
      </c>
      <c r="B94" s="27"/>
      <c r="C94" s="27" t="s">
        <v>346</v>
      </c>
      <c r="D94" s="27" t="s">
        <v>347</v>
      </c>
      <c r="E94" s="27" t="s">
        <v>26</v>
      </c>
      <c r="F94" s="27"/>
      <c r="G94" s="30"/>
      <c r="H94" s="27" t="str">
        <f ca="1">IF(ISBLANK(G94)," ",CONCATENATE((YEAR(TODAY()-G94)-1900)," ","ans"))</f>
        <v xml:space="preserve"> </v>
      </c>
      <c r="I94" s="31"/>
      <c r="J94" s="31"/>
      <c r="K94" s="31"/>
      <c r="L94" s="31"/>
      <c r="M94" s="37" t="s">
        <v>45</v>
      </c>
      <c r="N94" s="30"/>
      <c r="O94" s="53"/>
      <c r="P94" s="54"/>
      <c r="Q94" s="27"/>
      <c r="R94" s="27"/>
      <c r="S94" s="33"/>
      <c r="T94" s="33"/>
      <c r="U94" s="33" t="s">
        <v>140</v>
      </c>
      <c r="V94" s="33" t="s">
        <v>66</v>
      </c>
      <c r="W94" s="33" t="s">
        <v>68</v>
      </c>
      <c r="X94" s="33" t="s">
        <v>66</v>
      </c>
      <c r="Y94" s="33" t="s">
        <v>68</v>
      </c>
      <c r="Z94" s="28"/>
      <c r="AA94" s="28"/>
      <c r="AB94" s="28"/>
      <c r="AC94" s="28"/>
      <c r="AD94" s="29"/>
      <c r="AE94" s="29"/>
      <c r="AF94" s="1" t="str">
        <f>U94&amp;TEXT(COUNTIF(U$2:U94,U94),"x0")</f>
        <v>MATHSx78</v>
      </c>
      <c r="AG94" s="1" t="str">
        <f>Z94&amp;TEXT(COUNTIF(Z$2:Z94,Z94),"x0")</f>
        <v>x0</v>
      </c>
      <c r="AH94" s="1" t="str">
        <f>AA94&amp;TEXT(COUNTIF(AA$2:AA94,AA94),"x0")</f>
        <v>x0</v>
      </c>
      <c r="AI94" s="1" t="str">
        <f>AB94&amp;TEXT(COUNTIF(AB$2:AB94,AB94),"x0")</f>
        <v>x0</v>
      </c>
      <c r="AJ94" s="1" t="str">
        <f>Y94&amp;TEXT(COUNTIF(Y$2:Y94,Y94),"x0")</f>
        <v>MECAx22</v>
      </c>
      <c r="AK94" s="1" t="str">
        <f>X94&amp;TEXT(COUNTIF(X$2:X94,X94),"x0")</f>
        <v>INFO APx32</v>
      </c>
      <c r="AL94" s="1" t="str">
        <f>R94&amp;TEXT(COUNTIF(R$2:R94,R94),"x0")</f>
        <v>x0</v>
      </c>
      <c r="AM94" s="1" t="str">
        <f t="shared" si="1"/>
        <v>MUKHTAR Masooma</v>
      </c>
      <c r="AN94" s="39"/>
      <c r="AO94" s="39"/>
      <c r="AP94" s="39"/>
      <c r="AQ94" s="39"/>
      <c r="AR94" s="39"/>
      <c r="AS94" s="40"/>
      <c r="AT94" s="40"/>
      <c r="AU94" s="40"/>
      <c r="AV94" s="40"/>
    </row>
    <row r="95" spans="1:57" x14ac:dyDescent="0.2">
      <c r="A95" s="1" t="str">
        <f>CONCATENATE(C95," ",D95)</f>
        <v>NAEJUS Laurie</v>
      </c>
      <c r="B95" s="27">
        <v>11602989</v>
      </c>
      <c r="C95" s="27" t="s">
        <v>348</v>
      </c>
      <c r="D95" s="27" t="s">
        <v>349</v>
      </c>
      <c r="E95" s="27" t="s">
        <v>42</v>
      </c>
      <c r="F95" s="27"/>
      <c r="G95" s="30"/>
      <c r="H95" s="27" t="str">
        <f ca="1">IF(ISBLANK(G95)," ",CONCATENATE((YEAR(TODAY()-G95)-1900)," ","ans"))</f>
        <v xml:space="preserve"> </v>
      </c>
      <c r="I95" s="31"/>
      <c r="J95" s="31"/>
      <c r="K95" s="31"/>
      <c r="L95" s="31"/>
      <c r="M95" s="37" t="s">
        <v>45</v>
      </c>
      <c r="N95" s="30"/>
      <c r="O95" s="53"/>
      <c r="P95" s="54"/>
      <c r="Q95" s="27"/>
      <c r="R95" s="27" t="s">
        <v>17</v>
      </c>
      <c r="S95" s="33"/>
      <c r="T95" s="33"/>
      <c r="U95" s="33" t="s">
        <v>99</v>
      </c>
      <c r="V95" s="33"/>
      <c r="W95" s="33"/>
      <c r="X95" s="33"/>
      <c r="Y95" s="33"/>
      <c r="Z95" s="56"/>
      <c r="AA95" s="56"/>
      <c r="AB95" s="28" t="s">
        <v>92</v>
      </c>
      <c r="AC95" s="28"/>
      <c r="AD95" s="29"/>
      <c r="AE95" s="29"/>
      <c r="AF95" s="1" t="str">
        <f>U95&amp;TEXT(COUNTIF(U$2:U95,U95),"x0")</f>
        <v>DLx15</v>
      </c>
      <c r="AG95" s="1" t="str">
        <f>Z95&amp;TEXT(COUNTIF(Z$2:Z95,Z95),"x0")</f>
        <v>x0</v>
      </c>
      <c r="AH95" s="1" t="str">
        <f>AA95&amp;TEXT(COUNTIF(AA$2:AA95,AA95),"x0")</f>
        <v>x0</v>
      </c>
      <c r="AI95" s="1" t="str">
        <f>AB95&amp;TEXT(COUNTIF(AB$2:AB95,AB95),"x0")</f>
        <v>P1x21</v>
      </c>
      <c r="AJ95" s="1" t="str">
        <f>Y95&amp;TEXT(COUNTIF(Y$2:Y95,Y95),"x0")</f>
        <v>x0</v>
      </c>
      <c r="AK95" s="1" t="str">
        <f>X95&amp;TEXT(COUNTIF(X$2:X95,X95),"x0")</f>
        <v>x0</v>
      </c>
      <c r="AL95" s="1" t="str">
        <f>R95&amp;TEXT(COUNTIF(R$2:R95,R95),"x0")</f>
        <v>Xx45</v>
      </c>
      <c r="AM95" s="1" t="str">
        <f t="shared" si="1"/>
        <v>NAEJUS Laurie</v>
      </c>
      <c r="AN95" s="39" t="s">
        <v>31</v>
      </c>
      <c r="AO95" s="39" t="s">
        <v>32</v>
      </c>
      <c r="AP95" s="39" t="s">
        <v>35</v>
      </c>
      <c r="AQ95" s="40" t="s">
        <v>139</v>
      </c>
      <c r="AR95" s="39" t="s">
        <v>69</v>
      </c>
      <c r="AS95" s="40" t="s">
        <v>70</v>
      </c>
      <c r="AT95" s="40" t="s">
        <v>71</v>
      </c>
      <c r="AU95" s="40" t="s">
        <v>72</v>
      </c>
      <c r="AV95" s="40" t="s">
        <v>73</v>
      </c>
      <c r="AW95" t="s">
        <v>143</v>
      </c>
      <c r="AX95" t="str">
        <f>CONCATENATE(AN95,AW95,AO95)</f>
        <v>&lt;L2 Mathematiques&gt;</v>
      </c>
      <c r="AY95" t="str">
        <f>CONCATENATE(AN95,AQ95,AO95)</f>
        <v>&lt;PARCOURS&gt;</v>
      </c>
      <c r="AZ95" t="str">
        <f>CONCATENATE(AN95,AR95,AO95)</f>
        <v>&lt;OPTION 1 S3&gt;</v>
      </c>
      <c r="BA95" t="str">
        <f>CONCATENATE(AN95,AS95,AO95)</f>
        <v>&lt;OPTION 2 S3&gt;</v>
      </c>
      <c r="BB95" t="str">
        <f>CONCATENATE(AN95,AT95,AO95)</f>
        <v>&lt;ANALYSE 3&gt;</v>
      </c>
      <c r="BC95" t="str">
        <f>CONCATENATE(AN95,AU95,AO95)</f>
        <v>&lt;ALGEBRE LINEAIRE 2&gt;</v>
      </c>
      <c r="BD95" t="str">
        <f>CONCATENATE(AN95,AV95,AO95)</f>
        <v>&lt;PROBA S3&gt;</v>
      </c>
      <c r="BE95" t="str">
        <f>IF(R95="","",CONCATENATE(AW95,AP95,AX95,AY95,U95,AP95,AX95,AZ95,X95,AP95,AX95,BA95,Y95,AP95,AX95,BB95,Z95,AP95,AX95,BC95,AA95,AP95,AX95,BD95,AB95))</f>
        <v>L2 Mathematiques,&lt;L2 Mathematiques&gt;&lt;PARCOURS&gt;DL,&lt;L2 Mathematiques&gt;&lt;OPTION 1 S3&gt;,&lt;L2 Mathematiques&gt;&lt;OPTION 2 S3&gt;,&lt;L2 Mathematiques&gt;&lt;ANALYSE 3&gt;,&lt;L2 Mathematiques&gt;&lt;ALGEBRE LINEAIRE 2&gt;,&lt;L2 Mathematiques&gt;&lt;PROBA S3&gt;P1</v>
      </c>
    </row>
    <row r="96" spans="1:57" x14ac:dyDescent="0.2">
      <c r="A96" s="1" t="str">
        <f>CONCATENATE(C96," ",D96)</f>
        <v>NAIT DAOUD Mohamed</v>
      </c>
      <c r="B96" s="27">
        <v>11406410</v>
      </c>
      <c r="C96" s="27" t="s">
        <v>350</v>
      </c>
      <c r="D96" s="27" t="s">
        <v>279</v>
      </c>
      <c r="E96" s="27" t="s">
        <v>42</v>
      </c>
      <c r="F96" s="27"/>
      <c r="G96" s="30"/>
      <c r="H96" s="27" t="str">
        <f ca="1">IF(ISBLANK(G96)," ",CONCATENATE((YEAR(TODAY()-G96)-1900)," ","ans"))</f>
        <v xml:space="preserve"> </v>
      </c>
      <c r="I96" s="31"/>
      <c r="J96" s="31"/>
      <c r="K96" s="31"/>
      <c r="L96" s="31"/>
      <c r="M96" s="37" t="s">
        <v>45</v>
      </c>
      <c r="N96" s="30"/>
      <c r="O96" s="53">
        <v>42975</v>
      </c>
      <c r="P96" s="55" t="s">
        <v>453</v>
      </c>
      <c r="Q96" s="27"/>
      <c r="R96" s="27" t="s">
        <v>17</v>
      </c>
      <c r="S96" s="33"/>
      <c r="T96" s="33"/>
      <c r="U96" s="33" t="s">
        <v>140</v>
      </c>
      <c r="V96" s="33" t="s">
        <v>66</v>
      </c>
      <c r="W96" s="33"/>
      <c r="X96" s="33" t="s">
        <v>66</v>
      </c>
      <c r="Y96" s="33"/>
      <c r="Z96" s="28" t="s">
        <v>90</v>
      </c>
      <c r="AA96" s="28" t="s">
        <v>98</v>
      </c>
      <c r="AB96" s="28" t="s">
        <v>92</v>
      </c>
      <c r="AC96" s="28"/>
      <c r="AD96" s="29"/>
      <c r="AE96" s="29"/>
      <c r="AF96" s="1" t="str">
        <f>U96&amp;TEXT(COUNTIF(U$2:U96,U96),"x0")</f>
        <v>MATHSx79</v>
      </c>
      <c r="AG96" s="1" t="str">
        <f>Z96&amp;TEXT(COUNTIF(Z$2:Z96,Z96),"x0")</f>
        <v>AN1x17</v>
      </c>
      <c r="AH96" s="1" t="str">
        <f>AA96&amp;TEXT(COUNTIF(AA$2:AA96,AA96),"x0")</f>
        <v>AL1x17</v>
      </c>
      <c r="AI96" s="1" t="str">
        <f>AB96&amp;TEXT(COUNTIF(AB$2:AB96,AB96),"x0")</f>
        <v>P1x22</v>
      </c>
      <c r="AJ96" s="1" t="str">
        <f>Y96&amp;TEXT(COUNTIF(Y$2:Y96,Y96),"x0")</f>
        <v>x0</v>
      </c>
      <c r="AK96" s="1" t="str">
        <f>X96&amp;TEXT(COUNTIF(X$2:X96,X96),"x0")</f>
        <v>INFO APx33</v>
      </c>
      <c r="AL96" s="1" t="str">
        <f>R96&amp;TEXT(COUNTIF(R$2:R96,R96),"x0")</f>
        <v>Xx46</v>
      </c>
      <c r="AM96" s="1" t="str">
        <f t="shared" si="1"/>
        <v>NAIT DAOUD Mohamed</v>
      </c>
      <c r="AN96" s="39" t="s">
        <v>31</v>
      </c>
      <c r="AO96" s="39" t="s">
        <v>32</v>
      </c>
      <c r="AP96" s="39" t="s">
        <v>35</v>
      </c>
      <c r="AQ96" s="40" t="s">
        <v>139</v>
      </c>
      <c r="AR96" s="39" t="s">
        <v>69</v>
      </c>
      <c r="AS96" s="40" t="s">
        <v>70</v>
      </c>
      <c r="AT96" s="40" t="s">
        <v>71</v>
      </c>
      <c r="AU96" s="40" t="s">
        <v>72</v>
      </c>
      <c r="AV96" s="40" t="s">
        <v>73</v>
      </c>
      <c r="AW96" t="s">
        <v>143</v>
      </c>
      <c r="AX96" t="str">
        <f>CONCATENATE(AN96,AW96,AO96)</f>
        <v>&lt;L2 Mathematiques&gt;</v>
      </c>
      <c r="AY96" t="str">
        <f>CONCATENATE(AN96,AQ96,AO96)</f>
        <v>&lt;PARCOURS&gt;</v>
      </c>
      <c r="AZ96" t="str">
        <f>CONCATENATE(AN96,AR96,AO96)</f>
        <v>&lt;OPTION 1 S3&gt;</v>
      </c>
      <c r="BA96" t="str">
        <f>CONCATENATE(AN96,AS96,AO96)</f>
        <v>&lt;OPTION 2 S3&gt;</v>
      </c>
      <c r="BB96" t="str">
        <f>CONCATENATE(AN96,AT96,AO96)</f>
        <v>&lt;ANALYSE 3&gt;</v>
      </c>
      <c r="BC96" t="str">
        <f>CONCATENATE(AN96,AU96,AO96)</f>
        <v>&lt;ALGEBRE LINEAIRE 2&gt;</v>
      </c>
      <c r="BD96" t="str">
        <f>CONCATENATE(AN96,AV96,AO96)</f>
        <v>&lt;PROBA S3&gt;</v>
      </c>
      <c r="BE96" t="str">
        <f>IF(R96="","",CONCATENATE(AW96,AP96,AX96,AY96,U96,AP96,AX96,AZ96,X96,AP96,AX96,BA96,Y96,AP96,AX96,BB96,Z96,AP96,AX96,BC96,AA96,AP96,AX96,BD96,AB96))</f>
        <v>L2 Mathematiques,&lt;L2 Mathematiques&gt;&lt;PARCOURS&gt;MATHS,&lt;L2 Mathematiques&gt;&lt;OPTION 1 S3&gt;INFO AP,&lt;L2 Mathematiques&gt;&lt;OPTION 2 S3&gt;,&lt;L2 Mathematiques&gt;&lt;ANALYSE 3&gt;AN1,&lt;L2 Mathematiques&gt;&lt;ALGEBRE LINEAIRE 2&gt;AL1,&lt;L2 Mathematiques&gt;&lt;PROBA S3&gt;P1</v>
      </c>
    </row>
    <row r="97" spans="1:57" x14ac:dyDescent="0.2">
      <c r="A97" s="1" t="str">
        <f>CONCATENATE(C97," ",D97)</f>
        <v>NEHAD Imane</v>
      </c>
      <c r="B97" s="27">
        <v>11601320</v>
      </c>
      <c r="C97" s="27" t="s">
        <v>351</v>
      </c>
      <c r="D97" s="27" t="s">
        <v>305</v>
      </c>
      <c r="E97" s="27" t="s">
        <v>42</v>
      </c>
      <c r="F97" s="27"/>
      <c r="G97" s="30"/>
      <c r="H97" s="27" t="str">
        <f ca="1">IF(ISBLANK(G97)," ",CONCATENATE((YEAR(TODAY()-G97)-1900)," ","ans"))</f>
        <v xml:space="preserve"> </v>
      </c>
      <c r="I97" s="31"/>
      <c r="J97" s="31"/>
      <c r="K97" s="31"/>
      <c r="L97" s="31"/>
      <c r="M97" s="37"/>
      <c r="N97" s="30"/>
      <c r="O97" s="53">
        <v>42982</v>
      </c>
      <c r="P97" s="55" t="s">
        <v>454</v>
      </c>
      <c r="Q97" s="27"/>
      <c r="R97" s="27" t="s">
        <v>17</v>
      </c>
      <c r="S97" s="33"/>
      <c r="T97" s="33"/>
      <c r="U97" s="33" t="s">
        <v>140</v>
      </c>
      <c r="V97" s="33" t="s">
        <v>66</v>
      </c>
      <c r="W97" s="33" t="s">
        <v>67</v>
      </c>
      <c r="X97" s="33" t="s">
        <v>66</v>
      </c>
      <c r="Y97" s="33" t="s">
        <v>67</v>
      </c>
      <c r="Z97" s="28" t="s">
        <v>90</v>
      </c>
      <c r="AA97" s="28" t="s">
        <v>98</v>
      </c>
      <c r="AB97" s="28" t="s">
        <v>92</v>
      </c>
      <c r="AC97" s="28"/>
      <c r="AD97" s="29"/>
      <c r="AE97" s="29"/>
      <c r="AF97" s="1" t="str">
        <f>U97&amp;TEXT(COUNTIF(U$2:U97,U97),"x0")</f>
        <v>MATHSx80</v>
      </c>
      <c r="AG97" s="1" t="str">
        <f>Z97&amp;TEXT(COUNTIF(Z$2:Z97,Z97),"x0")</f>
        <v>AN1x18</v>
      </c>
      <c r="AH97" s="1" t="str">
        <f>AA97&amp;TEXT(COUNTIF(AA$2:AA97,AA97),"x0")</f>
        <v>AL1x18</v>
      </c>
      <c r="AI97" s="1" t="str">
        <f>AB97&amp;TEXT(COUNTIF(AB$2:AB97,AB97),"x0")</f>
        <v>P1x23</v>
      </c>
      <c r="AJ97" s="1" t="str">
        <f>Y97&amp;TEXT(COUNTIF(Y$2:Y97,Y97),"x0")</f>
        <v>COMPTAx31</v>
      </c>
      <c r="AK97" s="1" t="str">
        <f>X97&amp;TEXT(COUNTIF(X$2:X97,X97),"x0")</f>
        <v>INFO APx34</v>
      </c>
      <c r="AL97" s="1" t="str">
        <f>R97&amp;TEXT(COUNTIF(R$2:R97,R97),"x0")</f>
        <v>Xx47</v>
      </c>
      <c r="AM97" s="1" t="str">
        <f t="shared" si="1"/>
        <v>NEHAD Imane</v>
      </c>
      <c r="AN97" s="39" t="s">
        <v>31</v>
      </c>
      <c r="AO97" s="39" t="s">
        <v>32</v>
      </c>
      <c r="AP97" s="39" t="s">
        <v>35</v>
      </c>
      <c r="AQ97" s="40" t="s">
        <v>139</v>
      </c>
      <c r="AR97" s="39" t="s">
        <v>69</v>
      </c>
      <c r="AS97" s="40" t="s">
        <v>70</v>
      </c>
      <c r="AT97" s="40" t="s">
        <v>71</v>
      </c>
      <c r="AU97" s="40" t="s">
        <v>72</v>
      </c>
      <c r="AV97" s="40" t="s">
        <v>73</v>
      </c>
      <c r="AW97" t="s">
        <v>143</v>
      </c>
      <c r="AX97" t="str">
        <f>CONCATENATE(AN97,AW97,AO97)</f>
        <v>&lt;L2 Mathematiques&gt;</v>
      </c>
      <c r="AY97" t="str">
        <f>CONCATENATE(AN97,AQ97,AO97)</f>
        <v>&lt;PARCOURS&gt;</v>
      </c>
      <c r="AZ97" t="str">
        <f>CONCATENATE(AN97,AR97,AO97)</f>
        <v>&lt;OPTION 1 S3&gt;</v>
      </c>
      <c r="BA97" t="str">
        <f>CONCATENATE(AN97,AS97,AO97)</f>
        <v>&lt;OPTION 2 S3&gt;</v>
      </c>
      <c r="BB97" t="str">
        <f>CONCATENATE(AN97,AT97,AO97)</f>
        <v>&lt;ANALYSE 3&gt;</v>
      </c>
      <c r="BC97" t="str">
        <f>CONCATENATE(AN97,AU97,AO97)</f>
        <v>&lt;ALGEBRE LINEAIRE 2&gt;</v>
      </c>
      <c r="BD97" t="str">
        <f>CONCATENATE(AN97,AV97,AO97)</f>
        <v>&lt;PROBA S3&gt;</v>
      </c>
      <c r="BE97" t="str">
        <f>IF(R97="","",CONCATENATE(AW97,AP97,AX97,AY97,U97,AP97,AX97,AZ97,X97,AP97,AX97,BA97,Y97,AP97,AX97,BB97,Z97,AP97,AX97,BC97,AA97,AP97,AX97,BD97,AB97))</f>
        <v>L2 Mathematiques,&lt;L2 Mathematiques&gt;&lt;PARCOURS&gt;MATHS,&lt;L2 Mathematiques&gt;&lt;OPTION 1 S3&gt;INFO AP,&lt;L2 Mathematiques&gt;&lt;OPTION 2 S3&gt;COMPTA,&lt;L2 Mathematiques&gt;&lt;ANALYSE 3&gt;AN1,&lt;L2 Mathematiques&gt;&lt;ALGEBRE LINEAIRE 2&gt;AL1,&lt;L2 Mathematiques&gt;&lt;PROBA S3&gt;P1</v>
      </c>
    </row>
    <row r="98" spans="1:57" hidden="1" x14ac:dyDescent="0.2">
      <c r="A98" s="1" t="str">
        <f>CONCATENATE(C98," ",D98)</f>
        <v>NEHAD Imane</v>
      </c>
      <c r="B98" s="27"/>
      <c r="C98" s="27" t="s">
        <v>351</v>
      </c>
      <c r="D98" s="27" t="s">
        <v>305</v>
      </c>
      <c r="E98" s="27" t="s">
        <v>42</v>
      </c>
      <c r="F98" s="27"/>
      <c r="G98" s="30"/>
      <c r="H98" s="27" t="str">
        <f ca="1">IF(ISBLANK(G98)," ",CONCATENATE((YEAR(TODAY()-G98)-1900)," ","ans"))</f>
        <v xml:space="preserve"> </v>
      </c>
      <c r="I98" s="31"/>
      <c r="J98" s="31"/>
      <c r="K98" s="31"/>
      <c r="L98" s="31"/>
      <c r="M98" s="37" t="s">
        <v>45</v>
      </c>
      <c r="N98" s="30"/>
      <c r="O98" s="53"/>
      <c r="P98" s="54"/>
      <c r="Q98" s="27"/>
      <c r="R98" s="27"/>
      <c r="S98" s="33"/>
      <c r="T98" s="33"/>
      <c r="U98" s="33" t="s">
        <v>140</v>
      </c>
      <c r="V98" s="33"/>
      <c r="W98" s="33"/>
      <c r="X98" s="33"/>
      <c r="Y98" s="33"/>
      <c r="Z98" s="28"/>
      <c r="AA98" s="28"/>
      <c r="AB98" s="28"/>
      <c r="AC98" s="28"/>
      <c r="AD98" s="29"/>
      <c r="AE98" s="29"/>
      <c r="AF98" s="1" t="str">
        <f>U98&amp;TEXT(COUNTIF(U$2:U98,U98),"x0")</f>
        <v>MATHSx81</v>
      </c>
      <c r="AG98" s="1" t="str">
        <f>Z98&amp;TEXT(COUNTIF(Z$2:Z98,Z98),"x0")</f>
        <v>x0</v>
      </c>
      <c r="AH98" s="1" t="str">
        <f>AA98&amp;TEXT(COUNTIF(AA$2:AA98,AA98),"x0")</f>
        <v>x0</v>
      </c>
      <c r="AI98" s="1" t="str">
        <f>AB98&amp;TEXT(COUNTIF(AB$2:AB98,AB98),"x0")</f>
        <v>x0</v>
      </c>
      <c r="AJ98" s="1" t="str">
        <f>Y98&amp;TEXT(COUNTIF(Y$2:Y98,Y98),"x0")</f>
        <v>x0</v>
      </c>
      <c r="AK98" s="1" t="str">
        <f>X98&amp;TEXT(COUNTIF(X$2:X98,X98),"x0")</f>
        <v>x0</v>
      </c>
      <c r="AL98" s="1" t="str">
        <f>R98&amp;TEXT(COUNTIF(R$2:R98,R98),"x0")</f>
        <v>x0</v>
      </c>
      <c r="AM98" s="1" t="str">
        <f t="shared" si="1"/>
        <v>NEHAD Imane</v>
      </c>
      <c r="AN98" s="39"/>
      <c r="AO98" s="39"/>
      <c r="AP98" s="39"/>
      <c r="AQ98" s="39"/>
      <c r="AR98" s="39"/>
      <c r="AS98" s="40"/>
      <c r="AT98" s="40"/>
      <c r="AU98" s="40"/>
      <c r="AV98" s="40"/>
    </row>
    <row r="99" spans="1:57" hidden="1" x14ac:dyDescent="0.2">
      <c r="A99" s="1" t="str">
        <f>CONCATENATE(C99," ",D99)</f>
        <v>N'GOAN Auguste</v>
      </c>
      <c r="B99" s="27">
        <v>11612382</v>
      </c>
      <c r="C99" s="27" t="s">
        <v>458</v>
      </c>
      <c r="D99" s="27" t="s">
        <v>459</v>
      </c>
      <c r="E99" s="27" t="s">
        <v>26</v>
      </c>
      <c r="F99" s="27" t="s">
        <v>112</v>
      </c>
      <c r="G99" s="30"/>
      <c r="H99" s="27"/>
      <c r="I99" s="31"/>
      <c r="J99" s="31"/>
      <c r="K99" s="31"/>
      <c r="L99" s="31"/>
      <c r="M99" s="37"/>
      <c r="N99" s="30"/>
      <c r="O99" s="30"/>
      <c r="P99" s="31"/>
      <c r="Q99" s="27"/>
      <c r="R99" s="27"/>
      <c r="S99" s="33"/>
      <c r="T99" s="33"/>
      <c r="U99" s="33" t="s">
        <v>140</v>
      </c>
      <c r="V99" s="33" t="s">
        <v>66</v>
      </c>
      <c r="W99" s="33" t="s">
        <v>68</v>
      </c>
      <c r="X99" s="33" t="s">
        <v>66</v>
      </c>
      <c r="Y99" s="33" t="s">
        <v>68</v>
      </c>
      <c r="Z99" s="28" t="s">
        <v>90</v>
      </c>
      <c r="AA99" s="28" t="s">
        <v>98</v>
      </c>
      <c r="AB99" s="28" t="s">
        <v>92</v>
      </c>
      <c r="AC99" s="28"/>
      <c r="AD99" s="29"/>
      <c r="AE99" s="29"/>
      <c r="AF99" s="1" t="str">
        <f>U99&amp;TEXT(COUNTIF(U$2:U99,U99),"x0")</f>
        <v>MATHSx82</v>
      </c>
      <c r="AG99" s="1" t="str">
        <f>Z99&amp;TEXT(COUNTIF(Z$2:Z99,Z99),"x0")</f>
        <v>AN1x19</v>
      </c>
      <c r="AH99" s="1" t="str">
        <f>AA99&amp;TEXT(COUNTIF(AA$2:AA99,AA99),"x0")</f>
        <v>AL1x19</v>
      </c>
      <c r="AI99" s="1" t="str">
        <f>AB99&amp;TEXT(COUNTIF(AB$2:AB99,AB99),"x0")</f>
        <v>P1x24</v>
      </c>
      <c r="AJ99" s="1" t="str">
        <f>Y99&amp;TEXT(COUNTIF(Y$2:Y99,Y99),"x0")</f>
        <v>MECAx23</v>
      </c>
      <c r="AK99" s="1" t="str">
        <f>X99&amp;TEXT(COUNTIF(X$2:X99,X99),"x0")</f>
        <v>INFO APx35</v>
      </c>
      <c r="AL99" s="1" t="str">
        <f>R99&amp;TEXT(COUNTIF(R$2:R99,R99),"x0")</f>
        <v>x0</v>
      </c>
      <c r="AM99" s="1" t="str">
        <f t="shared" si="1"/>
        <v>N'GOAN Auguste</v>
      </c>
      <c r="AN99" s="39"/>
      <c r="AO99" s="39"/>
      <c r="AP99" s="39"/>
      <c r="AQ99" s="39"/>
      <c r="AR99" s="39"/>
      <c r="AS99" s="40"/>
      <c r="AT99" s="40"/>
      <c r="AU99" s="40"/>
      <c r="AV99" s="40"/>
    </row>
    <row r="100" spans="1:57" hidden="1" x14ac:dyDescent="0.2">
      <c r="A100" s="1" t="str">
        <f>CONCATENATE(C100," ",D100)</f>
        <v>NGUYEN THI ANH NGOC</v>
      </c>
      <c r="B100" s="27">
        <v>11209802</v>
      </c>
      <c r="C100" s="27" t="s">
        <v>23</v>
      </c>
      <c r="D100" s="27" t="s">
        <v>134</v>
      </c>
      <c r="E100" s="27" t="s">
        <v>27</v>
      </c>
      <c r="F100" s="27"/>
      <c r="G100" s="30"/>
      <c r="H100" s="27" t="str">
        <f ca="1">IF(ISBLANK(G100)," ",CONCATENATE((YEAR(TODAY()-G100)-1900)," ","ans"))</f>
        <v xml:space="preserve"> </v>
      </c>
      <c r="I100" s="31"/>
      <c r="J100" s="31"/>
      <c r="K100" s="31"/>
      <c r="L100" s="31"/>
      <c r="M100" s="37"/>
      <c r="N100" s="30"/>
      <c r="O100" s="53"/>
      <c r="P100" s="54"/>
      <c r="Q100" s="27"/>
      <c r="R100" s="27"/>
      <c r="S100" s="33"/>
      <c r="T100" s="33"/>
      <c r="U100" s="33" t="s">
        <v>140</v>
      </c>
      <c r="V100" s="33"/>
      <c r="W100" s="33"/>
      <c r="X100" s="33"/>
      <c r="Y100" s="33"/>
      <c r="Z100" s="28"/>
      <c r="AA100" s="28"/>
      <c r="AB100" s="28"/>
      <c r="AC100" s="28"/>
      <c r="AD100" s="29"/>
      <c r="AE100" s="29"/>
      <c r="AF100" s="1" t="str">
        <f>U100&amp;TEXT(COUNTIF(U$2:U100,U100),"x0")</f>
        <v>MATHSx83</v>
      </c>
      <c r="AG100" s="1" t="str">
        <f>Z100&amp;TEXT(COUNTIF(Z$2:Z100,Z100),"x0")</f>
        <v>x0</v>
      </c>
      <c r="AH100" s="1" t="str">
        <f>AA100&amp;TEXT(COUNTIF(AA$2:AA100,AA100),"x0")</f>
        <v>x0</v>
      </c>
      <c r="AI100" s="1" t="str">
        <f>AB100&amp;TEXT(COUNTIF(AB$2:AB100,AB100),"x0")</f>
        <v>x0</v>
      </c>
      <c r="AJ100" s="1" t="str">
        <f>Y100&amp;TEXT(COUNTIF(Y$2:Y100,Y100),"x0")</f>
        <v>x0</v>
      </c>
      <c r="AK100" s="1" t="str">
        <f>X100&amp;TEXT(COUNTIF(X$2:X100,X100),"x0")</f>
        <v>x0</v>
      </c>
      <c r="AL100" s="1" t="str">
        <f>R100&amp;TEXT(COUNTIF(R$2:R100,R100),"x0")</f>
        <v>x0</v>
      </c>
      <c r="AM100" s="1" t="str">
        <f t="shared" si="1"/>
        <v>NGUYEN THI ANH NGOC</v>
      </c>
      <c r="AN100" s="39"/>
      <c r="AO100" s="39"/>
      <c r="AP100" s="39"/>
      <c r="AQ100" s="39"/>
      <c r="AR100" s="39"/>
      <c r="AS100" s="40"/>
      <c r="AT100" s="40"/>
      <c r="AU100" s="40"/>
      <c r="AV100" s="40"/>
    </row>
    <row r="101" spans="1:57" hidden="1" x14ac:dyDescent="0.2">
      <c r="A101" s="1" t="str">
        <f>CONCATENATE(C101," ",D101)</f>
        <v>PARTHASARATHY Serendjivi</v>
      </c>
      <c r="B101" s="27"/>
      <c r="C101" s="27" t="s">
        <v>352</v>
      </c>
      <c r="D101" s="27" t="s">
        <v>353</v>
      </c>
      <c r="E101" s="27" t="s">
        <v>26</v>
      </c>
      <c r="F101" s="27"/>
      <c r="G101" s="30"/>
      <c r="H101" s="27" t="str">
        <f ca="1">IF(ISBLANK(G101)," ",CONCATENATE((YEAR(TODAY()-G101)-1900)," ","ans"))</f>
        <v xml:space="preserve"> </v>
      </c>
      <c r="I101" s="31"/>
      <c r="J101" s="31"/>
      <c r="K101" s="31"/>
      <c r="L101" s="31"/>
      <c r="M101" s="37" t="s">
        <v>45</v>
      </c>
      <c r="N101" s="30"/>
      <c r="O101" s="53"/>
      <c r="P101" s="54"/>
      <c r="Q101" s="27"/>
      <c r="R101" s="27"/>
      <c r="S101" s="33"/>
      <c r="T101" s="33"/>
      <c r="U101" s="33" t="s">
        <v>140</v>
      </c>
      <c r="V101" s="33" t="s">
        <v>66</v>
      </c>
      <c r="W101" s="33" t="s">
        <v>67</v>
      </c>
      <c r="X101" s="33" t="s">
        <v>66</v>
      </c>
      <c r="Y101" s="33" t="s">
        <v>67</v>
      </c>
      <c r="Z101" s="28"/>
      <c r="AA101" s="28"/>
      <c r="AB101" s="28"/>
      <c r="AC101" s="28"/>
      <c r="AD101" s="29"/>
      <c r="AE101" s="29"/>
      <c r="AF101" s="1" t="str">
        <f>U101&amp;TEXT(COUNTIF(U$2:U101,U101),"x0")</f>
        <v>MATHSx84</v>
      </c>
      <c r="AG101" s="1" t="str">
        <f>Z101&amp;TEXT(COUNTIF(Z$2:Z101,Z101),"x0")</f>
        <v>x0</v>
      </c>
      <c r="AH101" s="1" t="str">
        <f>AA101&amp;TEXT(COUNTIF(AA$2:AA101,AA101),"x0")</f>
        <v>x0</v>
      </c>
      <c r="AI101" s="1" t="str">
        <f>AB101&amp;TEXT(COUNTIF(AB$2:AB101,AB101),"x0")</f>
        <v>x0</v>
      </c>
      <c r="AJ101" s="1" t="str">
        <f>Y101&amp;TEXT(COUNTIF(Y$2:Y101,Y101),"x0")</f>
        <v>COMPTAx32</v>
      </c>
      <c r="AK101" s="1" t="str">
        <f>X101&amp;TEXT(COUNTIF(X$2:X101,X101),"x0")</f>
        <v>INFO APx36</v>
      </c>
      <c r="AL101" s="1" t="str">
        <f>R101&amp;TEXT(COUNTIF(R$2:R101,R101),"x0")</f>
        <v>x0</v>
      </c>
      <c r="AM101" s="1" t="str">
        <f t="shared" si="1"/>
        <v>PARTHASARATHY Serendjivi</v>
      </c>
      <c r="AN101" s="39"/>
      <c r="AO101" s="39"/>
      <c r="AP101" s="39"/>
      <c r="AQ101" s="39"/>
      <c r="AR101" s="39"/>
      <c r="AS101" s="40"/>
      <c r="AT101" s="40"/>
      <c r="AU101" s="40"/>
      <c r="AV101" s="40"/>
    </row>
    <row r="102" spans="1:57" x14ac:dyDescent="0.2">
      <c r="A102" s="1" t="str">
        <f>CONCATENATE(C102," ",D102)</f>
        <v>QIAN Xiaotong</v>
      </c>
      <c r="B102" s="27">
        <v>11513812</v>
      </c>
      <c r="C102" s="27" t="s">
        <v>354</v>
      </c>
      <c r="D102" s="27" t="s">
        <v>355</v>
      </c>
      <c r="E102" s="27" t="s">
        <v>42</v>
      </c>
      <c r="F102" s="27"/>
      <c r="G102" s="30"/>
      <c r="H102" s="27" t="str">
        <f ca="1">IF(ISBLANK(G102)," ",CONCATENATE((YEAR(TODAY()-G102)-1900)," ","ans"))</f>
        <v xml:space="preserve"> </v>
      </c>
      <c r="I102" s="31"/>
      <c r="J102" s="31"/>
      <c r="K102" s="31"/>
      <c r="L102" s="31"/>
      <c r="M102" s="37" t="s">
        <v>45</v>
      </c>
      <c r="N102" s="30"/>
      <c r="O102" s="53"/>
      <c r="P102" s="54"/>
      <c r="Q102" s="27"/>
      <c r="R102" s="27" t="s">
        <v>17</v>
      </c>
      <c r="S102" s="33"/>
      <c r="T102" s="33"/>
      <c r="U102" s="33" t="s">
        <v>99</v>
      </c>
      <c r="V102" s="33"/>
      <c r="W102" s="33"/>
      <c r="X102" s="33"/>
      <c r="Y102" s="33"/>
      <c r="Z102" s="56"/>
      <c r="AA102" s="56"/>
      <c r="AB102" s="28" t="s">
        <v>92</v>
      </c>
      <c r="AC102" s="28"/>
      <c r="AD102" s="29"/>
      <c r="AE102" s="29"/>
      <c r="AF102" s="1" t="str">
        <f>U102&amp;TEXT(COUNTIF(U$2:U102,U102),"x0")</f>
        <v>DLx16</v>
      </c>
      <c r="AG102" s="1" t="str">
        <f>Z102&amp;TEXT(COUNTIF(Z$2:Z102,Z102),"x0")</f>
        <v>x0</v>
      </c>
      <c r="AH102" s="1" t="str">
        <f>AA102&amp;TEXT(COUNTIF(AA$2:AA102,AA102),"x0")</f>
        <v>x0</v>
      </c>
      <c r="AI102" s="1" t="str">
        <f>AB102&amp;TEXT(COUNTIF(AB$2:AB102,AB102),"x0")</f>
        <v>P1x25</v>
      </c>
      <c r="AJ102" s="1" t="str">
        <f>Y102&amp;TEXT(COUNTIF(Y$2:Y102,Y102),"x0")</f>
        <v>x0</v>
      </c>
      <c r="AK102" s="1" t="str">
        <f>X102&amp;TEXT(COUNTIF(X$2:X102,X102),"x0")</f>
        <v>x0</v>
      </c>
      <c r="AL102" s="1" t="str">
        <f>R102&amp;TEXT(COUNTIF(R$2:R102,R102),"x0")</f>
        <v>Xx48</v>
      </c>
      <c r="AM102" s="1" t="str">
        <f t="shared" si="1"/>
        <v>QIAN Xiaotong</v>
      </c>
      <c r="AN102" s="39" t="s">
        <v>31</v>
      </c>
      <c r="AO102" s="39" t="s">
        <v>32</v>
      </c>
      <c r="AP102" s="39" t="s">
        <v>35</v>
      </c>
      <c r="AQ102" s="40" t="s">
        <v>139</v>
      </c>
      <c r="AR102" s="39" t="s">
        <v>69</v>
      </c>
      <c r="AS102" s="40" t="s">
        <v>70</v>
      </c>
      <c r="AT102" s="40" t="s">
        <v>71</v>
      </c>
      <c r="AU102" s="40" t="s">
        <v>72</v>
      </c>
      <c r="AV102" s="40" t="s">
        <v>73</v>
      </c>
      <c r="AW102" t="s">
        <v>143</v>
      </c>
      <c r="AX102" t="str">
        <f>CONCATENATE(AN102,AW102,AO102)</f>
        <v>&lt;L2 Mathematiques&gt;</v>
      </c>
      <c r="AY102" t="str">
        <f>CONCATENATE(AN102,AQ102,AO102)</f>
        <v>&lt;PARCOURS&gt;</v>
      </c>
      <c r="AZ102" t="str">
        <f>CONCATENATE(AN102,AR102,AO102)</f>
        <v>&lt;OPTION 1 S3&gt;</v>
      </c>
      <c r="BA102" t="str">
        <f>CONCATENATE(AN102,AS102,AO102)</f>
        <v>&lt;OPTION 2 S3&gt;</v>
      </c>
      <c r="BB102" t="str">
        <f>CONCATENATE(AN102,AT102,AO102)</f>
        <v>&lt;ANALYSE 3&gt;</v>
      </c>
      <c r="BC102" t="str">
        <f>CONCATENATE(AN102,AU102,AO102)</f>
        <v>&lt;ALGEBRE LINEAIRE 2&gt;</v>
      </c>
      <c r="BD102" t="str">
        <f>CONCATENATE(AN102,AV102,AO102)</f>
        <v>&lt;PROBA S3&gt;</v>
      </c>
      <c r="BE102" t="str">
        <f>IF(R102="","",CONCATENATE(AW102,AP102,AX102,AY102,U102,AP102,AX102,AZ102,X102,AP102,AX102,BA102,Y102,AP102,AX102,BB102,Z102,AP102,AX102,BC102,AA102,AP102,AX102,BD102,AB102))</f>
        <v>L2 Mathematiques,&lt;L2 Mathematiques&gt;&lt;PARCOURS&gt;DL,&lt;L2 Mathematiques&gt;&lt;OPTION 1 S3&gt;,&lt;L2 Mathematiques&gt;&lt;OPTION 2 S3&gt;,&lt;L2 Mathematiques&gt;&lt;ANALYSE 3&gt;,&lt;L2 Mathematiques&gt;&lt;ALGEBRE LINEAIRE 2&gt;,&lt;L2 Mathematiques&gt;&lt;PROBA S3&gt;P1</v>
      </c>
    </row>
    <row r="103" spans="1:57" x14ac:dyDescent="0.2">
      <c r="A103" s="1" t="str">
        <f>CONCATENATE(C103," ",D103)</f>
        <v>RABHI Sohayla</v>
      </c>
      <c r="B103" s="27">
        <v>11604156</v>
      </c>
      <c r="C103" s="27" t="s">
        <v>356</v>
      </c>
      <c r="D103" s="27" t="s">
        <v>357</v>
      </c>
      <c r="E103" s="27" t="s">
        <v>42</v>
      </c>
      <c r="F103" s="27"/>
      <c r="G103" s="30"/>
      <c r="H103" s="27" t="str">
        <f ca="1">IF(ISBLANK(G103)," ",CONCATENATE((YEAR(TODAY()-G103)-1900)," ","ans"))</f>
        <v xml:space="preserve"> </v>
      </c>
      <c r="I103" s="31"/>
      <c r="J103" s="31"/>
      <c r="K103" s="31"/>
      <c r="L103" s="31"/>
      <c r="M103" s="37" t="s">
        <v>45</v>
      </c>
      <c r="N103" s="30"/>
      <c r="O103" s="53"/>
      <c r="P103" s="54"/>
      <c r="Q103" s="27"/>
      <c r="R103" s="27" t="s">
        <v>17</v>
      </c>
      <c r="S103" s="33"/>
      <c r="T103" s="33"/>
      <c r="U103" s="33" t="s">
        <v>99</v>
      </c>
      <c r="V103" s="33"/>
      <c r="W103" s="33"/>
      <c r="X103" s="33"/>
      <c r="Y103" s="33"/>
      <c r="Z103" s="56"/>
      <c r="AA103" s="56"/>
      <c r="AB103" s="28" t="s">
        <v>92</v>
      </c>
      <c r="AC103" s="28"/>
      <c r="AD103" s="29"/>
      <c r="AE103" s="29"/>
      <c r="AF103" s="1" t="str">
        <f>U103&amp;TEXT(COUNTIF(U$2:U103,U103),"x0")</f>
        <v>DLx17</v>
      </c>
      <c r="AG103" s="1" t="str">
        <f>Z103&amp;TEXT(COUNTIF(Z$2:Z103,Z103),"x0")</f>
        <v>x0</v>
      </c>
      <c r="AH103" s="1" t="str">
        <f>AA103&amp;TEXT(COUNTIF(AA$2:AA103,AA103),"x0")</f>
        <v>x0</v>
      </c>
      <c r="AI103" s="1" t="str">
        <f>AB103&amp;TEXT(COUNTIF(AB$2:AB103,AB103),"x0")</f>
        <v>P1x26</v>
      </c>
      <c r="AJ103" s="1" t="str">
        <f>Y103&amp;TEXT(COUNTIF(Y$2:Y103,Y103),"x0")</f>
        <v>x0</v>
      </c>
      <c r="AK103" s="1" t="str">
        <f>X103&amp;TEXT(COUNTIF(X$2:X103,X103),"x0")</f>
        <v>x0</v>
      </c>
      <c r="AL103" s="1" t="str">
        <f>R103&amp;TEXT(COUNTIF(R$2:R103,R103),"x0")</f>
        <v>Xx49</v>
      </c>
      <c r="AM103" s="1" t="str">
        <f t="shared" si="1"/>
        <v>RABHI Sohayla</v>
      </c>
      <c r="AN103" s="39" t="s">
        <v>31</v>
      </c>
      <c r="AO103" s="39" t="s">
        <v>32</v>
      </c>
      <c r="AP103" s="39" t="s">
        <v>35</v>
      </c>
      <c r="AQ103" s="40" t="s">
        <v>139</v>
      </c>
      <c r="AR103" s="39" t="s">
        <v>69</v>
      </c>
      <c r="AS103" s="40" t="s">
        <v>70</v>
      </c>
      <c r="AT103" s="40" t="s">
        <v>71</v>
      </c>
      <c r="AU103" s="40" t="s">
        <v>72</v>
      </c>
      <c r="AV103" s="40" t="s">
        <v>73</v>
      </c>
      <c r="AW103" t="s">
        <v>143</v>
      </c>
      <c r="AX103" t="str">
        <f>CONCATENATE(AN103,AW103,AO103)</f>
        <v>&lt;L2 Mathematiques&gt;</v>
      </c>
      <c r="AY103" t="str">
        <f>CONCATENATE(AN103,AQ103,AO103)</f>
        <v>&lt;PARCOURS&gt;</v>
      </c>
      <c r="AZ103" t="str">
        <f>CONCATENATE(AN103,AR103,AO103)</f>
        <v>&lt;OPTION 1 S3&gt;</v>
      </c>
      <c r="BA103" t="str">
        <f>CONCATENATE(AN103,AS103,AO103)</f>
        <v>&lt;OPTION 2 S3&gt;</v>
      </c>
      <c r="BB103" t="str">
        <f>CONCATENATE(AN103,AT103,AO103)</f>
        <v>&lt;ANALYSE 3&gt;</v>
      </c>
      <c r="BC103" t="str">
        <f>CONCATENATE(AN103,AU103,AO103)</f>
        <v>&lt;ALGEBRE LINEAIRE 2&gt;</v>
      </c>
      <c r="BD103" t="str">
        <f>CONCATENATE(AN103,AV103,AO103)</f>
        <v>&lt;PROBA S3&gt;</v>
      </c>
      <c r="BE103" t="str">
        <f>IF(R103="","",CONCATENATE(AW103,AP103,AX103,AY103,U103,AP103,AX103,AZ103,X103,AP103,AX103,BA103,Y103,AP103,AX103,BB103,Z103,AP103,AX103,BC103,AA103,AP103,AX103,BD103,AB103))</f>
        <v>L2 Mathematiques,&lt;L2 Mathematiques&gt;&lt;PARCOURS&gt;DL,&lt;L2 Mathematiques&gt;&lt;OPTION 1 S3&gt;,&lt;L2 Mathematiques&gt;&lt;OPTION 2 S3&gt;,&lt;L2 Mathematiques&gt;&lt;ANALYSE 3&gt;,&lt;L2 Mathematiques&gt;&lt;ALGEBRE LINEAIRE 2&gt;,&lt;L2 Mathematiques&gt;&lt;PROBA S3&gt;P1</v>
      </c>
    </row>
    <row r="104" spans="1:57" hidden="1" x14ac:dyDescent="0.2">
      <c r="A104" s="1" t="str">
        <f>CONCATENATE(C104," ",D104)</f>
        <v>RABHI Yasser</v>
      </c>
      <c r="B104" s="27"/>
      <c r="C104" s="27" t="s">
        <v>356</v>
      </c>
      <c r="D104" s="27" t="s">
        <v>358</v>
      </c>
      <c r="E104" s="27" t="s">
        <v>401</v>
      </c>
      <c r="F104" s="27"/>
      <c r="G104" s="52" t="s">
        <v>413</v>
      </c>
      <c r="H104" s="27" t="str">
        <f ca="1">IF(ISBLANK(G104)," ",CONCATENATE((YEAR(TODAY()-G104)-1900)," ","ans"))</f>
        <v>19 ans</v>
      </c>
      <c r="I104" s="31" t="s">
        <v>443</v>
      </c>
      <c r="J104" s="31" t="s">
        <v>436</v>
      </c>
      <c r="K104" s="31"/>
      <c r="L104" s="31"/>
      <c r="M104" s="37"/>
      <c r="N104" s="30"/>
      <c r="O104" s="53"/>
      <c r="P104" s="54"/>
      <c r="Q104" s="27"/>
      <c r="R104" s="27"/>
      <c r="S104" s="33"/>
      <c r="T104" s="33"/>
      <c r="U104" s="33" t="s">
        <v>99</v>
      </c>
      <c r="V104" s="33"/>
      <c r="W104" s="33"/>
      <c r="X104" s="33"/>
      <c r="Y104" s="33"/>
      <c r="Z104" s="28"/>
      <c r="AA104" s="28"/>
      <c r="AB104" s="28"/>
      <c r="AC104" s="28"/>
      <c r="AD104" s="29"/>
      <c r="AE104" s="29"/>
      <c r="AF104" s="1" t="str">
        <f>U104&amp;TEXT(COUNTIF(U$2:U104,U104),"x0")</f>
        <v>DLx18</v>
      </c>
      <c r="AG104" s="1" t="str">
        <f>Z104&amp;TEXT(COUNTIF(Z$2:Z104,Z104),"x0")</f>
        <v>x0</v>
      </c>
      <c r="AH104" s="1" t="str">
        <f>AA104&amp;TEXT(COUNTIF(AA$2:AA104,AA104),"x0")</f>
        <v>x0</v>
      </c>
      <c r="AI104" s="1" t="str">
        <f>AB104&amp;TEXT(COUNTIF(AB$2:AB104,AB104),"x0")</f>
        <v>x0</v>
      </c>
      <c r="AJ104" s="1" t="str">
        <f>Y104&amp;TEXT(COUNTIF(Y$2:Y104,Y104),"x0")</f>
        <v>x0</v>
      </c>
      <c r="AK104" s="1" t="str">
        <f>X104&amp;TEXT(COUNTIF(X$2:X104,X104),"x0")</f>
        <v>x0</v>
      </c>
      <c r="AL104" s="1" t="str">
        <f>R104&amp;TEXT(COUNTIF(R$2:R104,R104),"x0")</f>
        <v>x0</v>
      </c>
      <c r="AM104" s="1" t="str">
        <f t="shared" si="1"/>
        <v>RABHI Yasser</v>
      </c>
      <c r="AN104" s="39"/>
      <c r="AO104" s="39"/>
      <c r="AP104" s="39"/>
      <c r="AQ104" s="39"/>
      <c r="AR104" s="39"/>
      <c r="AS104" s="40"/>
      <c r="AT104" s="40"/>
      <c r="AU104" s="40"/>
      <c r="AV104" s="40"/>
    </row>
    <row r="105" spans="1:57" hidden="1" x14ac:dyDescent="0.2">
      <c r="A105" s="1" t="str">
        <f>CONCATENATE(C105," ",D105)</f>
        <v>RAHARIJAONA Dylan</v>
      </c>
      <c r="B105" s="27">
        <v>11608428</v>
      </c>
      <c r="C105" s="27" t="s">
        <v>359</v>
      </c>
      <c r="D105" s="27" t="s">
        <v>360</v>
      </c>
      <c r="E105" s="27" t="s">
        <v>42</v>
      </c>
      <c r="F105" s="27"/>
      <c r="G105" s="30"/>
      <c r="H105" s="27" t="str">
        <f ca="1">IF(ISBLANK(G105)," ",CONCATENATE((YEAR(TODAY()-G105)-1900)," ","ans"))</f>
        <v xml:space="preserve"> </v>
      </c>
      <c r="I105" s="31"/>
      <c r="J105" s="31"/>
      <c r="K105" s="31"/>
      <c r="L105" s="31"/>
      <c r="M105" s="37"/>
      <c r="N105" s="30"/>
      <c r="O105" s="53"/>
      <c r="P105" s="54"/>
      <c r="Q105" s="27"/>
      <c r="R105" s="27"/>
      <c r="S105" s="33"/>
      <c r="T105" s="33"/>
      <c r="U105" s="33" t="s">
        <v>140</v>
      </c>
      <c r="V105" s="33" t="s">
        <v>66</v>
      </c>
      <c r="W105" s="33" t="s">
        <v>68</v>
      </c>
      <c r="X105" s="33" t="s">
        <v>66</v>
      </c>
      <c r="Y105" s="33" t="s">
        <v>68</v>
      </c>
      <c r="Z105" s="28"/>
      <c r="AA105" s="28"/>
      <c r="AB105" s="28"/>
      <c r="AC105" s="28"/>
      <c r="AD105" s="29"/>
      <c r="AE105" s="29"/>
      <c r="AF105" s="1" t="str">
        <f>U105&amp;TEXT(COUNTIF(U$2:U105,U105),"x0")</f>
        <v>MATHSx85</v>
      </c>
      <c r="AG105" s="1" t="str">
        <f>Z105&amp;TEXT(COUNTIF(Z$2:Z105,Z105),"x0")</f>
        <v>x0</v>
      </c>
      <c r="AH105" s="1" t="str">
        <f>AA105&amp;TEXT(COUNTIF(AA$2:AA105,AA105),"x0")</f>
        <v>x0</v>
      </c>
      <c r="AI105" s="1" t="str">
        <f>AB105&amp;TEXT(COUNTIF(AB$2:AB105,AB105),"x0")</f>
        <v>x0</v>
      </c>
      <c r="AJ105" s="1" t="str">
        <f>Y105&amp;TEXT(COUNTIF(Y$2:Y105,Y105),"x0")</f>
        <v>MECAx24</v>
      </c>
      <c r="AK105" s="1" t="str">
        <f>X105&amp;TEXT(COUNTIF(X$2:X105,X105),"x0")</f>
        <v>INFO APx37</v>
      </c>
      <c r="AL105" s="1" t="str">
        <f>R105&amp;TEXT(COUNTIF(R$2:R105,R105),"x0")</f>
        <v>x0</v>
      </c>
      <c r="AM105" s="1" t="str">
        <f t="shared" si="1"/>
        <v>RAHARIJAONA Dylan</v>
      </c>
      <c r="AN105" s="39"/>
      <c r="AO105" s="39"/>
      <c r="AP105" s="39"/>
      <c r="AQ105" s="39"/>
      <c r="AR105" s="39"/>
      <c r="AS105" s="40"/>
      <c r="AT105" s="40"/>
      <c r="AU105" s="40"/>
      <c r="AV105" s="40"/>
    </row>
    <row r="106" spans="1:57" x14ac:dyDescent="0.2">
      <c r="A106" s="1" t="str">
        <f>CONCATENATE(C106," ",D106)</f>
        <v>RAHMANI Abdeladim</v>
      </c>
      <c r="B106" s="27"/>
      <c r="C106" s="27" t="s">
        <v>361</v>
      </c>
      <c r="D106" s="27" t="s">
        <v>362</v>
      </c>
      <c r="E106" s="27" t="s">
        <v>112</v>
      </c>
      <c r="F106" s="27"/>
      <c r="G106" s="30"/>
      <c r="H106" s="27" t="str">
        <f ca="1">IF(ISBLANK(G106)," ",CONCATENATE((YEAR(TODAY()-G106)-1900)," ","ans"))</f>
        <v xml:space="preserve"> </v>
      </c>
      <c r="I106" s="31"/>
      <c r="J106" s="31"/>
      <c r="K106" s="31"/>
      <c r="L106" s="31"/>
      <c r="M106" s="37" t="s">
        <v>45</v>
      </c>
      <c r="N106" s="30"/>
      <c r="O106" s="53"/>
      <c r="P106" s="54"/>
      <c r="Q106" s="27"/>
      <c r="R106" s="27" t="s">
        <v>17</v>
      </c>
      <c r="S106" s="33"/>
      <c r="T106" s="33"/>
      <c r="U106" s="33" t="s">
        <v>140</v>
      </c>
      <c r="V106" s="33" t="s">
        <v>66</v>
      </c>
      <c r="W106" s="33" t="s">
        <v>67</v>
      </c>
      <c r="X106" s="33" t="s">
        <v>66</v>
      </c>
      <c r="Y106" s="33" t="s">
        <v>67</v>
      </c>
      <c r="Z106" s="28" t="s">
        <v>90</v>
      </c>
      <c r="AA106" s="28" t="s">
        <v>98</v>
      </c>
      <c r="AB106" s="28" t="s">
        <v>92</v>
      </c>
      <c r="AC106" s="28"/>
      <c r="AD106" s="29"/>
      <c r="AE106" s="29"/>
      <c r="AF106" s="1" t="str">
        <f>U106&amp;TEXT(COUNTIF(U$2:U106,U106),"x0")</f>
        <v>MATHSx86</v>
      </c>
      <c r="AG106" s="1" t="str">
        <f>Z106&amp;TEXT(COUNTIF(Z$2:Z106,Z106),"x0")</f>
        <v>AN1x20</v>
      </c>
      <c r="AH106" s="1" t="str">
        <f>AA106&amp;TEXT(COUNTIF(AA$2:AA106,AA106),"x0")</f>
        <v>AL1x20</v>
      </c>
      <c r="AI106" s="1" t="str">
        <f>AB106&amp;TEXT(COUNTIF(AB$2:AB106,AB106),"x0")</f>
        <v>P1x27</v>
      </c>
      <c r="AJ106" s="1" t="str">
        <f>Y106&amp;TEXT(COUNTIF(Y$2:Y106,Y106),"x0")</f>
        <v>COMPTAx33</v>
      </c>
      <c r="AK106" s="1" t="str">
        <f>X106&amp;TEXT(COUNTIF(X$2:X106,X106),"x0")</f>
        <v>INFO APx38</v>
      </c>
      <c r="AL106" s="1" t="str">
        <f>R106&amp;TEXT(COUNTIF(R$2:R106,R106),"x0")</f>
        <v>Xx50</v>
      </c>
      <c r="AM106" s="1" t="str">
        <f t="shared" si="1"/>
        <v>RAHMANI Abdeladim</v>
      </c>
      <c r="AN106" s="39" t="s">
        <v>31</v>
      </c>
      <c r="AO106" s="39" t="s">
        <v>32</v>
      </c>
      <c r="AP106" s="39" t="s">
        <v>35</v>
      </c>
      <c r="AQ106" s="40" t="s">
        <v>139</v>
      </c>
      <c r="AR106" s="39" t="s">
        <v>69</v>
      </c>
      <c r="AS106" s="40" t="s">
        <v>70</v>
      </c>
      <c r="AT106" s="40" t="s">
        <v>71</v>
      </c>
      <c r="AU106" s="40" t="s">
        <v>72</v>
      </c>
      <c r="AV106" s="40" t="s">
        <v>73</v>
      </c>
      <c r="AW106" t="s">
        <v>143</v>
      </c>
      <c r="AX106" t="str">
        <f>CONCATENATE(AN106,AW106,AO106)</f>
        <v>&lt;L2 Mathematiques&gt;</v>
      </c>
      <c r="AY106" t="str">
        <f>CONCATENATE(AN106,AQ106,AO106)</f>
        <v>&lt;PARCOURS&gt;</v>
      </c>
      <c r="AZ106" t="str">
        <f>CONCATENATE(AN106,AR106,AO106)</f>
        <v>&lt;OPTION 1 S3&gt;</v>
      </c>
      <c r="BA106" t="str">
        <f>CONCATENATE(AN106,AS106,AO106)</f>
        <v>&lt;OPTION 2 S3&gt;</v>
      </c>
      <c r="BB106" t="str">
        <f>CONCATENATE(AN106,AT106,AO106)</f>
        <v>&lt;ANALYSE 3&gt;</v>
      </c>
      <c r="BC106" t="str">
        <f>CONCATENATE(AN106,AU106,AO106)</f>
        <v>&lt;ALGEBRE LINEAIRE 2&gt;</v>
      </c>
      <c r="BD106" t="str">
        <f>CONCATENATE(AN106,AV106,AO106)</f>
        <v>&lt;PROBA S3&gt;</v>
      </c>
      <c r="BE106" t="str">
        <f>IF(R106="","",CONCATENATE(AW106,AP106,AX106,AY106,U106,AP106,AX106,AZ106,X106,AP106,AX106,BA106,Y106,AP106,AX106,BB106,Z106,AP106,AX106,BC106,AA106,AP106,AX106,BD106,AB106))</f>
        <v>L2 Mathematiques,&lt;L2 Mathematiques&gt;&lt;PARCOURS&gt;MATHS,&lt;L2 Mathematiques&gt;&lt;OPTION 1 S3&gt;INFO AP,&lt;L2 Mathematiques&gt;&lt;OPTION 2 S3&gt;COMPTA,&lt;L2 Mathematiques&gt;&lt;ANALYSE 3&gt;AN1,&lt;L2 Mathematiques&gt;&lt;ALGEBRE LINEAIRE 2&gt;AL1,&lt;L2 Mathematiques&gt;&lt;PROBA S3&gt;P1</v>
      </c>
    </row>
    <row r="107" spans="1:57" hidden="1" x14ac:dyDescent="0.2">
      <c r="A107" s="1" t="str">
        <f>CONCATENATE(C107," ",D107)</f>
        <v>RAJA GANAPATHY Srinivas</v>
      </c>
      <c r="B107" s="27">
        <v>11506926</v>
      </c>
      <c r="C107" s="27" t="s">
        <v>363</v>
      </c>
      <c r="D107" s="27" t="s">
        <v>364</v>
      </c>
      <c r="E107" s="27" t="s">
        <v>42</v>
      </c>
      <c r="F107" s="27"/>
      <c r="G107" s="30"/>
      <c r="H107" s="27" t="str">
        <f ca="1">IF(ISBLANK(G107)," ",CONCATENATE((YEAR(TODAY()-G107)-1900)," ","ans"))</f>
        <v xml:space="preserve"> </v>
      </c>
      <c r="I107" s="31"/>
      <c r="J107" s="31"/>
      <c r="K107" s="31"/>
      <c r="L107" s="31"/>
      <c r="M107" s="37" t="s">
        <v>45</v>
      </c>
      <c r="N107" s="30"/>
      <c r="O107" s="53">
        <v>42948</v>
      </c>
      <c r="P107" s="55" t="s">
        <v>453</v>
      </c>
      <c r="Q107" s="27"/>
      <c r="R107" s="27"/>
      <c r="S107" s="33"/>
      <c r="T107" s="33"/>
      <c r="U107" s="33" t="s">
        <v>140</v>
      </c>
      <c r="V107" s="33" t="s">
        <v>66</v>
      </c>
      <c r="W107" s="33" t="s">
        <v>68</v>
      </c>
      <c r="X107" s="33" t="s">
        <v>66</v>
      </c>
      <c r="Y107" s="33" t="s">
        <v>68</v>
      </c>
      <c r="Z107" s="28"/>
      <c r="AA107" s="28"/>
      <c r="AB107" s="28"/>
      <c r="AC107" s="28"/>
      <c r="AD107" s="29"/>
      <c r="AE107" s="29"/>
      <c r="AF107" s="1" t="str">
        <f>U107&amp;TEXT(COUNTIF(U$2:U107,U107),"x0")</f>
        <v>MATHSx87</v>
      </c>
      <c r="AG107" s="1" t="str">
        <f>Z107&amp;TEXT(COUNTIF(Z$2:Z107,Z107),"x0")</f>
        <v>x0</v>
      </c>
      <c r="AH107" s="1" t="str">
        <f>AA107&amp;TEXT(COUNTIF(AA$2:AA107,AA107),"x0")</f>
        <v>x0</v>
      </c>
      <c r="AI107" s="1" t="str">
        <f>AB107&amp;TEXT(COUNTIF(AB$2:AB107,AB107),"x0")</f>
        <v>x0</v>
      </c>
      <c r="AJ107" s="1" t="str">
        <f>Y107&amp;TEXT(COUNTIF(Y$2:Y107,Y107),"x0")</f>
        <v>MECAx25</v>
      </c>
      <c r="AK107" s="1" t="str">
        <f>X107&amp;TEXT(COUNTIF(X$2:X107,X107),"x0")</f>
        <v>INFO APx39</v>
      </c>
      <c r="AL107" s="1" t="str">
        <f>R107&amp;TEXT(COUNTIF(R$2:R107,R107),"x0")</f>
        <v>x0</v>
      </c>
      <c r="AM107" s="1" t="str">
        <f t="shared" si="1"/>
        <v>RAJA GANAPATHY Srinivas</v>
      </c>
      <c r="AN107" s="39"/>
      <c r="AO107" s="39"/>
      <c r="AP107" s="39"/>
      <c r="AQ107" s="39"/>
      <c r="AR107" s="39"/>
      <c r="AS107" s="40"/>
      <c r="AT107" s="40"/>
      <c r="AU107" s="40"/>
      <c r="AV107" s="40"/>
    </row>
    <row r="108" spans="1:57" hidden="1" x14ac:dyDescent="0.2">
      <c r="A108" s="1" t="str">
        <f>CONCATENATE(C108," ",D108)</f>
        <v>RBAIBI Soukaina</v>
      </c>
      <c r="B108" s="27"/>
      <c r="C108" s="27" t="s">
        <v>365</v>
      </c>
      <c r="D108" s="27" t="s">
        <v>366</v>
      </c>
      <c r="E108" s="27" t="s">
        <v>401</v>
      </c>
      <c r="F108" s="27"/>
      <c r="G108" s="31" t="s">
        <v>414</v>
      </c>
      <c r="H108" s="27" t="str">
        <f ca="1">IF(ISBLANK(G108)," ",CONCATENATE((YEAR(TODAY()-G108)-1900)," ","ans"))</f>
        <v>20 ans</v>
      </c>
      <c r="I108" s="31" t="s">
        <v>444</v>
      </c>
      <c r="J108" s="31" t="s">
        <v>437</v>
      </c>
      <c r="K108" s="31"/>
      <c r="L108" s="31"/>
      <c r="M108" s="37" t="s">
        <v>45</v>
      </c>
      <c r="N108" s="30"/>
      <c r="O108" s="53"/>
      <c r="P108" s="54"/>
      <c r="Q108" s="27"/>
      <c r="R108" s="27"/>
      <c r="S108" s="33"/>
      <c r="T108" s="33"/>
      <c r="U108" s="33" t="s">
        <v>140</v>
      </c>
      <c r="V108" s="33"/>
      <c r="W108" s="33"/>
      <c r="X108" s="33"/>
      <c r="Y108" s="33"/>
      <c r="Z108" s="28"/>
      <c r="AA108" s="28"/>
      <c r="AB108" s="28"/>
      <c r="AC108" s="28"/>
      <c r="AD108" s="29"/>
      <c r="AE108" s="29"/>
      <c r="AF108" s="1" t="str">
        <f>U108&amp;TEXT(COUNTIF(U$2:U108,U108),"x0")</f>
        <v>MATHSx88</v>
      </c>
      <c r="AG108" s="1" t="str">
        <f>Z108&amp;TEXT(COUNTIF(Z$2:Z108,Z108),"x0")</f>
        <v>x0</v>
      </c>
      <c r="AH108" s="1" t="str">
        <f>AA108&amp;TEXT(COUNTIF(AA$2:AA108,AA108),"x0")</f>
        <v>x0</v>
      </c>
      <c r="AI108" s="1" t="str">
        <f>AB108&amp;TEXT(COUNTIF(AB$2:AB108,AB108),"x0")</f>
        <v>x0</v>
      </c>
      <c r="AJ108" s="1" t="str">
        <f>Y108&amp;TEXT(COUNTIF(Y$2:Y108,Y108),"x0")</f>
        <v>x0</v>
      </c>
      <c r="AK108" s="1" t="str">
        <f>X108&amp;TEXT(COUNTIF(X$2:X108,X108),"x0")</f>
        <v>x0</v>
      </c>
      <c r="AL108" s="1" t="str">
        <f>R108&amp;TEXT(COUNTIF(R$2:R108,R108),"x0")</f>
        <v>x0</v>
      </c>
      <c r="AM108" s="1" t="str">
        <f t="shared" si="1"/>
        <v>RBAIBI Soukaina</v>
      </c>
      <c r="AN108" s="39"/>
      <c r="AO108" s="39"/>
      <c r="AP108" s="39"/>
      <c r="AQ108" s="39"/>
      <c r="AR108" s="39"/>
      <c r="AS108" s="40"/>
      <c r="AT108" s="40"/>
      <c r="AU108" s="40"/>
      <c r="AV108" s="40"/>
    </row>
    <row r="109" spans="1:57" hidden="1" x14ac:dyDescent="0.2">
      <c r="A109" s="1" t="str">
        <f>CONCATENATE(C109," ",D109)</f>
        <v>SAADA KHELKHAL Djad</v>
      </c>
      <c r="B109" s="27"/>
      <c r="C109" s="27" t="s">
        <v>367</v>
      </c>
      <c r="D109" s="27" t="s">
        <v>368</v>
      </c>
      <c r="E109" s="27" t="s">
        <v>401</v>
      </c>
      <c r="F109" s="27"/>
      <c r="G109" s="52" t="s">
        <v>415</v>
      </c>
      <c r="H109" s="27" t="str">
        <f ca="1">IF(ISBLANK(G109)," ",CONCATENATE((YEAR(TODAY()-G109)-1900)," ","ans"))</f>
        <v>18 ans</v>
      </c>
      <c r="I109" s="31" t="s">
        <v>443</v>
      </c>
      <c r="J109" s="31" t="s">
        <v>438</v>
      </c>
      <c r="K109" s="31"/>
      <c r="L109" s="31"/>
      <c r="M109" s="37" t="s">
        <v>45</v>
      </c>
      <c r="N109" s="30"/>
      <c r="O109" s="53"/>
      <c r="P109" s="54"/>
      <c r="Q109" s="27"/>
      <c r="R109" s="27"/>
      <c r="S109" s="33"/>
      <c r="T109" s="33"/>
      <c r="U109" s="33" t="s">
        <v>99</v>
      </c>
      <c r="V109" s="33"/>
      <c r="W109" s="33"/>
      <c r="X109" s="33"/>
      <c r="Y109" s="33"/>
      <c r="Z109" s="28"/>
      <c r="AA109" s="28"/>
      <c r="AB109" s="28"/>
      <c r="AC109" s="28"/>
      <c r="AD109" s="29"/>
      <c r="AE109" s="29"/>
      <c r="AF109" s="1" t="str">
        <f>U109&amp;TEXT(COUNTIF(U$2:U109,U109),"x0")</f>
        <v>DLx19</v>
      </c>
      <c r="AG109" s="1" t="str">
        <f>Z109&amp;TEXT(COUNTIF(Z$2:Z109,Z109),"x0")</f>
        <v>x0</v>
      </c>
      <c r="AH109" s="1" t="str">
        <f>AA109&amp;TEXT(COUNTIF(AA$2:AA109,AA109),"x0")</f>
        <v>x0</v>
      </c>
      <c r="AI109" s="1" t="str">
        <f>AB109&amp;TEXT(COUNTIF(AB$2:AB109,AB109),"x0")</f>
        <v>x0</v>
      </c>
      <c r="AJ109" s="1" t="str">
        <f>Y109&amp;TEXT(COUNTIF(Y$2:Y109,Y109),"x0")</f>
        <v>x0</v>
      </c>
      <c r="AK109" s="1" t="str">
        <f>X109&amp;TEXT(COUNTIF(X$2:X109,X109),"x0")</f>
        <v>x0</v>
      </c>
      <c r="AL109" s="1" t="str">
        <f>R109&amp;TEXT(COUNTIF(R$2:R109,R109),"x0")</f>
        <v>x0</v>
      </c>
      <c r="AM109" s="1" t="str">
        <f t="shared" si="1"/>
        <v>SAADA KHELKHAL Djad</v>
      </c>
      <c r="AN109" s="39"/>
      <c r="AO109" s="39"/>
      <c r="AP109" s="39"/>
      <c r="AQ109" s="39"/>
      <c r="AR109" s="39"/>
      <c r="AS109" s="40"/>
      <c r="AT109" s="40"/>
      <c r="AU109" s="40"/>
      <c r="AV109" s="40"/>
    </row>
    <row r="110" spans="1:57" x14ac:dyDescent="0.2">
      <c r="A110" s="1" t="str">
        <f>CONCATENATE(C110," ",D110)</f>
        <v>SABABADY Kamala</v>
      </c>
      <c r="B110" s="27"/>
      <c r="C110" s="27" t="s">
        <v>369</v>
      </c>
      <c r="D110" s="27" t="s">
        <v>370</v>
      </c>
      <c r="E110" s="27" t="s">
        <v>402</v>
      </c>
      <c r="F110" s="27"/>
      <c r="G110" s="30"/>
      <c r="H110" s="27" t="str">
        <f ca="1">IF(ISBLANK(G110)," ",CONCATENATE((YEAR(TODAY()-G110)-1900)," ","ans"))</f>
        <v xml:space="preserve"> </v>
      </c>
      <c r="I110" s="31"/>
      <c r="J110" s="31"/>
      <c r="K110" s="31"/>
      <c r="L110" s="31"/>
      <c r="M110" s="37"/>
      <c r="N110" s="30"/>
      <c r="O110" s="53"/>
      <c r="P110" s="54"/>
      <c r="Q110" s="27"/>
      <c r="R110" s="27" t="s">
        <v>17</v>
      </c>
      <c r="S110" s="33"/>
      <c r="T110" s="33"/>
      <c r="U110" s="33" t="s">
        <v>140</v>
      </c>
      <c r="V110" s="33" t="s">
        <v>66</v>
      </c>
      <c r="W110" s="33" t="s">
        <v>68</v>
      </c>
      <c r="X110" s="33" t="s">
        <v>66</v>
      </c>
      <c r="Y110" s="33" t="s">
        <v>68</v>
      </c>
      <c r="Z110" s="28" t="s">
        <v>90</v>
      </c>
      <c r="AA110" s="28" t="s">
        <v>98</v>
      </c>
      <c r="AB110" s="28" t="s">
        <v>92</v>
      </c>
      <c r="AC110" s="28"/>
      <c r="AD110" s="29"/>
      <c r="AE110" s="29"/>
      <c r="AF110" s="1" t="str">
        <f>U110&amp;TEXT(COUNTIF(U$2:U110,U110),"x0")</f>
        <v>MATHSx89</v>
      </c>
      <c r="AG110" s="1" t="str">
        <f>Z110&amp;TEXT(COUNTIF(Z$2:Z110,Z110),"x0")</f>
        <v>AN1x21</v>
      </c>
      <c r="AH110" s="1" t="str">
        <f>AA110&amp;TEXT(COUNTIF(AA$2:AA110,AA110),"x0")</f>
        <v>AL1x21</v>
      </c>
      <c r="AI110" s="1" t="str">
        <f>AB110&amp;TEXT(COUNTIF(AB$2:AB110,AB110),"x0")</f>
        <v>P1x28</v>
      </c>
      <c r="AJ110" s="1" t="str">
        <f>Y110&amp;TEXT(COUNTIF(Y$2:Y110,Y110),"x0")</f>
        <v>MECAx26</v>
      </c>
      <c r="AK110" s="1" t="str">
        <f>X110&amp;TEXT(COUNTIF(X$2:X110,X110),"x0")</f>
        <v>INFO APx40</v>
      </c>
      <c r="AL110" s="1" t="str">
        <f>R110&amp;TEXT(COUNTIF(R$2:R110,R110),"x0")</f>
        <v>Xx51</v>
      </c>
      <c r="AM110" s="1" t="str">
        <f t="shared" si="1"/>
        <v>SABABADY Kamala</v>
      </c>
      <c r="AN110" s="39" t="s">
        <v>31</v>
      </c>
      <c r="AO110" s="39" t="s">
        <v>32</v>
      </c>
      <c r="AP110" s="39" t="s">
        <v>35</v>
      </c>
      <c r="AQ110" s="40" t="s">
        <v>139</v>
      </c>
      <c r="AR110" s="39" t="s">
        <v>69</v>
      </c>
      <c r="AS110" s="40" t="s">
        <v>70</v>
      </c>
      <c r="AT110" s="40" t="s">
        <v>71</v>
      </c>
      <c r="AU110" s="40" t="s">
        <v>72</v>
      </c>
      <c r="AV110" s="40" t="s">
        <v>73</v>
      </c>
      <c r="AW110" t="s">
        <v>143</v>
      </c>
      <c r="AX110" t="str">
        <f>CONCATENATE(AN110,AW110,AO110)</f>
        <v>&lt;L2 Mathematiques&gt;</v>
      </c>
      <c r="AY110" t="str">
        <f>CONCATENATE(AN110,AQ110,AO110)</f>
        <v>&lt;PARCOURS&gt;</v>
      </c>
      <c r="AZ110" t="str">
        <f>CONCATENATE(AN110,AR110,AO110)</f>
        <v>&lt;OPTION 1 S3&gt;</v>
      </c>
      <c r="BA110" t="str">
        <f>CONCATENATE(AN110,AS110,AO110)</f>
        <v>&lt;OPTION 2 S3&gt;</v>
      </c>
      <c r="BB110" t="str">
        <f>CONCATENATE(AN110,AT110,AO110)</f>
        <v>&lt;ANALYSE 3&gt;</v>
      </c>
      <c r="BC110" t="str">
        <f>CONCATENATE(AN110,AU110,AO110)</f>
        <v>&lt;ALGEBRE LINEAIRE 2&gt;</v>
      </c>
      <c r="BD110" t="str">
        <f>CONCATENATE(AN110,AV110,AO110)</f>
        <v>&lt;PROBA S3&gt;</v>
      </c>
      <c r="BE110" t="str">
        <f>IF(R110="","",CONCATENATE(AW110,AP110,AX110,AY110,U110,AP110,AX110,AZ110,X110,AP110,AX110,BA110,Y110,AP110,AX110,BB110,Z110,AP110,AX110,BC110,AA110,AP110,AX110,BD110,AB110))</f>
        <v>L2 Mathematiques,&lt;L2 Mathematiques&gt;&lt;PARCOURS&gt;MATHS,&lt;L2 Mathematiques&gt;&lt;OPTION 1 S3&gt;INFO AP,&lt;L2 Mathematiques&gt;&lt;OPTION 2 S3&gt;MECA,&lt;L2 Mathematiques&gt;&lt;ANALYSE 3&gt;AN1,&lt;L2 Mathematiques&gt;&lt;ALGEBRE LINEAIRE 2&gt;AL1,&lt;L2 Mathematiques&gt;&lt;PROBA S3&gt;P1</v>
      </c>
    </row>
    <row r="111" spans="1:57" hidden="1" x14ac:dyDescent="0.2">
      <c r="A111" s="1" t="str">
        <f>CONCATENATE(C111," ",D111)</f>
        <v>SABOR Ismail</v>
      </c>
      <c r="B111" s="27"/>
      <c r="C111" s="27" t="s">
        <v>371</v>
      </c>
      <c r="D111" s="27" t="s">
        <v>372</v>
      </c>
      <c r="E111" s="27" t="s">
        <v>401</v>
      </c>
      <c r="F111" s="27"/>
      <c r="G111" s="52" t="s">
        <v>416</v>
      </c>
      <c r="H111" s="27" t="str">
        <f ca="1">IF(ISBLANK(G111)," ",CONCATENATE((YEAR(TODAY()-G111)-1900)," ","ans"))</f>
        <v>20 ans</v>
      </c>
      <c r="I111" s="31" t="s">
        <v>443</v>
      </c>
      <c r="J111" s="31" t="s">
        <v>439</v>
      </c>
      <c r="K111" s="31"/>
      <c r="L111" s="31"/>
      <c r="M111" s="37"/>
      <c r="N111" s="30"/>
      <c r="O111" s="53"/>
      <c r="P111" s="54"/>
      <c r="Q111" s="27"/>
      <c r="R111" s="27"/>
      <c r="S111" s="33"/>
      <c r="T111" s="33"/>
      <c r="U111" s="33" t="s">
        <v>140</v>
      </c>
      <c r="V111" s="33"/>
      <c r="W111" s="33"/>
      <c r="X111" s="33"/>
      <c r="Y111" s="33"/>
      <c r="Z111" s="28"/>
      <c r="AA111" s="28"/>
      <c r="AB111" s="28"/>
      <c r="AC111" s="28"/>
      <c r="AD111" s="29"/>
      <c r="AE111" s="29"/>
      <c r="AF111" s="1" t="str">
        <f>U111&amp;TEXT(COUNTIF(U$2:U111,U111),"x0")</f>
        <v>MATHSx90</v>
      </c>
      <c r="AG111" s="1" t="str">
        <f>Z111&amp;TEXT(COUNTIF(Z$2:Z111,Z111),"x0")</f>
        <v>x0</v>
      </c>
      <c r="AH111" s="1" t="str">
        <f>AA111&amp;TEXT(COUNTIF(AA$2:AA111,AA111),"x0")</f>
        <v>x0</v>
      </c>
      <c r="AI111" s="1" t="str">
        <f>AB111&amp;TEXT(COUNTIF(AB$2:AB111,AB111),"x0")</f>
        <v>x0</v>
      </c>
      <c r="AJ111" s="1" t="str">
        <f>Y111&amp;TEXT(COUNTIF(Y$2:Y111,Y111),"x0")</f>
        <v>x0</v>
      </c>
      <c r="AK111" s="1" t="str">
        <f>X111&amp;TEXT(COUNTIF(X$2:X111,X111),"x0")</f>
        <v>x0</v>
      </c>
      <c r="AL111" s="1" t="str">
        <f>R111&amp;TEXT(COUNTIF(R$2:R111,R111),"x0")</f>
        <v>x0</v>
      </c>
      <c r="AM111" s="1" t="str">
        <f t="shared" si="1"/>
        <v>SABOR Ismail</v>
      </c>
      <c r="AN111" s="39"/>
      <c r="AO111" s="39"/>
      <c r="AP111" s="39"/>
      <c r="AQ111" s="39"/>
      <c r="AR111" s="39"/>
      <c r="AS111" s="40"/>
      <c r="AT111" s="40"/>
      <c r="AU111" s="40"/>
      <c r="AV111" s="40"/>
    </row>
    <row r="112" spans="1:57" x14ac:dyDescent="0.2">
      <c r="A112" s="1" t="str">
        <f>CONCATENATE(C112," ",D112)</f>
        <v>SAVADOGO Hamed Kouka</v>
      </c>
      <c r="B112" s="27">
        <v>11607110</v>
      </c>
      <c r="C112" s="27" t="s">
        <v>373</v>
      </c>
      <c r="D112" s="27" t="s">
        <v>374</v>
      </c>
      <c r="E112" s="27" t="s">
        <v>42</v>
      </c>
      <c r="F112" s="27"/>
      <c r="G112" s="30"/>
      <c r="H112" s="27" t="str">
        <f ca="1">IF(ISBLANK(G112)," ",CONCATENATE((YEAR(TODAY()-G112)-1900)," ","ans"))</f>
        <v xml:space="preserve"> </v>
      </c>
      <c r="I112" s="31"/>
      <c r="J112" s="31"/>
      <c r="K112" s="31"/>
      <c r="L112" s="31"/>
      <c r="M112" s="37" t="s">
        <v>45</v>
      </c>
      <c r="N112" s="30"/>
      <c r="O112" s="53">
        <v>42976</v>
      </c>
      <c r="P112" s="55" t="s">
        <v>453</v>
      </c>
      <c r="Q112" s="27"/>
      <c r="R112" s="27" t="s">
        <v>17</v>
      </c>
      <c r="S112" s="33"/>
      <c r="T112" s="33"/>
      <c r="U112" s="33" t="s">
        <v>140</v>
      </c>
      <c r="V112" s="33" t="s">
        <v>66</v>
      </c>
      <c r="W112" s="33" t="s">
        <v>67</v>
      </c>
      <c r="X112" s="33" t="s">
        <v>66</v>
      </c>
      <c r="Y112" s="33" t="s">
        <v>67</v>
      </c>
      <c r="Z112" s="28" t="s">
        <v>96</v>
      </c>
      <c r="AA112" s="28" t="s">
        <v>91</v>
      </c>
      <c r="AB112" s="28" t="s">
        <v>100</v>
      </c>
      <c r="AC112" s="28"/>
      <c r="AD112" s="29"/>
      <c r="AE112" s="29"/>
      <c r="AF112" s="1" t="str">
        <f>U112&amp;TEXT(COUNTIF(U$2:U112,U112),"x0")</f>
        <v>MATHSx91</v>
      </c>
      <c r="AG112" s="1" t="str">
        <f>Z112&amp;TEXT(COUNTIF(Z$2:Z112,Z112),"x0")</f>
        <v>AN2x26</v>
      </c>
      <c r="AH112" s="1" t="str">
        <f>AA112&amp;TEXT(COUNTIF(AA$2:AA112,AA112),"x0")</f>
        <v>AL2x26</v>
      </c>
      <c r="AI112" s="1" t="str">
        <f>AB112&amp;TEXT(COUNTIF(AB$2:AB112,AB112),"x0")</f>
        <v>P2x26</v>
      </c>
      <c r="AJ112" s="1" t="str">
        <f>Y112&amp;TEXT(COUNTIF(Y$2:Y112,Y112),"x0")</f>
        <v>COMPTAx34</v>
      </c>
      <c r="AK112" s="1" t="str">
        <f>X112&amp;TEXT(COUNTIF(X$2:X112,X112),"x0")</f>
        <v>INFO APx41</v>
      </c>
      <c r="AL112" s="1" t="str">
        <f>R112&amp;TEXT(COUNTIF(R$2:R112,R112),"x0")</f>
        <v>Xx52</v>
      </c>
      <c r="AM112" s="1" t="str">
        <f t="shared" si="1"/>
        <v>SAVADOGO Hamed Kouka</v>
      </c>
      <c r="AN112" s="39" t="s">
        <v>31</v>
      </c>
      <c r="AO112" s="39" t="s">
        <v>32</v>
      </c>
      <c r="AP112" s="39" t="s">
        <v>35</v>
      </c>
      <c r="AQ112" s="40" t="s">
        <v>139</v>
      </c>
      <c r="AR112" s="39" t="s">
        <v>69</v>
      </c>
      <c r="AS112" s="40" t="s">
        <v>70</v>
      </c>
      <c r="AT112" s="40" t="s">
        <v>71</v>
      </c>
      <c r="AU112" s="40" t="s">
        <v>72</v>
      </c>
      <c r="AV112" s="40" t="s">
        <v>73</v>
      </c>
      <c r="AW112" t="s">
        <v>143</v>
      </c>
      <c r="AX112" t="str">
        <f>CONCATENATE(AN112,AW112,AO112)</f>
        <v>&lt;L2 Mathematiques&gt;</v>
      </c>
      <c r="AY112" t="str">
        <f>CONCATENATE(AN112,AQ112,AO112)</f>
        <v>&lt;PARCOURS&gt;</v>
      </c>
      <c r="AZ112" t="str">
        <f>CONCATENATE(AN112,AR112,AO112)</f>
        <v>&lt;OPTION 1 S3&gt;</v>
      </c>
      <c r="BA112" t="str">
        <f>CONCATENATE(AN112,AS112,AO112)</f>
        <v>&lt;OPTION 2 S3&gt;</v>
      </c>
      <c r="BB112" t="str">
        <f>CONCATENATE(AN112,AT112,AO112)</f>
        <v>&lt;ANALYSE 3&gt;</v>
      </c>
      <c r="BC112" t="str">
        <f>CONCATENATE(AN112,AU112,AO112)</f>
        <v>&lt;ALGEBRE LINEAIRE 2&gt;</v>
      </c>
      <c r="BD112" t="str">
        <f>CONCATENATE(AN112,AV112,AO112)</f>
        <v>&lt;PROBA S3&gt;</v>
      </c>
      <c r="BE112" t="str">
        <f>IF(R112="","",CONCATENATE(AW112,AP112,AX112,AY112,U112,AP112,AX112,AZ112,X112,AP112,AX112,BA112,Y112,AP112,AX112,BB112,Z112,AP112,AX112,BC112,AA112,AP112,AX112,BD112,AB112))</f>
        <v>L2 Mathematiques,&lt;L2 Mathematiques&gt;&lt;PARCOURS&gt;MATHS,&lt;L2 Mathematiques&gt;&lt;OPTION 1 S3&gt;INFO AP,&lt;L2 Mathematiques&gt;&lt;OPTION 2 S3&gt;COMPTA,&lt;L2 Mathematiques&gt;&lt;ANALYSE 3&gt;AN2,&lt;L2 Mathematiques&gt;&lt;ALGEBRE LINEAIRE 2&gt;AL2,&lt;L2 Mathematiques&gt;&lt;PROBA S3&gt;P2</v>
      </c>
    </row>
    <row r="113" spans="1:57" hidden="1" x14ac:dyDescent="0.2">
      <c r="A113" s="1" t="str">
        <f>CONCATENATE(C113," ",D113)</f>
        <v>SECK Mamadou Moustapha</v>
      </c>
      <c r="B113" s="27"/>
      <c r="C113" s="27" t="s">
        <v>375</v>
      </c>
      <c r="D113" s="27" t="s">
        <v>376</v>
      </c>
      <c r="E113" s="27" t="s">
        <v>401</v>
      </c>
      <c r="F113" s="27"/>
      <c r="G113" s="52" t="s">
        <v>417</v>
      </c>
      <c r="H113" s="27" t="str">
        <f ca="1">IF(ISBLANK(G113)," ",CONCATENATE((YEAR(TODAY()-G113)-1900)," ","ans"))</f>
        <v>23 ans</v>
      </c>
      <c r="I113" s="31" t="s">
        <v>443</v>
      </c>
      <c r="J113" s="31" t="s">
        <v>440</v>
      </c>
      <c r="K113" s="31"/>
      <c r="L113" s="31"/>
      <c r="M113" s="37"/>
      <c r="N113" s="30"/>
      <c r="O113" s="53"/>
      <c r="P113" s="54"/>
      <c r="Q113" s="27"/>
      <c r="R113" s="27"/>
      <c r="S113" s="33"/>
      <c r="T113" s="33"/>
      <c r="U113" s="33" t="s">
        <v>99</v>
      </c>
      <c r="V113" s="33"/>
      <c r="W113" s="33"/>
      <c r="X113" s="33"/>
      <c r="Y113" s="33"/>
      <c r="Z113" s="28"/>
      <c r="AA113" s="28"/>
      <c r="AB113" s="28"/>
      <c r="AC113" s="28"/>
      <c r="AD113" s="29"/>
      <c r="AE113" s="29"/>
      <c r="AF113" s="1" t="str">
        <f>U113&amp;TEXT(COUNTIF(U$2:U113,U113),"x0")</f>
        <v>DLx20</v>
      </c>
      <c r="AG113" s="1" t="str">
        <f>Z113&amp;TEXT(COUNTIF(Z$2:Z113,Z113),"x0")</f>
        <v>x0</v>
      </c>
      <c r="AH113" s="1" t="str">
        <f>AA113&amp;TEXT(COUNTIF(AA$2:AA113,AA113),"x0")</f>
        <v>x0</v>
      </c>
      <c r="AI113" s="1" t="str">
        <f>AB113&amp;TEXT(COUNTIF(AB$2:AB113,AB113),"x0")</f>
        <v>x0</v>
      </c>
      <c r="AJ113" s="1" t="str">
        <f>Y113&amp;TEXT(COUNTIF(Y$2:Y113,Y113),"x0")</f>
        <v>x0</v>
      </c>
      <c r="AK113" s="1" t="str">
        <f>X113&amp;TEXT(COUNTIF(X$2:X113,X113),"x0")</f>
        <v>x0</v>
      </c>
      <c r="AL113" s="1" t="str">
        <f>R113&amp;TEXT(COUNTIF(R$2:R113,R113),"x0")</f>
        <v>x0</v>
      </c>
      <c r="AM113" s="1" t="str">
        <f t="shared" si="1"/>
        <v>SECK Mamadou Moustapha</v>
      </c>
      <c r="AN113" s="39"/>
      <c r="AO113" s="39"/>
      <c r="AP113" s="39"/>
      <c r="AQ113" s="39"/>
      <c r="AR113" s="39"/>
      <c r="AS113" s="40"/>
      <c r="AT113" s="40"/>
      <c r="AU113" s="40"/>
      <c r="AV113" s="40"/>
    </row>
    <row r="114" spans="1:57" x14ac:dyDescent="0.2">
      <c r="A114" s="1" t="str">
        <f>CONCATENATE(C114," ",D114)</f>
        <v>SEKAR Suruthy</v>
      </c>
      <c r="B114" s="27">
        <v>11609178</v>
      </c>
      <c r="C114" s="27" t="s">
        <v>377</v>
      </c>
      <c r="D114" s="27" t="s">
        <v>378</v>
      </c>
      <c r="E114" s="27" t="s">
        <v>42</v>
      </c>
      <c r="F114" s="27"/>
      <c r="G114" s="27"/>
      <c r="H114" s="27" t="str">
        <f ca="1">IF(ISBLANK(G114)," ",CONCATENATE((YEAR(TODAY()-G114)-1900)," ","ans"))</f>
        <v xml:space="preserve"> </v>
      </c>
      <c r="I114" s="31"/>
      <c r="J114" s="31"/>
      <c r="K114" s="31"/>
      <c r="L114" s="31"/>
      <c r="M114" s="37" t="s">
        <v>45</v>
      </c>
      <c r="N114" s="30"/>
      <c r="O114" s="53"/>
      <c r="P114" s="54"/>
      <c r="Q114" s="27"/>
      <c r="R114" s="27" t="s">
        <v>17</v>
      </c>
      <c r="S114" s="33"/>
      <c r="T114" s="33"/>
      <c r="U114" s="33" t="s">
        <v>99</v>
      </c>
      <c r="V114" s="33"/>
      <c r="W114" s="33"/>
      <c r="X114" s="33"/>
      <c r="Y114" s="33"/>
      <c r="Z114" s="28"/>
      <c r="AA114" s="28"/>
      <c r="AB114" s="28" t="s">
        <v>92</v>
      </c>
      <c r="AC114" s="28"/>
      <c r="AD114" s="29"/>
      <c r="AE114" s="29"/>
      <c r="AF114" s="1" t="str">
        <f>U114&amp;TEXT(COUNTIF(U$2:U114,U114),"x0")</f>
        <v>DLx21</v>
      </c>
      <c r="AG114" s="1" t="str">
        <f>Z114&amp;TEXT(COUNTIF(Z$2:Z114,Z114),"x0")</f>
        <v>x0</v>
      </c>
      <c r="AH114" s="1" t="str">
        <f>AA114&amp;TEXT(COUNTIF(AA$2:AA114,AA114),"x0")</f>
        <v>x0</v>
      </c>
      <c r="AI114" s="1" t="str">
        <f>AB114&amp;TEXT(COUNTIF(AB$2:AB114,AB114),"x0")</f>
        <v>P1x29</v>
      </c>
      <c r="AJ114" s="1" t="str">
        <f>Y114&amp;TEXT(COUNTIF(Y$2:Y114,Y114),"x0")</f>
        <v>x0</v>
      </c>
      <c r="AK114" s="1" t="str">
        <f>X114&amp;TEXT(COUNTIF(X$2:X114,X114),"x0")</f>
        <v>x0</v>
      </c>
      <c r="AL114" s="1" t="str">
        <f>R114&amp;TEXT(COUNTIF(R$2:R114,R114),"x0")</f>
        <v>Xx53</v>
      </c>
      <c r="AM114" s="1" t="str">
        <f t="shared" si="1"/>
        <v>SEKAR Suruthy</v>
      </c>
      <c r="AN114" s="39"/>
      <c r="AO114" s="39"/>
      <c r="AP114" s="39"/>
      <c r="AQ114" s="39"/>
      <c r="AR114" s="39"/>
      <c r="AS114" s="40"/>
      <c r="AT114" s="40"/>
      <c r="AU114" s="40"/>
      <c r="AV114" s="40"/>
    </row>
    <row r="115" spans="1:57" x14ac:dyDescent="0.2">
      <c r="A115" s="1" t="str">
        <f>CONCATENATE(C115," ",D115)</f>
        <v>SELSANE Manel</v>
      </c>
      <c r="B115" s="27">
        <v>11600771</v>
      </c>
      <c r="C115" s="27" t="s">
        <v>379</v>
      </c>
      <c r="D115" s="27" t="s">
        <v>380</v>
      </c>
      <c r="E115" s="27" t="s">
        <v>42</v>
      </c>
      <c r="F115" s="27"/>
      <c r="G115" s="30"/>
      <c r="H115" s="27" t="str">
        <f ca="1">IF(ISBLANK(G115)," ",CONCATENATE((YEAR(TODAY()-G115)-1900)," ","ans"))</f>
        <v xml:space="preserve"> </v>
      </c>
      <c r="I115" s="31"/>
      <c r="J115" s="31"/>
      <c r="K115" s="31"/>
      <c r="L115" s="31"/>
      <c r="M115" s="37" t="s">
        <v>45</v>
      </c>
      <c r="N115" s="30"/>
      <c r="O115" s="53">
        <v>42931</v>
      </c>
      <c r="P115" s="55" t="s">
        <v>454</v>
      </c>
      <c r="Q115" s="27"/>
      <c r="R115" s="27" t="s">
        <v>17</v>
      </c>
      <c r="S115" s="33"/>
      <c r="T115" s="33"/>
      <c r="U115" s="33" t="s">
        <v>140</v>
      </c>
      <c r="V115" s="33" t="s">
        <v>66</v>
      </c>
      <c r="W115" s="33" t="s">
        <v>68</v>
      </c>
      <c r="X115" s="33" t="s">
        <v>66</v>
      </c>
      <c r="Y115" s="33" t="s">
        <v>68</v>
      </c>
      <c r="Z115" s="28" t="s">
        <v>90</v>
      </c>
      <c r="AA115" s="28" t="s">
        <v>98</v>
      </c>
      <c r="AB115" s="28" t="s">
        <v>92</v>
      </c>
      <c r="AC115" s="28"/>
      <c r="AD115" s="29"/>
      <c r="AE115" s="29"/>
      <c r="AF115" s="1" t="str">
        <f>U115&amp;TEXT(COUNTIF(U$2:U115,U115),"x0")</f>
        <v>MATHSx92</v>
      </c>
      <c r="AG115" s="1" t="str">
        <f>Z115&amp;TEXT(COUNTIF(Z$2:Z115,Z115),"x0")</f>
        <v>AN1x22</v>
      </c>
      <c r="AH115" s="1" t="str">
        <f>AA115&amp;TEXT(COUNTIF(AA$2:AA115,AA115),"x0")</f>
        <v>AL1x22</v>
      </c>
      <c r="AI115" s="1" t="str">
        <f>AB115&amp;TEXT(COUNTIF(AB$2:AB115,AB115),"x0")</f>
        <v>P1x30</v>
      </c>
      <c r="AJ115" s="1" t="str">
        <f>Y115&amp;TEXT(COUNTIF(Y$2:Y115,Y115),"x0")</f>
        <v>MECAx27</v>
      </c>
      <c r="AK115" s="1" t="str">
        <f>X115&amp;TEXT(COUNTIF(X$2:X115,X115),"x0")</f>
        <v>INFO APx42</v>
      </c>
      <c r="AL115" s="1" t="str">
        <f>R115&amp;TEXT(COUNTIF(R$2:R115,R115),"x0")</f>
        <v>Xx54</v>
      </c>
      <c r="AM115" s="1" t="str">
        <f t="shared" si="1"/>
        <v>SELSANE Manel</v>
      </c>
      <c r="AN115" s="39" t="s">
        <v>31</v>
      </c>
      <c r="AO115" s="39" t="s">
        <v>32</v>
      </c>
      <c r="AP115" s="39" t="s">
        <v>35</v>
      </c>
      <c r="AQ115" s="40" t="s">
        <v>139</v>
      </c>
      <c r="AR115" s="39" t="s">
        <v>69</v>
      </c>
      <c r="AS115" s="40" t="s">
        <v>70</v>
      </c>
      <c r="AT115" s="40" t="s">
        <v>71</v>
      </c>
      <c r="AU115" s="40" t="s">
        <v>72</v>
      </c>
      <c r="AV115" s="40" t="s">
        <v>73</v>
      </c>
      <c r="AW115" t="s">
        <v>143</v>
      </c>
      <c r="AX115" t="str">
        <f>CONCATENATE(AN115,AW115,AO115)</f>
        <v>&lt;L2 Mathematiques&gt;</v>
      </c>
      <c r="AY115" t="str">
        <f>CONCATENATE(AN115,AQ115,AO115)</f>
        <v>&lt;PARCOURS&gt;</v>
      </c>
      <c r="AZ115" t="str">
        <f>CONCATENATE(AN115,AR115,AO115)</f>
        <v>&lt;OPTION 1 S3&gt;</v>
      </c>
      <c r="BA115" t="str">
        <f>CONCATENATE(AN115,AS115,AO115)</f>
        <v>&lt;OPTION 2 S3&gt;</v>
      </c>
      <c r="BB115" t="str">
        <f>CONCATENATE(AN115,AT115,AO115)</f>
        <v>&lt;ANALYSE 3&gt;</v>
      </c>
      <c r="BC115" t="str">
        <f>CONCATENATE(AN115,AU115,AO115)</f>
        <v>&lt;ALGEBRE LINEAIRE 2&gt;</v>
      </c>
      <c r="BD115" t="str">
        <f>CONCATENATE(AN115,AV115,AO115)</f>
        <v>&lt;PROBA S3&gt;</v>
      </c>
      <c r="BE115" t="str">
        <f>IF(R115="","",CONCATENATE(AW115,AP115,AX115,AY115,U115,AP115,AX115,AZ115,X115,AP115,AX115,BA115,Y115,AP115,AX115,BB115,Z115,AP115,AX115,BC115,AA115,AP115,AX115,BD115,AB115))</f>
        <v>L2 Mathematiques,&lt;L2 Mathematiques&gt;&lt;PARCOURS&gt;MATHS,&lt;L2 Mathematiques&gt;&lt;OPTION 1 S3&gt;INFO AP,&lt;L2 Mathematiques&gt;&lt;OPTION 2 S3&gt;MECA,&lt;L2 Mathematiques&gt;&lt;ANALYSE 3&gt;AN1,&lt;L2 Mathematiques&gt;&lt;ALGEBRE LINEAIRE 2&gt;AL1,&lt;L2 Mathematiques&gt;&lt;PROBA S3&gt;P1</v>
      </c>
    </row>
    <row r="116" spans="1:57" x14ac:dyDescent="0.2">
      <c r="A116" s="1" t="str">
        <f>CONCATENATE(C116," ",D116)</f>
        <v>SELVARAJAH Dinusan</v>
      </c>
      <c r="B116" s="27">
        <v>11502168</v>
      </c>
      <c r="C116" s="27" t="s">
        <v>381</v>
      </c>
      <c r="D116" s="27" t="s">
        <v>382</v>
      </c>
      <c r="E116" s="27" t="s">
        <v>42</v>
      </c>
      <c r="F116" s="27"/>
      <c r="G116" s="30"/>
      <c r="H116" s="27" t="str">
        <f ca="1">IF(ISBLANK(G116)," ",CONCATENATE((YEAR(TODAY()-G116)-1900)," ","ans"))</f>
        <v xml:space="preserve"> </v>
      </c>
      <c r="I116" s="31"/>
      <c r="J116" s="31"/>
      <c r="K116" s="31"/>
      <c r="L116" s="31"/>
      <c r="M116" s="37" t="s">
        <v>45</v>
      </c>
      <c r="N116" s="30"/>
      <c r="O116" s="53">
        <v>42931</v>
      </c>
      <c r="P116" s="55" t="s">
        <v>454</v>
      </c>
      <c r="Q116" s="27"/>
      <c r="R116" s="27" t="s">
        <v>17</v>
      </c>
      <c r="S116" s="33"/>
      <c r="T116" s="33"/>
      <c r="U116" s="33" t="s">
        <v>140</v>
      </c>
      <c r="V116" s="33" t="s">
        <v>66</v>
      </c>
      <c r="W116" s="33" t="s">
        <v>67</v>
      </c>
      <c r="X116" s="33" t="s">
        <v>66</v>
      </c>
      <c r="Y116" s="33" t="s">
        <v>67</v>
      </c>
      <c r="Z116" s="28" t="s">
        <v>96</v>
      </c>
      <c r="AA116" s="28" t="s">
        <v>91</v>
      </c>
      <c r="AB116" s="28" t="s">
        <v>100</v>
      </c>
      <c r="AC116" s="28"/>
      <c r="AD116" s="29"/>
      <c r="AE116" s="29"/>
      <c r="AF116" s="1" t="str">
        <f>U116&amp;TEXT(COUNTIF(U$2:U116,U116),"x0")</f>
        <v>MATHSx93</v>
      </c>
      <c r="AG116" s="1" t="str">
        <f>Z116&amp;TEXT(COUNTIF(Z$2:Z116,Z116),"x0")</f>
        <v>AN2x27</v>
      </c>
      <c r="AH116" s="1" t="str">
        <f>AA116&amp;TEXT(COUNTIF(AA$2:AA116,AA116),"x0")</f>
        <v>AL2x27</v>
      </c>
      <c r="AI116" s="1" t="str">
        <f>AB116&amp;TEXT(COUNTIF(AB$2:AB116,AB116),"x0")</f>
        <v>P2x27</v>
      </c>
      <c r="AJ116" s="1" t="str">
        <f>Y116&amp;TEXT(COUNTIF(Y$2:Y116,Y116),"x0")</f>
        <v>COMPTAx35</v>
      </c>
      <c r="AK116" s="1" t="str">
        <f>X116&amp;TEXT(COUNTIF(X$2:X116,X116),"x0")</f>
        <v>INFO APx43</v>
      </c>
      <c r="AL116" s="1" t="str">
        <f>R116&amp;TEXT(COUNTIF(R$2:R116,R116),"x0")</f>
        <v>Xx55</v>
      </c>
      <c r="AM116" s="1" t="str">
        <f t="shared" si="1"/>
        <v>SELVARAJAH Dinusan</v>
      </c>
      <c r="AN116" s="39" t="s">
        <v>31</v>
      </c>
      <c r="AO116" s="39" t="s">
        <v>32</v>
      </c>
      <c r="AP116" s="39" t="s">
        <v>35</v>
      </c>
      <c r="AQ116" s="40" t="s">
        <v>139</v>
      </c>
      <c r="AR116" s="39" t="s">
        <v>69</v>
      </c>
      <c r="AS116" s="40" t="s">
        <v>70</v>
      </c>
      <c r="AT116" s="40" t="s">
        <v>71</v>
      </c>
      <c r="AU116" s="40" t="s">
        <v>72</v>
      </c>
      <c r="AV116" s="40" t="s">
        <v>73</v>
      </c>
      <c r="AW116" t="s">
        <v>143</v>
      </c>
      <c r="AX116" t="str">
        <f>CONCATENATE(AN116,AW116,AO116)</f>
        <v>&lt;L2 Mathematiques&gt;</v>
      </c>
      <c r="AY116" t="str">
        <f>CONCATENATE(AN116,AQ116,AO116)</f>
        <v>&lt;PARCOURS&gt;</v>
      </c>
      <c r="AZ116" t="str">
        <f>CONCATENATE(AN116,AR116,AO116)</f>
        <v>&lt;OPTION 1 S3&gt;</v>
      </c>
      <c r="BA116" t="str">
        <f>CONCATENATE(AN116,AS116,AO116)</f>
        <v>&lt;OPTION 2 S3&gt;</v>
      </c>
      <c r="BB116" t="str">
        <f>CONCATENATE(AN116,AT116,AO116)</f>
        <v>&lt;ANALYSE 3&gt;</v>
      </c>
      <c r="BC116" t="str">
        <f>CONCATENATE(AN116,AU116,AO116)</f>
        <v>&lt;ALGEBRE LINEAIRE 2&gt;</v>
      </c>
      <c r="BD116" t="str">
        <f>CONCATENATE(AN116,AV116,AO116)</f>
        <v>&lt;PROBA S3&gt;</v>
      </c>
      <c r="BE116" t="str">
        <f>IF(R116="","",CONCATENATE(AW116,AP116,AX116,AY116,U116,AP116,AX116,AZ116,X116,AP116,AX116,BA116,Y116,AP116,AX116,BB116,Z116,AP116,AX116,BC116,AA116,AP116,AX116,BD116,AB116))</f>
        <v>L2 Mathematiques,&lt;L2 Mathematiques&gt;&lt;PARCOURS&gt;MATHS,&lt;L2 Mathematiques&gt;&lt;OPTION 1 S3&gt;INFO AP,&lt;L2 Mathematiques&gt;&lt;OPTION 2 S3&gt;COMPTA,&lt;L2 Mathematiques&gt;&lt;ANALYSE 3&gt;AN2,&lt;L2 Mathematiques&gt;&lt;ALGEBRE LINEAIRE 2&gt;AL2,&lt;L2 Mathematiques&gt;&lt;PROBA S3&gt;P2</v>
      </c>
    </row>
    <row r="117" spans="1:57" hidden="1" x14ac:dyDescent="0.2">
      <c r="A117" s="1" t="str">
        <f>CONCATENATE(C117," ",D117)</f>
        <v>SHIN WOOHYUN</v>
      </c>
      <c r="B117" s="27">
        <v>11408409</v>
      </c>
      <c r="C117" s="27" t="s">
        <v>63</v>
      </c>
      <c r="D117" s="27" t="s">
        <v>135</v>
      </c>
      <c r="E117" s="27" t="s">
        <v>27</v>
      </c>
      <c r="F117" s="27"/>
      <c r="G117" s="30"/>
      <c r="H117" s="27" t="str">
        <f ca="1">IF(ISBLANK(G117)," ",CONCATENATE((YEAR(TODAY()-G117)-1900)," ","ans"))</f>
        <v xml:space="preserve"> </v>
      </c>
      <c r="I117" s="31"/>
      <c r="J117" s="31"/>
      <c r="K117" s="31"/>
      <c r="L117" s="31"/>
      <c r="M117" s="37"/>
      <c r="N117" s="30"/>
      <c r="O117" s="53"/>
      <c r="P117" s="54"/>
      <c r="Q117" s="27"/>
      <c r="R117" s="27"/>
      <c r="S117" s="33"/>
      <c r="T117" s="33"/>
      <c r="U117" s="33" t="s">
        <v>140</v>
      </c>
      <c r="V117" s="33"/>
      <c r="W117" s="33"/>
      <c r="X117" s="33"/>
      <c r="Y117" s="33"/>
      <c r="Z117" s="28"/>
      <c r="AA117" s="28"/>
      <c r="AB117" s="28"/>
      <c r="AC117" s="28"/>
      <c r="AD117" s="29"/>
      <c r="AE117" s="29"/>
      <c r="AF117" s="1" t="str">
        <f>U117&amp;TEXT(COUNTIF(U$2:U117,U117),"x0")</f>
        <v>MATHSx94</v>
      </c>
      <c r="AG117" s="1" t="str">
        <f>Z117&amp;TEXT(COUNTIF(Z$2:Z117,Z117),"x0")</f>
        <v>x0</v>
      </c>
      <c r="AH117" s="1" t="str">
        <f>AA117&amp;TEXT(COUNTIF(AA$2:AA117,AA117),"x0")</f>
        <v>x0</v>
      </c>
      <c r="AI117" s="1" t="str">
        <f>AB117&amp;TEXT(COUNTIF(AB$2:AB117,AB117),"x0")</f>
        <v>x0</v>
      </c>
      <c r="AJ117" s="1" t="str">
        <f>Y117&amp;TEXT(COUNTIF(Y$2:Y117,Y117),"x0")</f>
        <v>x0</v>
      </c>
      <c r="AK117" s="1" t="str">
        <f>X117&amp;TEXT(COUNTIF(X$2:X117,X117),"x0")</f>
        <v>x0</v>
      </c>
      <c r="AL117" s="1" t="str">
        <f>R117&amp;TEXT(COUNTIF(R$2:R117,R117),"x0")</f>
        <v>x0</v>
      </c>
      <c r="AM117" s="1" t="str">
        <f t="shared" si="1"/>
        <v>SHIN WOOHYUN</v>
      </c>
      <c r="AN117" s="39"/>
      <c r="AO117" s="39"/>
      <c r="AP117" s="39"/>
      <c r="AQ117" s="39"/>
      <c r="AR117" s="39"/>
      <c r="AS117" s="40"/>
      <c r="AT117" s="40"/>
      <c r="AU117" s="40"/>
      <c r="AV117" s="40"/>
    </row>
    <row r="118" spans="1:57" x14ac:dyDescent="0.2">
      <c r="A118" s="1" t="str">
        <f>CONCATENATE(C118," ",D118)</f>
        <v>SRIVASTAVA Shakul-Raman</v>
      </c>
      <c r="B118" s="27">
        <v>11500878</v>
      </c>
      <c r="C118" s="27" t="s">
        <v>383</v>
      </c>
      <c r="D118" s="27" t="s">
        <v>384</v>
      </c>
      <c r="E118" s="27" t="s">
        <v>42</v>
      </c>
      <c r="F118" s="27"/>
      <c r="G118" s="30"/>
      <c r="H118" s="27" t="str">
        <f ca="1">IF(ISBLANK(G118)," ",CONCATENATE((YEAR(TODAY()-G118)-1900)," ","ans"))</f>
        <v xml:space="preserve"> </v>
      </c>
      <c r="I118" s="31"/>
      <c r="J118" s="31"/>
      <c r="K118" s="31"/>
      <c r="L118" s="31"/>
      <c r="M118" s="37" t="s">
        <v>45</v>
      </c>
      <c r="N118" s="30"/>
      <c r="O118" s="53">
        <v>42971</v>
      </c>
      <c r="P118" s="55" t="s">
        <v>454</v>
      </c>
      <c r="Q118" s="27"/>
      <c r="R118" s="27" t="s">
        <v>17</v>
      </c>
      <c r="S118" s="33"/>
      <c r="T118" s="33"/>
      <c r="U118" s="33" t="s">
        <v>140</v>
      </c>
      <c r="V118" s="33" t="s">
        <v>66</v>
      </c>
      <c r="W118" s="33" t="s">
        <v>67</v>
      </c>
      <c r="X118" s="33" t="s">
        <v>66</v>
      </c>
      <c r="Y118" s="33" t="s">
        <v>67</v>
      </c>
      <c r="Z118" s="28" t="s">
        <v>96</v>
      </c>
      <c r="AA118" s="28" t="s">
        <v>91</v>
      </c>
      <c r="AB118" s="28" t="s">
        <v>100</v>
      </c>
      <c r="AC118" s="28"/>
      <c r="AD118" s="29"/>
      <c r="AE118" s="29"/>
      <c r="AF118" s="1" t="str">
        <f>U118&amp;TEXT(COUNTIF(U$2:U118,U118),"x0")</f>
        <v>MATHSx95</v>
      </c>
      <c r="AG118" s="1" t="str">
        <f>Z118&amp;TEXT(COUNTIF(Z$2:Z118,Z118),"x0")</f>
        <v>AN2x28</v>
      </c>
      <c r="AH118" s="1" t="str">
        <f>AA118&amp;TEXT(COUNTIF(AA$2:AA118,AA118),"x0")</f>
        <v>AL2x28</v>
      </c>
      <c r="AI118" s="1" t="str">
        <f>AB118&amp;TEXT(COUNTIF(AB$2:AB118,AB118),"x0")</f>
        <v>P2x28</v>
      </c>
      <c r="AJ118" s="1" t="str">
        <f>Y118&amp;TEXT(COUNTIF(Y$2:Y118,Y118),"x0")</f>
        <v>COMPTAx36</v>
      </c>
      <c r="AK118" s="1" t="str">
        <f>X118&amp;TEXT(COUNTIF(X$2:X118,X118),"x0")</f>
        <v>INFO APx44</v>
      </c>
      <c r="AL118" s="1" t="str">
        <f>R118&amp;TEXT(COUNTIF(R$2:R118,R118),"x0")</f>
        <v>Xx56</v>
      </c>
      <c r="AM118" s="1" t="str">
        <f t="shared" si="1"/>
        <v>SRIVASTAVA Shakul-Raman</v>
      </c>
      <c r="AN118" s="39" t="s">
        <v>31</v>
      </c>
      <c r="AO118" s="39" t="s">
        <v>32</v>
      </c>
      <c r="AP118" s="39" t="s">
        <v>35</v>
      </c>
      <c r="AQ118" s="40" t="s">
        <v>139</v>
      </c>
      <c r="AR118" s="39" t="s">
        <v>69</v>
      </c>
      <c r="AS118" s="40" t="s">
        <v>70</v>
      </c>
      <c r="AT118" s="40" t="s">
        <v>71</v>
      </c>
      <c r="AU118" s="40" t="s">
        <v>72</v>
      </c>
      <c r="AV118" s="40" t="s">
        <v>73</v>
      </c>
      <c r="AW118" t="s">
        <v>143</v>
      </c>
      <c r="AX118" t="str">
        <f>CONCATENATE(AN118,AW118,AO118)</f>
        <v>&lt;L2 Mathematiques&gt;</v>
      </c>
      <c r="AY118" t="str">
        <f>CONCATENATE(AN118,AQ118,AO118)</f>
        <v>&lt;PARCOURS&gt;</v>
      </c>
      <c r="AZ118" t="str">
        <f>CONCATENATE(AN118,AR118,AO118)</f>
        <v>&lt;OPTION 1 S3&gt;</v>
      </c>
      <c r="BA118" t="str">
        <f>CONCATENATE(AN118,AS118,AO118)</f>
        <v>&lt;OPTION 2 S3&gt;</v>
      </c>
      <c r="BB118" t="str">
        <f>CONCATENATE(AN118,AT118,AO118)</f>
        <v>&lt;ANALYSE 3&gt;</v>
      </c>
      <c r="BC118" t="str">
        <f>CONCATENATE(AN118,AU118,AO118)</f>
        <v>&lt;ALGEBRE LINEAIRE 2&gt;</v>
      </c>
      <c r="BD118" t="str">
        <f>CONCATENATE(AN118,AV118,AO118)</f>
        <v>&lt;PROBA S3&gt;</v>
      </c>
      <c r="BE118" t="str">
        <f>IF(R118="","",CONCATENATE(AW118,AP118,AX118,AY118,U118,AP118,AX118,AZ118,X118,AP118,AX118,BA118,Y118,AP118,AX118,BB118,Z118,AP118,AX118,BC118,AA118,AP118,AX118,BD118,AB118))</f>
        <v>L2 Mathematiques,&lt;L2 Mathematiques&gt;&lt;PARCOURS&gt;MATHS,&lt;L2 Mathematiques&gt;&lt;OPTION 1 S3&gt;INFO AP,&lt;L2 Mathematiques&gt;&lt;OPTION 2 S3&gt;COMPTA,&lt;L2 Mathematiques&gt;&lt;ANALYSE 3&gt;AN2,&lt;L2 Mathematiques&gt;&lt;ALGEBRE LINEAIRE 2&gt;AL2,&lt;L2 Mathematiques&gt;&lt;PROBA S3&gt;P2</v>
      </c>
    </row>
    <row r="119" spans="1:57" hidden="1" x14ac:dyDescent="0.2">
      <c r="A119" s="1" t="str">
        <f>CONCATENATE(C119," ",D119)</f>
        <v>THIAM Hamidou</v>
      </c>
      <c r="B119" s="27"/>
      <c r="C119" s="27" t="s">
        <v>385</v>
      </c>
      <c r="D119" s="27" t="s">
        <v>386</v>
      </c>
      <c r="E119" s="27" t="s">
        <v>401</v>
      </c>
      <c r="F119" s="27"/>
      <c r="G119" s="52" t="s">
        <v>418</v>
      </c>
      <c r="H119" s="27" t="str">
        <f ca="1">IF(ISBLANK(G119)," ",CONCATENATE((YEAR(TODAY()-G119)-1900)," ","ans"))</f>
        <v>22 ans</v>
      </c>
      <c r="I119" s="31" t="s">
        <v>443</v>
      </c>
      <c r="J119" s="31" t="s">
        <v>441</v>
      </c>
      <c r="K119" s="31"/>
      <c r="L119" s="31"/>
      <c r="M119" s="37"/>
      <c r="N119" s="30"/>
      <c r="O119" s="53"/>
      <c r="P119" s="54"/>
      <c r="Q119" s="27"/>
      <c r="R119" s="27"/>
      <c r="S119" s="33"/>
      <c r="T119" s="33"/>
      <c r="U119" s="33" t="s">
        <v>99</v>
      </c>
      <c r="V119" s="33"/>
      <c r="W119" s="33"/>
      <c r="X119" s="33"/>
      <c r="Y119" s="33"/>
      <c r="Z119" s="28"/>
      <c r="AA119" s="28"/>
      <c r="AB119" s="28"/>
      <c r="AC119" s="28"/>
      <c r="AD119" s="29"/>
      <c r="AE119" s="29"/>
      <c r="AF119" s="1" t="str">
        <f>U119&amp;TEXT(COUNTIF(U$2:U119,U119),"x0")</f>
        <v>DLx22</v>
      </c>
      <c r="AG119" s="1" t="str">
        <f>Z119&amp;TEXT(COUNTIF(Z$2:Z119,Z119),"x0")</f>
        <v>x0</v>
      </c>
      <c r="AH119" s="1" t="str">
        <f>AA119&amp;TEXT(COUNTIF(AA$2:AA119,AA119),"x0")</f>
        <v>x0</v>
      </c>
      <c r="AI119" s="1" t="str">
        <f>AB119&amp;TEXT(COUNTIF(AB$2:AB119,AB119),"x0")</f>
        <v>x0</v>
      </c>
      <c r="AJ119" s="1" t="str">
        <f>Y119&amp;TEXT(COUNTIF(Y$2:Y119,Y119),"x0")</f>
        <v>x0</v>
      </c>
      <c r="AK119" s="1" t="str">
        <f>X119&amp;TEXT(COUNTIF(X$2:X119,X119),"x0")</f>
        <v>x0</v>
      </c>
      <c r="AL119" s="1" t="str">
        <f>R119&amp;TEXT(COUNTIF(R$2:R119,R119),"x0")</f>
        <v>x0</v>
      </c>
      <c r="AM119" s="1" t="str">
        <f t="shared" si="1"/>
        <v>THIAM Hamidou</v>
      </c>
      <c r="AN119" s="39"/>
      <c r="AO119" s="39"/>
      <c r="AP119" s="39"/>
      <c r="AQ119" s="39"/>
      <c r="AR119" s="39"/>
      <c r="AS119" s="40"/>
      <c r="AT119" s="40"/>
      <c r="AU119" s="40"/>
      <c r="AV119" s="40"/>
    </row>
    <row r="120" spans="1:57" x14ac:dyDescent="0.2">
      <c r="A120" s="1" t="str">
        <f>CONCATENATE(C120," ",D120)</f>
        <v>TOURE Salifou Alhas</v>
      </c>
      <c r="B120" s="27">
        <v>11508068</v>
      </c>
      <c r="C120" s="27" t="s">
        <v>387</v>
      </c>
      <c r="D120" s="27" t="s">
        <v>388</v>
      </c>
      <c r="E120" s="27" t="s">
        <v>42</v>
      </c>
      <c r="F120" s="27"/>
      <c r="G120" s="30"/>
      <c r="H120" s="27" t="str">
        <f ca="1">IF(ISBLANK(G120)," ",CONCATENATE((YEAR(TODAY()-G120)-1900)," ","ans"))</f>
        <v xml:space="preserve"> </v>
      </c>
      <c r="I120" s="31"/>
      <c r="J120" s="31"/>
      <c r="K120" s="31"/>
      <c r="L120" s="31"/>
      <c r="M120" s="37" t="s">
        <v>45</v>
      </c>
      <c r="N120" s="30"/>
      <c r="O120" s="53">
        <v>42933</v>
      </c>
      <c r="P120" s="55" t="s">
        <v>454</v>
      </c>
      <c r="Q120" s="27"/>
      <c r="R120" s="27" t="s">
        <v>17</v>
      </c>
      <c r="S120" s="33"/>
      <c r="T120" s="33"/>
      <c r="U120" s="33" t="s">
        <v>140</v>
      </c>
      <c r="V120" s="33" t="s">
        <v>65</v>
      </c>
      <c r="W120" s="33" t="s">
        <v>67</v>
      </c>
      <c r="X120" s="33" t="s">
        <v>65</v>
      </c>
      <c r="Y120" s="33" t="s">
        <v>67</v>
      </c>
      <c r="Z120" s="28" t="s">
        <v>96</v>
      </c>
      <c r="AA120" s="28" t="s">
        <v>91</v>
      </c>
      <c r="AB120" s="28" t="s">
        <v>100</v>
      </c>
      <c r="AC120" s="28"/>
      <c r="AD120" s="29"/>
      <c r="AE120" s="29"/>
      <c r="AF120" s="1" t="str">
        <f>U120&amp;TEXT(COUNTIF(U$2:U120,U120),"x0")</f>
        <v>MATHSx96</v>
      </c>
      <c r="AG120" s="1" t="str">
        <f>Z120&amp;TEXT(COUNTIF(Z$2:Z120,Z120),"x0")</f>
        <v>AN2x29</v>
      </c>
      <c r="AH120" s="1" t="str">
        <f>AA120&amp;TEXT(COUNTIF(AA$2:AA120,AA120),"x0")</f>
        <v>AL2x29</v>
      </c>
      <c r="AI120" s="1" t="str">
        <f>AB120&amp;TEXT(COUNTIF(AB$2:AB120,AB120),"x0")</f>
        <v>P2x29</v>
      </c>
      <c r="AJ120" s="1" t="str">
        <f>Y120&amp;TEXT(COUNTIF(Y$2:Y120,Y120),"x0")</f>
        <v>COMPTAx37</v>
      </c>
      <c r="AK120" s="1" t="str">
        <f>X120&amp;TEXT(COUNTIF(X$2:X120,X120),"x0")</f>
        <v>MACROECOx21</v>
      </c>
      <c r="AL120" s="1" t="str">
        <f>R120&amp;TEXT(COUNTIF(R$2:R120,R120),"x0")</f>
        <v>Xx57</v>
      </c>
      <c r="AM120" s="1" t="str">
        <f t="shared" si="1"/>
        <v>TOURE Salifou Alhas</v>
      </c>
      <c r="AN120" s="39" t="s">
        <v>31</v>
      </c>
      <c r="AO120" s="39" t="s">
        <v>32</v>
      </c>
      <c r="AP120" s="39" t="s">
        <v>35</v>
      </c>
      <c r="AQ120" s="40" t="s">
        <v>139</v>
      </c>
      <c r="AR120" s="39" t="s">
        <v>69</v>
      </c>
      <c r="AS120" s="40" t="s">
        <v>70</v>
      </c>
      <c r="AT120" s="40" t="s">
        <v>71</v>
      </c>
      <c r="AU120" s="40" t="s">
        <v>72</v>
      </c>
      <c r="AV120" s="40" t="s">
        <v>73</v>
      </c>
      <c r="AW120" t="s">
        <v>143</v>
      </c>
      <c r="AX120" t="str">
        <f>CONCATENATE(AN120,AW120,AO120)</f>
        <v>&lt;L2 Mathematiques&gt;</v>
      </c>
      <c r="AY120" t="str">
        <f>CONCATENATE(AN120,AQ120,AO120)</f>
        <v>&lt;PARCOURS&gt;</v>
      </c>
      <c r="AZ120" t="str">
        <f>CONCATENATE(AN120,AR120,AO120)</f>
        <v>&lt;OPTION 1 S3&gt;</v>
      </c>
      <c r="BA120" t="str">
        <f>CONCATENATE(AN120,AS120,AO120)</f>
        <v>&lt;OPTION 2 S3&gt;</v>
      </c>
      <c r="BB120" t="str">
        <f>CONCATENATE(AN120,AT120,AO120)</f>
        <v>&lt;ANALYSE 3&gt;</v>
      </c>
      <c r="BC120" t="str">
        <f>CONCATENATE(AN120,AU120,AO120)</f>
        <v>&lt;ALGEBRE LINEAIRE 2&gt;</v>
      </c>
      <c r="BD120" t="str">
        <f>CONCATENATE(AN120,AV120,AO120)</f>
        <v>&lt;PROBA S3&gt;</v>
      </c>
      <c r="BE120" t="str">
        <f>IF(R120="","",CONCATENATE(AW120,AP120,AX120,AY120,U120,AP120,AX120,AZ120,X120,AP120,AX120,BA120,Y120,AP120,AX120,BB120,Z120,AP120,AX120,BC120,AA120,AP120,AX120,BD120,AB120))</f>
        <v>L2 Mathematiques,&lt;L2 Mathematiques&gt;&lt;PARCOURS&gt;MATHS,&lt;L2 Mathematiques&gt;&lt;OPTION 1 S3&gt;MACROECO,&lt;L2 Mathematiques&gt;&lt;OPTION 2 S3&gt;COMPTA,&lt;L2 Mathematiques&gt;&lt;ANALYSE 3&gt;AN2,&lt;L2 Mathematiques&gt;&lt;ALGEBRE LINEAIRE 2&gt;AL2,&lt;L2 Mathematiques&gt;&lt;PROBA S3&gt;P2</v>
      </c>
    </row>
    <row r="121" spans="1:57" x14ac:dyDescent="0.2">
      <c r="A121" s="1" t="str">
        <f>CONCATENATE(C121," ",D121)</f>
        <v>VALENTIN Julie</v>
      </c>
      <c r="B121" s="27">
        <v>11501205</v>
      </c>
      <c r="C121" s="27" t="s">
        <v>389</v>
      </c>
      <c r="D121" s="27" t="s">
        <v>390</v>
      </c>
      <c r="E121" s="27" t="s">
        <v>42</v>
      </c>
      <c r="F121" s="27"/>
      <c r="G121" s="30"/>
      <c r="H121" s="27" t="str">
        <f ca="1">IF(ISBLANK(G121)," ",CONCATENATE((YEAR(TODAY()-G121)-1900)," ","ans"))</f>
        <v xml:space="preserve"> </v>
      </c>
      <c r="I121" s="31"/>
      <c r="J121" s="31"/>
      <c r="K121" s="31"/>
      <c r="L121" s="31"/>
      <c r="M121" s="37" t="s">
        <v>45</v>
      </c>
      <c r="N121" s="30"/>
      <c r="O121" s="53">
        <v>42941</v>
      </c>
      <c r="P121" s="54" t="s">
        <v>29</v>
      </c>
      <c r="Q121" s="27"/>
      <c r="R121" s="27" t="s">
        <v>17</v>
      </c>
      <c r="S121" s="33"/>
      <c r="T121" s="33"/>
      <c r="U121" s="33" t="s">
        <v>140</v>
      </c>
      <c r="V121" s="33" t="s">
        <v>65</v>
      </c>
      <c r="W121" s="33" t="s">
        <v>67</v>
      </c>
      <c r="X121" s="33" t="s">
        <v>65</v>
      </c>
      <c r="Y121" s="33" t="s">
        <v>67</v>
      </c>
      <c r="Z121" s="28" t="s">
        <v>90</v>
      </c>
      <c r="AA121" s="28" t="s">
        <v>98</v>
      </c>
      <c r="AB121" s="28" t="s">
        <v>100</v>
      </c>
      <c r="AC121" s="28"/>
      <c r="AD121" s="29"/>
      <c r="AE121" s="29"/>
      <c r="AF121" s="1" t="str">
        <f>U121&amp;TEXT(COUNTIF(U$2:U121,U121),"x0")</f>
        <v>MATHSx97</v>
      </c>
      <c r="AG121" s="1" t="str">
        <f>Z121&amp;TEXT(COUNTIF(Z$2:Z121,Z121),"x0")</f>
        <v>AN1x23</v>
      </c>
      <c r="AH121" s="1" t="str">
        <f>AA121&amp;TEXT(COUNTIF(AA$2:AA121,AA121),"x0")</f>
        <v>AL1x23</v>
      </c>
      <c r="AI121" s="1" t="str">
        <f>AB121&amp;TEXT(COUNTIF(AB$2:AB121,AB121),"x0")</f>
        <v>P2x30</v>
      </c>
      <c r="AJ121" s="1" t="str">
        <f>Y121&amp;TEXT(COUNTIF(Y$2:Y121,Y121),"x0")</f>
        <v>COMPTAx38</v>
      </c>
      <c r="AK121" s="1" t="str">
        <f>X121&amp;TEXT(COUNTIF(X$2:X121,X121),"x0")</f>
        <v>MACROECOx22</v>
      </c>
      <c r="AL121" s="1" t="str">
        <f>R121&amp;TEXT(COUNTIF(R$2:R121,R121),"x0")</f>
        <v>Xx58</v>
      </c>
      <c r="AM121" s="1" t="str">
        <f t="shared" si="1"/>
        <v>VALENTIN Julie</v>
      </c>
      <c r="AN121" s="39"/>
      <c r="AO121" s="39"/>
      <c r="AP121" s="39"/>
      <c r="AQ121" s="39"/>
      <c r="AR121" s="39"/>
      <c r="AS121" s="40"/>
      <c r="AT121" s="40"/>
      <c r="AU121" s="40"/>
      <c r="AV121" s="40"/>
    </row>
    <row r="122" spans="1:57" hidden="1" x14ac:dyDescent="0.2">
      <c r="A122" s="1" t="str">
        <f>CONCATENATE(C122," ",D122)</f>
        <v>VARGHESE UDAYAN-K</v>
      </c>
      <c r="B122" s="27">
        <v>11507232</v>
      </c>
      <c r="C122" s="27" t="s">
        <v>64</v>
      </c>
      <c r="D122" s="27" t="s">
        <v>136</v>
      </c>
      <c r="E122" s="27" t="s">
        <v>27</v>
      </c>
      <c r="F122" s="27"/>
      <c r="G122" s="30"/>
      <c r="H122" s="27" t="str">
        <f ca="1">IF(ISBLANK(G122)," ",CONCATENATE((YEAR(TODAY()-G122)-1900)," ","ans"))</f>
        <v xml:space="preserve"> </v>
      </c>
      <c r="I122" s="31"/>
      <c r="J122" s="31"/>
      <c r="K122" s="31"/>
      <c r="L122" s="31"/>
      <c r="M122" s="37"/>
      <c r="N122" s="30"/>
      <c r="O122" s="53"/>
      <c r="P122" s="54"/>
      <c r="Q122" s="27"/>
      <c r="R122" s="27"/>
      <c r="S122" s="33"/>
      <c r="T122" s="33"/>
      <c r="U122" s="33" t="s">
        <v>140</v>
      </c>
      <c r="V122" s="33" t="s">
        <v>66</v>
      </c>
      <c r="W122" s="33" t="s">
        <v>67</v>
      </c>
      <c r="X122" s="33" t="s">
        <v>66</v>
      </c>
      <c r="Y122" s="33" t="s">
        <v>67</v>
      </c>
      <c r="Z122" s="28"/>
      <c r="AA122" s="28"/>
      <c r="AB122" s="28"/>
      <c r="AC122" s="28"/>
      <c r="AD122" s="29"/>
      <c r="AE122" s="29"/>
      <c r="AF122" s="1" t="str">
        <f>U122&amp;TEXT(COUNTIF(U$2:U122,U122),"x0")</f>
        <v>MATHSx98</v>
      </c>
      <c r="AG122" s="1" t="str">
        <f>Z122&amp;TEXT(COUNTIF(Z$2:Z122,Z122),"x0")</f>
        <v>x0</v>
      </c>
      <c r="AH122" s="1" t="str">
        <f>AA122&amp;TEXT(COUNTIF(AA$2:AA122,AA122),"x0")</f>
        <v>x0</v>
      </c>
      <c r="AI122" s="1" t="str">
        <f>AB122&amp;TEXT(COUNTIF(AB$2:AB122,AB122),"x0")</f>
        <v>x0</v>
      </c>
      <c r="AJ122" s="1" t="str">
        <f>Y122&amp;TEXT(COUNTIF(Y$2:Y122,Y122),"x0")</f>
        <v>COMPTAx39</v>
      </c>
      <c r="AK122" s="1" t="str">
        <f>X122&amp;TEXT(COUNTIF(X$2:X122,X122),"x0")</f>
        <v>INFO APx45</v>
      </c>
      <c r="AL122" s="1" t="str">
        <f>R122&amp;TEXT(COUNTIF(R$2:R122,R122),"x0")</f>
        <v>x0</v>
      </c>
      <c r="AM122" s="1" t="str">
        <f t="shared" si="1"/>
        <v>VARGHESE UDAYAN-K</v>
      </c>
      <c r="AN122" s="39"/>
      <c r="AO122" s="39"/>
      <c r="AP122" s="39"/>
      <c r="AQ122" s="39"/>
      <c r="AR122" s="39"/>
      <c r="AS122" s="40"/>
      <c r="AT122" s="40"/>
      <c r="AU122" s="40"/>
      <c r="AV122" s="40"/>
    </row>
    <row r="123" spans="1:57" x14ac:dyDescent="0.2">
      <c r="A123" s="1" t="str">
        <f>CONCATENATE(C123," ",D123)</f>
        <v>WOUMFO KENFACK Vanelle</v>
      </c>
      <c r="B123" s="27">
        <v>11609513</v>
      </c>
      <c r="C123" s="27" t="s">
        <v>391</v>
      </c>
      <c r="D123" s="27" t="s">
        <v>392</v>
      </c>
      <c r="E123" s="27" t="s">
        <v>42</v>
      </c>
      <c r="F123" s="27"/>
      <c r="G123" s="30"/>
      <c r="H123" s="27" t="str">
        <f ca="1">IF(ISBLANK(G123)," ",CONCATENATE((YEAR(TODAY()-G123)-1900)," ","ans"))</f>
        <v xml:space="preserve"> </v>
      </c>
      <c r="I123" s="31"/>
      <c r="J123" s="31"/>
      <c r="K123" s="31"/>
      <c r="L123" s="31"/>
      <c r="M123" s="37" t="s">
        <v>45</v>
      </c>
      <c r="N123" s="30"/>
      <c r="O123" s="53"/>
      <c r="P123" s="54"/>
      <c r="Q123" s="27"/>
      <c r="R123" s="27" t="s">
        <v>17</v>
      </c>
      <c r="S123" s="33"/>
      <c r="T123" s="33"/>
      <c r="U123" s="33" t="s">
        <v>99</v>
      </c>
      <c r="V123" s="33"/>
      <c r="W123" s="33"/>
      <c r="X123" s="33"/>
      <c r="Y123" s="33"/>
      <c r="Z123" s="56"/>
      <c r="AA123" s="56"/>
      <c r="AB123" s="28" t="s">
        <v>92</v>
      </c>
      <c r="AC123" s="28"/>
      <c r="AD123" s="29"/>
      <c r="AE123" s="29"/>
      <c r="AF123" s="1" t="str">
        <f>U123&amp;TEXT(COUNTIF(U$2:U123,U123),"x0")</f>
        <v>DLx23</v>
      </c>
      <c r="AG123" s="1" t="str">
        <f>Z123&amp;TEXT(COUNTIF(Z$2:Z123,Z123),"x0")</f>
        <v>x0</v>
      </c>
      <c r="AH123" s="1" t="str">
        <f>AA123&amp;TEXT(COUNTIF(AA$2:AA123,AA123),"x0")</f>
        <v>x0</v>
      </c>
      <c r="AI123" s="1" t="str">
        <f>AB123&amp;TEXT(COUNTIF(AB$2:AB123,AB123),"x0")</f>
        <v>P1x31</v>
      </c>
      <c r="AJ123" s="1" t="str">
        <f>Y123&amp;TEXT(COUNTIF(Y$2:Y123,Y123),"x0")</f>
        <v>x0</v>
      </c>
      <c r="AK123" s="1" t="str">
        <f>X123&amp;TEXT(COUNTIF(X$2:X123,X123),"x0")</f>
        <v>x0</v>
      </c>
      <c r="AL123" s="1" t="str">
        <f>R123&amp;TEXT(COUNTIF(R$2:R123,R123),"x0")</f>
        <v>Xx59</v>
      </c>
      <c r="AM123" s="1" t="str">
        <f t="shared" si="1"/>
        <v>WOUMFO KENFACK Vanelle</v>
      </c>
      <c r="AN123" s="39" t="s">
        <v>31</v>
      </c>
      <c r="AO123" s="39" t="s">
        <v>32</v>
      </c>
      <c r="AP123" s="39" t="s">
        <v>35</v>
      </c>
      <c r="AQ123" s="40" t="s">
        <v>139</v>
      </c>
      <c r="AR123" s="39" t="s">
        <v>69</v>
      </c>
      <c r="AS123" s="40" t="s">
        <v>70</v>
      </c>
      <c r="AT123" s="40" t="s">
        <v>71</v>
      </c>
      <c r="AU123" s="40" t="s">
        <v>72</v>
      </c>
      <c r="AV123" s="40" t="s">
        <v>73</v>
      </c>
      <c r="AW123" t="s">
        <v>143</v>
      </c>
      <c r="AX123" t="str">
        <f>CONCATENATE(AN123,AW123,AO123)</f>
        <v>&lt;L2 Mathematiques&gt;</v>
      </c>
      <c r="AY123" t="str">
        <f>CONCATENATE(AN123,AQ123,AO123)</f>
        <v>&lt;PARCOURS&gt;</v>
      </c>
      <c r="AZ123" t="str">
        <f>CONCATENATE(AN123,AR123,AO123)</f>
        <v>&lt;OPTION 1 S3&gt;</v>
      </c>
      <c r="BA123" t="str">
        <f>CONCATENATE(AN123,AS123,AO123)</f>
        <v>&lt;OPTION 2 S3&gt;</v>
      </c>
      <c r="BB123" t="str">
        <f>CONCATENATE(AN123,AT123,AO123)</f>
        <v>&lt;ANALYSE 3&gt;</v>
      </c>
      <c r="BC123" t="str">
        <f>CONCATENATE(AN123,AU123,AO123)</f>
        <v>&lt;ALGEBRE LINEAIRE 2&gt;</v>
      </c>
      <c r="BD123" t="str">
        <f>CONCATENATE(AN123,AV123,AO123)</f>
        <v>&lt;PROBA S3&gt;</v>
      </c>
      <c r="BE123" t="str">
        <f>IF(R123="","",CONCATENATE(AW123,AP123,AX123,AY123,U123,AP123,AX123,AZ123,X123,AP123,AX123,BA123,Y123,AP123,AX123,BB123,Z123,AP123,AX123,BC123,AA123,AP123,AX123,BD123,AB123))</f>
        <v>L2 Mathematiques,&lt;L2 Mathematiques&gt;&lt;PARCOURS&gt;DL,&lt;L2 Mathematiques&gt;&lt;OPTION 1 S3&gt;,&lt;L2 Mathematiques&gt;&lt;OPTION 2 S3&gt;,&lt;L2 Mathematiques&gt;&lt;ANALYSE 3&gt;,&lt;L2 Mathematiques&gt;&lt;ALGEBRE LINEAIRE 2&gt;,&lt;L2 Mathematiques&gt;&lt;PROBA S3&gt;P1</v>
      </c>
    </row>
    <row r="124" spans="1:57" hidden="1" x14ac:dyDescent="0.2">
      <c r="A124" s="1" t="str">
        <f>CONCATENATE(C124," ",D124)</f>
        <v>XIE Weifei</v>
      </c>
      <c r="B124" s="27">
        <v>11609340</v>
      </c>
      <c r="C124" s="27" t="s">
        <v>393</v>
      </c>
      <c r="D124" s="27" t="s">
        <v>394</v>
      </c>
      <c r="E124" s="27" t="s">
        <v>42</v>
      </c>
      <c r="F124" s="27"/>
      <c r="G124" s="27"/>
      <c r="H124" s="27" t="str">
        <f ca="1">IF(ISBLANK(G124)," ",CONCATENATE((YEAR(TODAY()-G124)-1900)," ","ans"))</f>
        <v xml:space="preserve"> </v>
      </c>
      <c r="I124" s="31"/>
      <c r="J124" s="31"/>
      <c r="K124" s="31"/>
      <c r="L124" s="31"/>
      <c r="M124" s="37" t="s">
        <v>45</v>
      </c>
      <c r="N124" s="30"/>
      <c r="O124" s="53"/>
      <c r="P124" s="54"/>
      <c r="Q124" s="27"/>
      <c r="R124" s="27"/>
      <c r="S124" s="33"/>
      <c r="T124" s="33"/>
      <c r="U124" s="33" t="s">
        <v>99</v>
      </c>
      <c r="V124" s="33"/>
      <c r="W124" s="33"/>
      <c r="X124" s="33"/>
      <c r="Y124" s="33"/>
      <c r="Z124" s="28"/>
      <c r="AA124" s="28"/>
      <c r="AB124" s="28"/>
      <c r="AC124" s="28"/>
      <c r="AD124" s="29"/>
      <c r="AE124" s="29"/>
      <c r="AF124" s="1" t="str">
        <f>U124&amp;TEXT(COUNTIF(U$2:U124,U124),"x0")</f>
        <v>DLx24</v>
      </c>
      <c r="AG124" s="1" t="str">
        <f>Z124&amp;TEXT(COUNTIF(Z$2:Z124,Z124),"x0")</f>
        <v>x0</v>
      </c>
      <c r="AH124" s="1" t="str">
        <f>AA124&amp;TEXT(COUNTIF(AA$2:AA124,AA124),"x0")</f>
        <v>x0</v>
      </c>
      <c r="AI124" s="1" t="str">
        <f>AB124&amp;TEXT(COUNTIF(AB$2:AB124,AB124),"x0")</f>
        <v>x0</v>
      </c>
      <c r="AJ124" s="1" t="str">
        <f>Y124&amp;TEXT(COUNTIF(Y$2:Y124,Y124),"x0")</f>
        <v>x0</v>
      </c>
      <c r="AK124" s="1" t="str">
        <f>X124&amp;TEXT(COUNTIF(X$2:X124,X124),"x0")</f>
        <v>x0</v>
      </c>
      <c r="AL124" s="1" t="str">
        <f>R124&amp;TEXT(COUNTIF(R$2:R124,R124),"x0")</f>
        <v>x0</v>
      </c>
      <c r="AM124" s="1" t="str">
        <f t="shared" si="1"/>
        <v>XIE Weifei</v>
      </c>
      <c r="AN124" s="39"/>
      <c r="AO124" s="39"/>
      <c r="AP124" s="39"/>
      <c r="AQ124" s="39"/>
      <c r="AR124" s="39"/>
      <c r="AS124" s="40"/>
      <c r="AT124" s="40"/>
      <c r="AU124" s="40"/>
      <c r="AV124" s="40"/>
    </row>
    <row r="125" spans="1:57" hidden="1" x14ac:dyDescent="0.2">
      <c r="A125" s="1" t="str">
        <f>CONCATENATE(C125," ",D125)</f>
        <v>YAHIAOUI Yacine</v>
      </c>
      <c r="B125" s="27"/>
      <c r="C125" s="27" t="s">
        <v>395</v>
      </c>
      <c r="D125" s="27" t="s">
        <v>396</v>
      </c>
      <c r="E125" s="27" t="s">
        <v>401</v>
      </c>
      <c r="F125" s="27"/>
      <c r="G125" s="52">
        <v>35479</v>
      </c>
      <c r="H125" s="27" t="str">
        <f ca="1">IF(ISBLANK(G125)," ",CONCATENATE((YEAR(TODAY()-G125)-1900)," ","ans"))</f>
        <v>20 ans</v>
      </c>
      <c r="I125" s="31" t="s">
        <v>443</v>
      </c>
      <c r="J125" s="31" t="s">
        <v>442</v>
      </c>
      <c r="K125" s="31"/>
      <c r="L125" s="31"/>
      <c r="M125" s="37"/>
      <c r="N125" s="30"/>
      <c r="O125" s="53"/>
      <c r="P125" s="54"/>
      <c r="Q125" s="27"/>
      <c r="R125" s="27"/>
      <c r="S125" s="33"/>
      <c r="T125" s="33"/>
      <c r="U125" s="33" t="s">
        <v>140</v>
      </c>
      <c r="V125" s="33"/>
      <c r="W125" s="33"/>
      <c r="X125" s="33"/>
      <c r="Y125" s="33"/>
      <c r="Z125" s="28"/>
      <c r="AA125" s="28"/>
      <c r="AB125" s="28"/>
      <c r="AC125" s="28"/>
      <c r="AD125" s="29"/>
      <c r="AE125" s="29"/>
      <c r="AF125" s="1" t="str">
        <f>U125&amp;TEXT(COUNTIF(U$2:U125,U125),"x0")</f>
        <v>MATHSx99</v>
      </c>
      <c r="AG125" s="1" t="str">
        <f>Z125&amp;TEXT(COUNTIF(Z$2:Z125,Z125),"x0")</f>
        <v>x0</v>
      </c>
      <c r="AH125" s="1" t="str">
        <f>AA125&amp;TEXT(COUNTIF(AA$2:AA125,AA125),"x0")</f>
        <v>x0</v>
      </c>
      <c r="AI125" s="1" t="str">
        <f>AB125&amp;TEXT(COUNTIF(AB$2:AB125,AB125),"x0")</f>
        <v>x0</v>
      </c>
      <c r="AJ125" s="1" t="str">
        <f>Y125&amp;TEXT(COUNTIF(Y$2:Y125,Y125),"x0")</f>
        <v>x0</v>
      </c>
      <c r="AK125" s="1" t="str">
        <f>X125&amp;TEXT(COUNTIF(X$2:X125,X125),"x0")</f>
        <v>x0</v>
      </c>
      <c r="AL125" s="1" t="str">
        <f>R125&amp;TEXT(COUNTIF(R$2:R125,R125),"x0")</f>
        <v>x0</v>
      </c>
      <c r="AM125" s="1" t="str">
        <f t="shared" si="1"/>
        <v>YAHIAOUI Yacine</v>
      </c>
      <c r="AN125" s="39"/>
      <c r="AO125" s="39"/>
      <c r="AP125" s="39"/>
      <c r="AQ125" s="39"/>
      <c r="AR125" s="39"/>
      <c r="AS125" s="40"/>
      <c r="AT125" s="40"/>
      <c r="AU125" s="40"/>
      <c r="AV125" s="40"/>
    </row>
    <row r="126" spans="1:57" hidden="1" x14ac:dyDescent="0.2">
      <c r="A126" s="1" t="str">
        <f>CONCATENATE(C126," ",D126)</f>
        <v>YE Daniel</v>
      </c>
      <c r="B126" s="47">
        <v>11608252</v>
      </c>
      <c r="C126" s="47" t="s">
        <v>397</v>
      </c>
      <c r="D126" s="47" t="s">
        <v>398</v>
      </c>
      <c r="E126" s="47" t="s">
        <v>42</v>
      </c>
      <c r="F126" s="27"/>
      <c r="G126" s="30"/>
      <c r="H126" s="27" t="str">
        <f ca="1">IF(ISBLANK(G126)," ",CONCATENATE((YEAR(TODAY()-G126)-1900)," ","ans"))</f>
        <v xml:space="preserve"> </v>
      </c>
      <c r="I126" s="31"/>
      <c r="J126" s="31"/>
      <c r="K126" s="31"/>
      <c r="L126" s="31"/>
      <c r="M126" s="37" t="s">
        <v>45</v>
      </c>
      <c r="N126" s="30"/>
      <c r="O126" s="53">
        <v>42978</v>
      </c>
      <c r="P126" s="55" t="s">
        <v>453</v>
      </c>
      <c r="Q126" s="27"/>
      <c r="R126" s="27"/>
      <c r="S126" s="33"/>
      <c r="T126" s="33"/>
      <c r="U126" s="33" t="s">
        <v>140</v>
      </c>
      <c r="V126" s="33" t="s">
        <v>66</v>
      </c>
      <c r="W126" s="33" t="s">
        <v>68</v>
      </c>
      <c r="X126" s="33" t="s">
        <v>66</v>
      </c>
      <c r="Y126" s="33" t="s">
        <v>68</v>
      </c>
      <c r="Z126" s="28" t="s">
        <v>90</v>
      </c>
      <c r="AA126" s="28" t="s">
        <v>98</v>
      </c>
      <c r="AB126" s="28" t="s">
        <v>92</v>
      </c>
      <c r="AC126" s="28"/>
      <c r="AD126" s="29"/>
      <c r="AE126" s="29"/>
      <c r="AF126" s="1" t="str">
        <f>U126&amp;TEXT(COUNTIF(U$2:U126,U126),"x0")</f>
        <v>MATHSx100</v>
      </c>
      <c r="AG126" s="1" t="str">
        <f>Z126&amp;TEXT(COUNTIF(Z$2:Z126,Z126),"x0")</f>
        <v>AN1x24</v>
      </c>
      <c r="AH126" s="1" t="str">
        <f>AA126&amp;TEXT(COUNTIF(AA$2:AA126,AA126),"x0")</f>
        <v>AL1x24</v>
      </c>
      <c r="AI126" s="1" t="str">
        <f>AB126&amp;TEXT(COUNTIF(AB$2:AB126,AB126),"x0")</f>
        <v>P1x32</v>
      </c>
      <c r="AJ126" s="1" t="str">
        <f>Y126&amp;TEXT(COUNTIF(Y$2:Y126,Y126),"x0")</f>
        <v>MECAx28</v>
      </c>
      <c r="AK126" s="1" t="str">
        <f>X126&amp;TEXT(COUNTIF(X$2:X126,X126),"x0")</f>
        <v>INFO APx46</v>
      </c>
      <c r="AL126" s="1" t="str">
        <f>R126&amp;TEXT(COUNTIF(R$2:R126,R126),"x0")</f>
        <v>x0</v>
      </c>
      <c r="AM126" s="1" t="str">
        <f t="shared" si="1"/>
        <v>YE Daniel</v>
      </c>
      <c r="AN126" s="39"/>
      <c r="AO126" s="39"/>
      <c r="AP126" s="39"/>
      <c r="AQ126" s="39"/>
      <c r="AR126" s="39"/>
      <c r="AS126" s="40"/>
      <c r="AT126" s="40"/>
      <c r="AU126" s="40"/>
      <c r="AV126" s="40"/>
    </row>
    <row r="127" spans="1:57" hidden="1" x14ac:dyDescent="0.2">
      <c r="A127" s="1" t="str">
        <f>CONCATENATE(C127," ",D127)</f>
        <v>ZHANG XIAOLU</v>
      </c>
      <c r="B127" s="27">
        <v>11301973</v>
      </c>
      <c r="C127" s="27" t="s">
        <v>25</v>
      </c>
      <c r="D127" s="27" t="s">
        <v>137</v>
      </c>
      <c r="E127" s="27" t="s">
        <v>27</v>
      </c>
      <c r="F127" s="27"/>
      <c r="G127" s="30"/>
      <c r="H127" s="27" t="str">
        <f ca="1">IF(ISBLANK(G127)," ",CONCATENATE((YEAR(TODAY()-G127)-1900)," ","ans"))</f>
        <v xml:space="preserve"> </v>
      </c>
      <c r="I127" s="31"/>
      <c r="J127" s="31"/>
      <c r="K127" s="31"/>
      <c r="L127" s="31"/>
      <c r="M127" s="37" t="s">
        <v>45</v>
      </c>
      <c r="N127" s="30"/>
      <c r="O127" s="53">
        <v>42968</v>
      </c>
      <c r="P127" s="55" t="s">
        <v>453</v>
      </c>
      <c r="Q127" s="27"/>
      <c r="R127" s="27"/>
      <c r="S127" s="33"/>
      <c r="T127" s="33"/>
      <c r="U127" s="33" t="s">
        <v>140</v>
      </c>
      <c r="V127" s="33" t="s">
        <v>65</v>
      </c>
      <c r="W127" s="33" t="s">
        <v>67</v>
      </c>
      <c r="X127" s="33" t="s">
        <v>65</v>
      </c>
      <c r="Y127" s="33" t="s">
        <v>67</v>
      </c>
      <c r="Z127" s="28" t="s">
        <v>96</v>
      </c>
      <c r="AA127" s="28" t="s">
        <v>91</v>
      </c>
      <c r="AB127" s="28" t="s">
        <v>100</v>
      </c>
      <c r="AC127" s="28"/>
      <c r="AD127" s="29"/>
      <c r="AE127" s="29"/>
      <c r="AF127" s="1" t="str">
        <f>U127&amp;TEXT(COUNTIF(U$2:U127,U127),"x0")</f>
        <v>MATHSx101</v>
      </c>
      <c r="AG127" s="1" t="str">
        <f>Z127&amp;TEXT(COUNTIF(Z$2:Z127,Z127),"x0")</f>
        <v>AN2x30</v>
      </c>
      <c r="AH127" s="1" t="str">
        <f>AA127&amp;TEXT(COUNTIF(AA$2:AA127,AA127),"x0")</f>
        <v>AL2x30</v>
      </c>
      <c r="AI127" s="1" t="str">
        <f>AB127&amp;TEXT(COUNTIF(AB$2:AB127,AB127),"x0")</f>
        <v>P2x31</v>
      </c>
      <c r="AJ127" s="1" t="str">
        <f>Y127&amp;TEXT(COUNTIF(Y$2:Y127,Y127),"x0")</f>
        <v>COMPTAx40</v>
      </c>
      <c r="AK127" s="1" t="str">
        <f>X127&amp;TEXT(COUNTIF(X$2:X127,X127),"x0")</f>
        <v>MACROECOx23</v>
      </c>
      <c r="AL127" s="1" t="str">
        <f>R127&amp;TEXT(COUNTIF(R$2:R127,R127),"x0")</f>
        <v>x0</v>
      </c>
      <c r="AM127" s="1" t="str">
        <f t="shared" si="1"/>
        <v>ZHANG XIAOLU</v>
      </c>
      <c r="AN127" s="39"/>
      <c r="AO127" s="39"/>
      <c r="AP127" s="39"/>
      <c r="AQ127" s="39"/>
      <c r="AR127" s="39"/>
      <c r="AS127" s="40"/>
      <c r="AT127" s="40"/>
      <c r="AU127" s="40"/>
      <c r="AV127" s="40"/>
    </row>
    <row r="128" spans="1:57" hidden="1" x14ac:dyDescent="0.2">
      <c r="A128" s="1" t="str">
        <f>CONCATENATE(C128," ",D128)</f>
        <v>ZIDELMAL Smail</v>
      </c>
      <c r="B128" s="27">
        <v>11608091</v>
      </c>
      <c r="C128" s="27" t="s">
        <v>399</v>
      </c>
      <c r="D128" s="27" t="s">
        <v>400</v>
      </c>
      <c r="E128" s="27" t="s">
        <v>42</v>
      </c>
      <c r="F128" s="27"/>
      <c r="G128" s="30"/>
      <c r="H128" s="27" t="str">
        <f ca="1">IF(ISBLANK(G128)," ",CONCATENATE((YEAR(TODAY()-G128)-1900)," ","ans"))</f>
        <v xml:space="preserve"> </v>
      </c>
      <c r="I128" s="31"/>
      <c r="J128" s="31"/>
      <c r="K128" s="31"/>
      <c r="L128" s="31"/>
      <c r="M128" s="37" t="s">
        <v>45</v>
      </c>
      <c r="N128" s="30"/>
      <c r="O128" s="53"/>
      <c r="P128" s="54"/>
      <c r="Q128" s="27"/>
      <c r="R128" s="27"/>
      <c r="S128" s="33"/>
      <c r="T128" s="33"/>
      <c r="U128" s="33" t="s">
        <v>99</v>
      </c>
      <c r="V128" s="33"/>
      <c r="W128" s="33"/>
      <c r="X128" s="33"/>
      <c r="Y128" s="33"/>
      <c r="Z128" s="28"/>
      <c r="AA128" s="28"/>
      <c r="AB128" s="28"/>
      <c r="AC128" s="28"/>
      <c r="AD128" s="29"/>
      <c r="AE128" s="29"/>
      <c r="AF128" s="1" t="str">
        <f>U128&amp;TEXT(COUNTIF(U$2:U128,U128),"x0")</f>
        <v>DLx25</v>
      </c>
      <c r="AG128" s="1" t="str">
        <f>Z128&amp;TEXT(COUNTIF(Z$2:Z128,Z128),"x0")</f>
        <v>x0</v>
      </c>
      <c r="AH128" s="1" t="str">
        <f>AA128&amp;TEXT(COUNTIF(AA$2:AA128,AA128),"x0")</f>
        <v>x0</v>
      </c>
      <c r="AI128" s="1" t="str">
        <f>AB128&amp;TEXT(COUNTIF(AB$2:AB128,AB128),"x0")</f>
        <v>x0</v>
      </c>
      <c r="AJ128" s="1" t="str">
        <f>Y128&amp;TEXT(COUNTIF(Y$2:Y128,Y128),"x0")</f>
        <v>x0</v>
      </c>
      <c r="AK128" s="1" t="str">
        <f>X128&amp;TEXT(COUNTIF(X$2:X128,X128),"x0")</f>
        <v>x0</v>
      </c>
      <c r="AL128" s="1" t="str">
        <f>R128&amp;TEXT(COUNTIF(R$2:R128,R128),"x0")</f>
        <v>x0</v>
      </c>
      <c r="AM128" s="1" t="str">
        <f t="shared" si="1"/>
        <v>ZIDELMAL Smail</v>
      </c>
      <c r="AN128" s="39"/>
      <c r="AO128" s="39"/>
      <c r="AP128" s="39"/>
      <c r="AQ128" s="39"/>
      <c r="AR128" s="39"/>
      <c r="AS128" s="40"/>
      <c r="AT128" s="40"/>
      <c r="AU128" s="40"/>
      <c r="AV128" s="40"/>
    </row>
    <row r="129" spans="1:48" hidden="1" x14ac:dyDescent="0.2">
      <c r="A129" s="1"/>
      <c r="B129" s="27"/>
      <c r="C129" s="27"/>
      <c r="D129" s="27"/>
      <c r="E129" s="27"/>
      <c r="F129" s="27"/>
      <c r="G129" s="30"/>
      <c r="H129" s="27"/>
      <c r="I129" s="31"/>
      <c r="J129" s="31"/>
      <c r="K129" s="31"/>
      <c r="L129" s="31"/>
      <c r="M129" s="37"/>
      <c r="N129" s="30"/>
      <c r="O129" s="30"/>
      <c r="P129" s="31"/>
      <c r="Q129" s="27"/>
      <c r="R129" s="27"/>
      <c r="S129" s="33"/>
      <c r="T129" s="33"/>
      <c r="U129" s="33"/>
      <c r="V129" s="33"/>
      <c r="W129" s="33"/>
      <c r="X129" s="33"/>
      <c r="Y129" s="33"/>
      <c r="Z129" s="28"/>
      <c r="AA129" s="28"/>
      <c r="AB129" s="28"/>
      <c r="AC129" s="28"/>
      <c r="AD129" s="29"/>
      <c r="AE129" s="29"/>
      <c r="AF129" s="1" t="str">
        <f>U129&amp;TEXT(COUNTIF(U$2:U129,U129),"x0")</f>
        <v>x0</v>
      </c>
      <c r="AG129" s="1" t="str">
        <f>Z129&amp;TEXT(COUNTIF(Z$2:Z129,Z129),"x0")</f>
        <v>x0</v>
      </c>
      <c r="AH129" s="1" t="str">
        <f>AA129&amp;TEXT(COUNTIF(AA$2:AA129,AA129),"x0")</f>
        <v>x0</v>
      </c>
      <c r="AI129" s="1" t="str">
        <f>AB129&amp;TEXT(COUNTIF(AB$2:AB129,AB129),"x0")</f>
        <v>x0</v>
      </c>
      <c r="AJ129" s="1" t="str">
        <f>Y129&amp;TEXT(COUNTIF(Y$2:Y129,Y129),"x0")</f>
        <v>x0</v>
      </c>
      <c r="AK129" s="1" t="str">
        <f>X129&amp;TEXT(COUNTIF(X$2:X129,X129),"x0")</f>
        <v>x0</v>
      </c>
      <c r="AL129" s="1" t="str">
        <f>R129&amp;TEXT(COUNTIF(R$2:R129,R129),"x0")</f>
        <v>x0</v>
      </c>
      <c r="AM129" s="1">
        <f t="shared" si="1"/>
        <v>0</v>
      </c>
      <c r="AN129" s="39"/>
      <c r="AO129" s="39"/>
      <c r="AP129" s="39"/>
      <c r="AQ129" s="39"/>
      <c r="AR129" s="39"/>
      <c r="AS129" s="40"/>
      <c r="AT129" s="40"/>
      <c r="AU129" s="40"/>
      <c r="AV129" s="40"/>
    </row>
    <row r="130" spans="1:48" hidden="1" x14ac:dyDescent="0.2">
      <c r="A130" s="1"/>
      <c r="B130" s="27"/>
      <c r="C130" s="27"/>
      <c r="D130" s="27"/>
      <c r="E130" s="27"/>
      <c r="F130" s="27"/>
      <c r="G130" s="30"/>
      <c r="H130" s="27"/>
      <c r="I130" s="31"/>
      <c r="J130" s="31"/>
      <c r="K130" s="31"/>
      <c r="L130" s="31"/>
      <c r="M130" s="37"/>
      <c r="N130" s="30"/>
      <c r="O130" s="30"/>
      <c r="P130" s="31"/>
      <c r="Q130" s="27"/>
      <c r="R130" s="27"/>
      <c r="S130" s="33"/>
      <c r="T130" s="33"/>
      <c r="U130" s="33"/>
      <c r="V130" s="33"/>
      <c r="W130" s="33"/>
      <c r="X130" s="33"/>
      <c r="Y130" s="33"/>
      <c r="Z130" s="28"/>
      <c r="AA130" s="28"/>
      <c r="AB130" s="28"/>
      <c r="AC130" s="28"/>
      <c r="AD130" s="29"/>
      <c r="AE130" s="29"/>
      <c r="AF130" s="29"/>
      <c r="AG130" s="1"/>
      <c r="AH130" s="1"/>
      <c r="AI130" s="1"/>
      <c r="AJ130" s="1"/>
      <c r="AK130" s="1"/>
      <c r="AL130" s="1"/>
      <c r="AM130" s="1"/>
      <c r="AN130" s="39"/>
      <c r="AO130" s="39"/>
      <c r="AP130" s="39"/>
      <c r="AQ130" s="39"/>
      <c r="AR130" s="39"/>
      <c r="AS130" s="40"/>
      <c r="AT130" s="40"/>
      <c r="AU130" s="40"/>
      <c r="AV130" s="40"/>
    </row>
    <row r="131" spans="1:48" hidden="1" x14ac:dyDescent="0.2">
      <c r="A131" s="1"/>
      <c r="B131" s="27"/>
      <c r="C131" s="27"/>
      <c r="D131" s="27"/>
      <c r="E131" s="27"/>
      <c r="F131" s="27"/>
      <c r="G131" s="30"/>
      <c r="H131" s="27"/>
      <c r="I131" s="31"/>
      <c r="J131" s="31"/>
      <c r="K131" s="31"/>
      <c r="L131" s="31"/>
      <c r="M131" s="37"/>
      <c r="N131" s="30"/>
      <c r="O131" s="30"/>
      <c r="P131" s="31"/>
      <c r="Q131" s="27"/>
      <c r="R131" s="27"/>
      <c r="S131" s="33"/>
      <c r="T131" s="33"/>
      <c r="U131" s="33"/>
      <c r="V131" s="33"/>
      <c r="W131" s="33"/>
      <c r="X131" s="33"/>
      <c r="Y131" s="33"/>
      <c r="Z131" s="28"/>
      <c r="AA131" s="28"/>
      <c r="AB131" s="28"/>
      <c r="AC131" s="28"/>
      <c r="AD131" s="29"/>
      <c r="AE131" s="29"/>
      <c r="AF131" s="29"/>
      <c r="AG131" s="1"/>
      <c r="AH131" s="1"/>
      <c r="AI131" s="1"/>
      <c r="AJ131" s="1"/>
      <c r="AK131" s="1"/>
      <c r="AL131" s="1"/>
      <c r="AM131" s="1"/>
      <c r="AN131" s="39"/>
      <c r="AO131" s="39"/>
      <c r="AP131" s="39"/>
      <c r="AQ131" s="39"/>
      <c r="AR131" s="39"/>
      <c r="AS131" s="40"/>
      <c r="AT131" s="40"/>
      <c r="AU131" s="40"/>
      <c r="AV131" s="40"/>
    </row>
    <row r="132" spans="1:48" hidden="1" x14ac:dyDescent="0.2">
      <c r="A132" s="1"/>
      <c r="B132" s="27"/>
      <c r="C132" s="27"/>
      <c r="D132" s="27"/>
      <c r="E132" s="27"/>
      <c r="F132" s="27"/>
      <c r="G132" s="30"/>
      <c r="H132" s="27"/>
      <c r="I132" s="31"/>
      <c r="J132" s="31"/>
      <c r="K132" s="31"/>
      <c r="L132" s="31"/>
      <c r="M132" s="37"/>
      <c r="N132" s="30"/>
      <c r="O132" s="30"/>
      <c r="P132" s="31"/>
      <c r="Q132" s="27"/>
      <c r="R132" s="27"/>
      <c r="S132" s="33"/>
      <c r="T132" s="33"/>
      <c r="U132" s="33"/>
      <c r="V132" s="33"/>
      <c r="W132" s="33"/>
      <c r="X132" s="33"/>
      <c r="Y132" s="33"/>
      <c r="Z132" s="28"/>
      <c r="AA132" s="28"/>
      <c r="AB132" s="28"/>
      <c r="AC132" s="28"/>
      <c r="AD132" s="29"/>
      <c r="AE132" s="29"/>
      <c r="AF132" s="29"/>
      <c r="AG132" s="1"/>
      <c r="AH132" s="1"/>
      <c r="AI132" s="1"/>
      <c r="AJ132" s="1"/>
      <c r="AK132" s="1"/>
      <c r="AL132" s="1"/>
      <c r="AM132" s="1"/>
      <c r="AN132" s="39"/>
      <c r="AO132" s="39"/>
      <c r="AP132" s="39"/>
      <c r="AQ132" s="39"/>
      <c r="AR132" s="39"/>
      <c r="AS132" s="40"/>
      <c r="AT132" s="40"/>
      <c r="AU132" s="40"/>
      <c r="AV132" s="40"/>
    </row>
    <row r="133" spans="1:48" hidden="1" x14ac:dyDescent="0.2">
      <c r="A133" s="1"/>
      <c r="B133" s="27"/>
      <c r="C133" s="27"/>
      <c r="D133" s="27"/>
      <c r="E133" s="27"/>
      <c r="F133" s="27"/>
      <c r="G133" s="30"/>
      <c r="H133" s="27"/>
      <c r="I133" s="31"/>
      <c r="J133" s="31"/>
      <c r="K133" s="31"/>
      <c r="L133" s="31"/>
      <c r="M133" s="37"/>
      <c r="N133" s="30"/>
      <c r="O133" s="30"/>
      <c r="P133" s="31"/>
      <c r="Q133" s="27"/>
      <c r="R133" s="27"/>
      <c r="S133" s="33"/>
      <c r="T133" s="33"/>
      <c r="U133" s="33"/>
      <c r="V133" s="33"/>
      <c r="W133" s="33"/>
      <c r="X133" s="33"/>
      <c r="Y133" s="33"/>
      <c r="Z133" s="28"/>
      <c r="AA133" s="28"/>
      <c r="AB133" s="28"/>
      <c r="AC133" s="28"/>
      <c r="AD133" s="29"/>
      <c r="AE133" s="29"/>
      <c r="AF133" s="29"/>
      <c r="AG133" s="1"/>
      <c r="AH133" s="1"/>
      <c r="AI133" s="1"/>
      <c r="AJ133" s="1"/>
      <c r="AK133" s="1"/>
      <c r="AL133" s="1"/>
      <c r="AM133" s="1"/>
      <c r="AN133" s="39"/>
      <c r="AO133" s="39"/>
      <c r="AP133" s="39"/>
      <c r="AQ133" s="39"/>
      <c r="AR133" s="39"/>
      <c r="AS133" s="40"/>
      <c r="AT133" s="40"/>
      <c r="AU133" s="40"/>
      <c r="AV133" s="40"/>
    </row>
    <row r="134" spans="1:48" hidden="1" x14ac:dyDescent="0.2">
      <c r="A134" s="1"/>
      <c r="B134" s="27"/>
      <c r="C134" s="27"/>
      <c r="D134" s="27"/>
      <c r="E134" s="27"/>
      <c r="F134" s="27"/>
      <c r="G134" s="30"/>
      <c r="H134" s="27"/>
      <c r="I134" s="31"/>
      <c r="J134" s="31"/>
      <c r="K134" s="31"/>
      <c r="L134" s="31"/>
      <c r="M134" s="37"/>
      <c r="N134" s="30"/>
      <c r="O134" s="30"/>
      <c r="P134" s="31"/>
      <c r="Q134" s="27"/>
      <c r="R134" s="27"/>
      <c r="S134" s="33"/>
      <c r="T134" s="33"/>
      <c r="U134" s="33"/>
      <c r="V134" s="33"/>
      <c r="W134" s="33"/>
      <c r="X134" s="33"/>
      <c r="Y134" s="33"/>
      <c r="Z134" s="28"/>
      <c r="AA134" s="28"/>
      <c r="AB134" s="28"/>
      <c r="AC134" s="28"/>
      <c r="AD134" s="29"/>
      <c r="AE134" s="29"/>
      <c r="AF134" s="29"/>
      <c r="AG134" s="1"/>
      <c r="AH134" s="1"/>
      <c r="AI134" s="1"/>
      <c r="AJ134" s="1"/>
      <c r="AK134" s="1"/>
      <c r="AL134" s="1"/>
      <c r="AM134" s="1"/>
      <c r="AN134" s="39"/>
      <c r="AO134" s="39"/>
      <c r="AP134" s="39"/>
      <c r="AQ134" s="39"/>
      <c r="AR134" s="39"/>
      <c r="AS134" s="40"/>
      <c r="AT134" s="40"/>
      <c r="AU134" s="40"/>
      <c r="AV134" s="40"/>
    </row>
    <row r="135" spans="1:48" hidden="1" x14ac:dyDescent="0.2">
      <c r="A135" s="1"/>
      <c r="B135" s="27"/>
      <c r="C135" s="27"/>
      <c r="D135" s="27"/>
      <c r="E135" s="27"/>
      <c r="F135" s="27"/>
      <c r="G135" s="30"/>
      <c r="H135" s="27"/>
      <c r="I135" s="31"/>
      <c r="J135" s="31"/>
      <c r="K135" s="31"/>
      <c r="L135" s="31"/>
      <c r="M135" s="37"/>
      <c r="N135" s="30"/>
      <c r="O135" s="30"/>
      <c r="P135" s="31"/>
      <c r="Q135" s="27"/>
      <c r="R135" s="27"/>
      <c r="S135" s="33"/>
      <c r="T135" s="33"/>
      <c r="U135" s="33"/>
      <c r="V135" s="33"/>
      <c r="W135" s="33"/>
      <c r="X135" s="33"/>
      <c r="Y135" s="33"/>
      <c r="Z135" s="28"/>
      <c r="AA135" s="28"/>
      <c r="AB135" s="28"/>
      <c r="AC135" s="28"/>
      <c r="AD135" s="29"/>
      <c r="AE135" s="29"/>
      <c r="AF135" s="29"/>
      <c r="AG135" s="1"/>
      <c r="AH135" s="1"/>
      <c r="AI135" s="1"/>
      <c r="AJ135" s="1"/>
      <c r="AK135" s="1"/>
      <c r="AL135" s="1"/>
      <c r="AM135" s="1"/>
      <c r="AN135" s="39"/>
      <c r="AO135" s="39"/>
      <c r="AP135" s="39"/>
      <c r="AQ135" s="39"/>
      <c r="AR135" s="39"/>
      <c r="AS135" s="40"/>
      <c r="AT135" s="40"/>
      <c r="AU135" s="40"/>
      <c r="AV135" s="40"/>
    </row>
    <row r="136" spans="1:48" hidden="1" x14ac:dyDescent="0.2">
      <c r="A136" s="1"/>
      <c r="B136" s="27"/>
      <c r="C136" s="27"/>
      <c r="D136" s="27"/>
      <c r="E136" s="27"/>
      <c r="F136" s="27"/>
      <c r="G136" s="30"/>
      <c r="H136" s="27"/>
      <c r="I136" s="31"/>
      <c r="J136" s="31"/>
      <c r="K136" s="31"/>
      <c r="L136" s="31"/>
      <c r="M136" s="37"/>
      <c r="N136" s="30"/>
      <c r="O136" s="30"/>
      <c r="P136" s="31"/>
      <c r="Q136" s="27"/>
      <c r="R136" s="27"/>
      <c r="S136" s="33"/>
      <c r="T136" s="33"/>
      <c r="U136" s="33"/>
      <c r="V136" s="33"/>
      <c r="W136" s="33"/>
      <c r="X136" s="33"/>
      <c r="Y136" s="33"/>
      <c r="Z136" s="28"/>
      <c r="AA136" s="28"/>
      <c r="AB136" s="28"/>
      <c r="AC136" s="28"/>
      <c r="AD136" s="29"/>
      <c r="AE136" s="29"/>
      <c r="AF136" s="29"/>
      <c r="AG136" s="1"/>
      <c r="AH136" s="1"/>
      <c r="AI136" s="1"/>
      <c r="AJ136" s="1"/>
      <c r="AK136" s="1"/>
      <c r="AL136" s="1"/>
      <c r="AM136" s="1"/>
      <c r="AN136" s="39"/>
      <c r="AO136" s="39"/>
      <c r="AP136" s="39"/>
      <c r="AQ136" s="39"/>
      <c r="AR136" s="39"/>
      <c r="AS136" s="40"/>
      <c r="AT136" s="40"/>
      <c r="AU136" s="40"/>
      <c r="AV136" s="40"/>
    </row>
    <row r="137" spans="1:48" hidden="1" x14ac:dyDescent="0.2">
      <c r="A137" s="1"/>
      <c r="B137" s="27"/>
      <c r="C137" s="27"/>
      <c r="D137" s="27"/>
      <c r="E137" s="27"/>
      <c r="F137" s="27"/>
      <c r="G137" s="30"/>
      <c r="H137" s="27"/>
      <c r="I137" s="31"/>
      <c r="J137" s="31"/>
      <c r="K137" s="31"/>
      <c r="L137" s="31"/>
      <c r="M137" s="37"/>
      <c r="N137" s="30"/>
      <c r="O137" s="30"/>
      <c r="P137" s="31"/>
      <c r="Q137" s="27"/>
      <c r="R137" s="27"/>
      <c r="S137" s="33"/>
      <c r="T137" s="33"/>
      <c r="U137" s="33"/>
      <c r="V137" s="33"/>
      <c r="W137" s="33"/>
      <c r="X137" s="33"/>
      <c r="Y137" s="33"/>
      <c r="Z137" s="28"/>
      <c r="AA137" s="28"/>
      <c r="AB137" s="28"/>
      <c r="AC137" s="28"/>
      <c r="AD137" s="29"/>
      <c r="AE137" s="29"/>
      <c r="AF137" s="29"/>
      <c r="AG137" s="1"/>
      <c r="AH137" s="1"/>
      <c r="AI137" s="1"/>
      <c r="AJ137" s="1"/>
      <c r="AK137" s="1"/>
      <c r="AL137" s="1"/>
      <c r="AM137" s="1"/>
      <c r="AN137" s="39"/>
      <c r="AO137" s="39"/>
      <c r="AP137" s="39"/>
      <c r="AQ137" s="39"/>
      <c r="AR137" s="39"/>
      <c r="AS137" s="40"/>
      <c r="AT137" s="40"/>
      <c r="AU137" s="40"/>
      <c r="AV137" s="40"/>
    </row>
    <row r="138" spans="1:48" hidden="1" x14ac:dyDescent="0.2">
      <c r="A138" s="1"/>
      <c r="B138" s="27"/>
      <c r="C138" s="27"/>
      <c r="D138" s="27"/>
      <c r="E138" s="27"/>
      <c r="F138" s="27"/>
      <c r="G138" s="27"/>
      <c r="H138" s="27"/>
      <c r="I138" s="31"/>
      <c r="J138" s="31"/>
      <c r="K138" s="31"/>
      <c r="L138" s="31"/>
      <c r="M138" s="37"/>
      <c r="N138" s="27"/>
      <c r="O138" s="27"/>
      <c r="P138" s="31"/>
      <c r="Q138" s="27"/>
      <c r="R138" s="27"/>
      <c r="S138" s="50"/>
      <c r="T138" s="50"/>
      <c r="U138" s="50"/>
      <c r="V138" s="50"/>
      <c r="W138" s="50"/>
      <c r="X138" s="50"/>
      <c r="Y138" s="50"/>
      <c r="Z138" s="29"/>
      <c r="AA138" s="29"/>
      <c r="AB138" s="29"/>
      <c r="AC138" s="29"/>
      <c r="AD138" s="29"/>
      <c r="AE138" s="29"/>
      <c r="AF138" s="29"/>
      <c r="AG138" s="1"/>
      <c r="AH138" s="1"/>
      <c r="AI138" s="1"/>
      <c r="AJ138" s="1"/>
      <c r="AK138" s="1"/>
      <c r="AL138" s="1"/>
      <c r="AM138" s="1"/>
      <c r="AN138" s="39"/>
      <c r="AO138" s="39"/>
      <c r="AP138" s="39"/>
      <c r="AQ138" s="39"/>
      <c r="AR138" s="39"/>
      <c r="AS138" s="40"/>
      <c r="AT138" s="40"/>
      <c r="AU138" s="40"/>
      <c r="AV138" s="40"/>
    </row>
    <row r="139" spans="1:48" hidden="1" x14ac:dyDescent="0.2">
      <c r="A139" s="1"/>
      <c r="B139" s="27"/>
      <c r="C139" s="27"/>
      <c r="D139" s="27"/>
      <c r="E139" s="27"/>
      <c r="F139" s="27"/>
      <c r="G139" s="27"/>
      <c r="H139" s="27"/>
      <c r="I139" s="31"/>
      <c r="J139" s="31"/>
      <c r="K139" s="31"/>
      <c r="L139" s="31"/>
      <c r="M139" s="37"/>
      <c r="N139" s="27"/>
      <c r="O139" s="27"/>
      <c r="P139" s="31"/>
      <c r="Q139" s="27"/>
      <c r="R139" s="27"/>
      <c r="S139" s="50"/>
      <c r="T139" s="50"/>
      <c r="U139" s="50"/>
      <c r="V139" s="50"/>
      <c r="W139" s="50"/>
      <c r="X139" s="50"/>
      <c r="Y139" s="50"/>
      <c r="Z139" s="29"/>
      <c r="AA139" s="29"/>
      <c r="AB139" s="29"/>
      <c r="AC139" s="29"/>
      <c r="AD139" s="29"/>
      <c r="AE139" s="29"/>
      <c r="AF139" s="29"/>
      <c r="AG139" s="1"/>
      <c r="AH139" s="1"/>
      <c r="AI139" s="1"/>
      <c r="AJ139" s="1"/>
      <c r="AK139" s="1"/>
      <c r="AL139" s="1"/>
      <c r="AM139" s="1"/>
      <c r="AN139" s="39"/>
      <c r="AO139" s="39"/>
      <c r="AP139" s="39"/>
      <c r="AQ139" s="39"/>
      <c r="AR139" s="39"/>
      <c r="AS139" s="40"/>
      <c r="AT139" s="40"/>
      <c r="AU139" s="40"/>
      <c r="AV139" s="40"/>
    </row>
    <row r="140" spans="1:48" hidden="1" x14ac:dyDescent="0.2">
      <c r="A140" s="1"/>
      <c r="B140" s="27"/>
      <c r="C140" s="27"/>
      <c r="D140" s="27"/>
      <c r="E140" s="27"/>
      <c r="F140" s="27"/>
      <c r="G140" s="27"/>
      <c r="H140" s="27"/>
      <c r="I140" s="31"/>
      <c r="J140" s="31"/>
      <c r="K140" s="31"/>
      <c r="L140" s="31"/>
      <c r="M140" s="37"/>
      <c r="N140" s="27"/>
      <c r="O140" s="27"/>
      <c r="P140" s="31"/>
      <c r="Q140" s="27"/>
      <c r="R140" s="27"/>
      <c r="S140" s="50"/>
      <c r="T140" s="50"/>
      <c r="U140" s="50"/>
      <c r="V140" s="50"/>
      <c r="W140" s="50"/>
      <c r="X140" s="50"/>
      <c r="Y140" s="50"/>
      <c r="Z140" s="29"/>
      <c r="AA140" s="29"/>
      <c r="AB140" s="29"/>
      <c r="AC140" s="29"/>
      <c r="AD140" s="29"/>
      <c r="AE140" s="29"/>
      <c r="AF140" s="29"/>
      <c r="AG140" s="1"/>
      <c r="AH140" s="1"/>
      <c r="AI140" s="1"/>
      <c r="AJ140" s="1"/>
      <c r="AK140" s="1"/>
      <c r="AL140" s="1"/>
      <c r="AM140" s="1"/>
      <c r="AN140" s="39"/>
      <c r="AO140" s="39"/>
      <c r="AP140" s="39"/>
      <c r="AQ140" s="39"/>
      <c r="AR140" s="39"/>
      <c r="AS140" s="40"/>
      <c r="AT140" s="40"/>
      <c r="AU140" s="40"/>
      <c r="AV140" s="40"/>
    </row>
    <row r="141" spans="1:48" hidden="1" x14ac:dyDescent="0.2">
      <c r="A141" s="1"/>
      <c r="B141" s="27"/>
      <c r="C141" s="27"/>
      <c r="D141" s="27"/>
      <c r="E141" s="27"/>
      <c r="F141" s="27"/>
      <c r="G141" s="30"/>
      <c r="H141" s="27"/>
      <c r="I141" s="31"/>
      <c r="J141" s="31"/>
      <c r="K141" s="31"/>
      <c r="L141" s="31"/>
      <c r="M141" s="37"/>
      <c r="N141" s="30"/>
      <c r="O141" s="30"/>
      <c r="P141" s="31"/>
      <c r="Q141" s="27"/>
      <c r="R141" s="27"/>
      <c r="S141" s="33"/>
      <c r="T141" s="33"/>
      <c r="U141" s="33"/>
      <c r="V141" s="33"/>
      <c r="W141" s="33"/>
      <c r="X141" s="33"/>
      <c r="Y141" s="33"/>
      <c r="Z141" s="28"/>
      <c r="AA141" s="28"/>
      <c r="AB141" s="28"/>
      <c r="AC141" s="28"/>
      <c r="AD141" s="29"/>
      <c r="AE141" s="29"/>
      <c r="AF141" s="29"/>
      <c r="AG141" s="1"/>
      <c r="AH141" s="1"/>
      <c r="AI141" s="1"/>
      <c r="AJ141" s="1"/>
      <c r="AK141" s="1"/>
      <c r="AL141" s="1"/>
      <c r="AM141" s="1"/>
      <c r="AN141" s="39"/>
      <c r="AO141" s="39"/>
      <c r="AP141" s="39"/>
      <c r="AQ141" s="39"/>
      <c r="AR141" s="39"/>
      <c r="AS141" s="40"/>
      <c r="AT141" s="40"/>
      <c r="AU141" s="40"/>
      <c r="AV141" s="40"/>
    </row>
    <row r="142" spans="1:48" hidden="1" x14ac:dyDescent="0.2">
      <c r="A142" s="1"/>
      <c r="B142" s="47"/>
      <c r="C142" s="47"/>
      <c r="D142" s="47"/>
      <c r="E142" s="47"/>
      <c r="F142" s="27"/>
      <c r="G142" s="30"/>
      <c r="H142" s="27"/>
      <c r="I142" s="31"/>
      <c r="J142" s="31"/>
      <c r="K142" s="31"/>
      <c r="L142" s="31"/>
      <c r="M142" s="37"/>
      <c r="N142" s="30"/>
      <c r="O142" s="30"/>
      <c r="P142" s="31"/>
      <c r="Q142" s="27"/>
      <c r="R142" s="27"/>
      <c r="S142" s="33"/>
      <c r="T142" s="33"/>
      <c r="U142" s="33"/>
      <c r="V142" s="33"/>
      <c r="W142" s="33"/>
      <c r="X142" s="33"/>
      <c r="Y142" s="33"/>
      <c r="Z142" s="28"/>
      <c r="AA142" s="28"/>
      <c r="AB142" s="28"/>
      <c r="AC142" s="28"/>
      <c r="AD142" s="29"/>
      <c r="AE142" s="29"/>
      <c r="AF142" s="29"/>
      <c r="AG142" s="1"/>
      <c r="AH142" s="1"/>
      <c r="AI142" s="1"/>
      <c r="AJ142" s="1"/>
      <c r="AK142" s="1"/>
      <c r="AL142" s="1"/>
      <c r="AM142" s="1"/>
      <c r="AN142" s="39"/>
      <c r="AO142" s="39"/>
      <c r="AP142" s="39"/>
      <c r="AQ142" s="39"/>
      <c r="AR142" s="39"/>
      <c r="AS142" s="40"/>
      <c r="AT142" s="40"/>
      <c r="AU142" s="40"/>
      <c r="AV142" s="40"/>
    </row>
    <row r="143" spans="1:48" hidden="1" x14ac:dyDescent="0.2">
      <c r="A143" s="1"/>
      <c r="B143" s="27"/>
      <c r="C143" s="27"/>
      <c r="D143" s="27"/>
      <c r="E143" s="27"/>
      <c r="F143" s="27"/>
      <c r="G143" s="27"/>
      <c r="H143" s="27"/>
      <c r="I143" s="31"/>
      <c r="J143" s="31"/>
      <c r="K143" s="31"/>
      <c r="L143" s="31"/>
      <c r="M143" s="37"/>
      <c r="N143" s="27"/>
      <c r="O143" s="27"/>
      <c r="P143" s="31"/>
      <c r="Q143" s="27"/>
      <c r="R143" s="27"/>
      <c r="S143" s="50"/>
      <c r="T143" s="50"/>
      <c r="U143" s="50"/>
      <c r="V143" s="50"/>
      <c r="W143" s="50"/>
      <c r="X143" s="50"/>
      <c r="Y143" s="50"/>
      <c r="Z143" s="29"/>
      <c r="AA143" s="29"/>
      <c r="AB143" s="29"/>
      <c r="AC143" s="29"/>
      <c r="AD143" s="29"/>
      <c r="AE143" s="29"/>
      <c r="AF143" s="29"/>
      <c r="AG143" s="1"/>
      <c r="AH143" s="1"/>
      <c r="AI143" s="1"/>
      <c r="AJ143" s="1"/>
      <c r="AK143" s="1"/>
      <c r="AL143" s="1"/>
      <c r="AM143" s="1"/>
      <c r="AN143" s="39"/>
      <c r="AO143" s="39"/>
      <c r="AP143" s="39"/>
      <c r="AQ143" s="39"/>
      <c r="AR143" s="39"/>
      <c r="AS143" s="40"/>
      <c r="AT143" s="40"/>
      <c r="AU143" s="40"/>
      <c r="AV143" s="40"/>
    </row>
    <row r="144" spans="1:48" hidden="1" x14ac:dyDescent="0.2">
      <c r="A144" s="1"/>
      <c r="B144" s="27"/>
      <c r="C144" s="27"/>
      <c r="D144" s="27"/>
      <c r="E144" s="27"/>
      <c r="F144" s="27"/>
      <c r="G144" s="27"/>
      <c r="H144" s="27"/>
      <c r="I144" s="31"/>
      <c r="J144" s="31"/>
      <c r="K144" s="31"/>
      <c r="L144" s="31"/>
      <c r="M144" s="37"/>
      <c r="N144" s="27"/>
      <c r="O144" s="27"/>
      <c r="P144" s="31"/>
      <c r="Q144" s="27"/>
      <c r="R144" s="27"/>
      <c r="S144" s="50"/>
      <c r="T144" s="50"/>
      <c r="U144" s="50"/>
      <c r="V144" s="50"/>
      <c r="W144" s="50"/>
      <c r="X144" s="50"/>
      <c r="Y144" s="50"/>
      <c r="Z144" s="29"/>
      <c r="AA144" s="29"/>
      <c r="AB144" s="29"/>
      <c r="AC144" s="29"/>
      <c r="AD144" s="29"/>
      <c r="AE144" s="29"/>
      <c r="AF144" s="29"/>
      <c r="AG144" s="1"/>
      <c r="AH144" s="1"/>
      <c r="AI144" s="1"/>
      <c r="AJ144" s="1"/>
      <c r="AK144" s="1"/>
      <c r="AL144" s="1"/>
      <c r="AM144" s="1"/>
      <c r="AN144" s="39"/>
      <c r="AO144" s="39"/>
      <c r="AP144" s="39"/>
      <c r="AQ144" s="39"/>
      <c r="AR144" s="39"/>
      <c r="AS144" s="40"/>
      <c r="AT144" s="40"/>
      <c r="AU144" s="40"/>
      <c r="AV144" s="40"/>
    </row>
    <row r="145" spans="1:48" hidden="1" x14ac:dyDescent="0.2">
      <c r="A145" s="1"/>
      <c r="B145" s="27"/>
      <c r="C145" s="27"/>
      <c r="D145" s="27"/>
      <c r="E145" s="27"/>
      <c r="F145" s="27"/>
      <c r="G145" s="30"/>
      <c r="H145" s="27"/>
      <c r="I145" s="31"/>
      <c r="J145" s="31"/>
      <c r="K145" s="31"/>
      <c r="L145" s="31"/>
      <c r="M145" s="37"/>
      <c r="N145" s="30"/>
      <c r="O145" s="30"/>
      <c r="P145" s="31"/>
      <c r="Q145" s="27"/>
      <c r="R145" s="27"/>
      <c r="S145" s="33"/>
      <c r="T145" s="33"/>
      <c r="U145" s="33"/>
      <c r="V145" s="33"/>
      <c r="W145" s="33"/>
      <c r="X145" s="33"/>
      <c r="Y145" s="33"/>
      <c r="Z145" s="28"/>
      <c r="AA145" s="28"/>
      <c r="AB145" s="28"/>
      <c r="AC145" s="28"/>
      <c r="AD145" s="29"/>
      <c r="AE145" s="29"/>
      <c r="AF145" s="29"/>
      <c r="AG145" s="1"/>
      <c r="AH145" s="1"/>
      <c r="AI145" s="1"/>
      <c r="AJ145" s="1"/>
      <c r="AK145" s="1"/>
      <c r="AL145" s="1"/>
      <c r="AM145" s="1"/>
      <c r="AN145" s="39"/>
      <c r="AO145" s="39"/>
      <c r="AP145" s="39"/>
      <c r="AQ145" s="39"/>
      <c r="AR145" s="39"/>
      <c r="AS145" s="40"/>
      <c r="AT145" s="40"/>
      <c r="AU145" s="40"/>
      <c r="AV145" s="40"/>
    </row>
    <row r="146" spans="1:48" hidden="1" x14ac:dyDescent="0.2">
      <c r="A146" s="1"/>
      <c r="B146" s="27"/>
      <c r="C146" s="27"/>
      <c r="D146" s="27"/>
      <c r="E146" s="27"/>
      <c r="F146" s="27"/>
      <c r="G146" s="27"/>
      <c r="H146" s="27"/>
      <c r="I146" s="31"/>
      <c r="J146" s="31"/>
      <c r="K146" s="31"/>
      <c r="L146" s="31"/>
      <c r="M146" s="37"/>
      <c r="N146" s="27"/>
      <c r="O146" s="27"/>
      <c r="P146" s="31"/>
      <c r="Q146" s="27"/>
      <c r="R146" s="27"/>
      <c r="S146" s="50"/>
      <c r="T146" s="50"/>
      <c r="U146" s="50"/>
      <c r="V146" s="50"/>
      <c r="W146" s="50"/>
      <c r="X146" s="50"/>
      <c r="Y146" s="50"/>
      <c r="Z146" s="29"/>
      <c r="AA146" s="29"/>
      <c r="AB146" s="29"/>
      <c r="AC146" s="29"/>
      <c r="AD146" s="29"/>
      <c r="AE146" s="29"/>
      <c r="AF146" s="29"/>
      <c r="AG146" s="1"/>
      <c r="AH146" s="1"/>
      <c r="AI146" s="1"/>
      <c r="AJ146" s="1"/>
      <c r="AK146" s="1"/>
      <c r="AL146" s="1"/>
      <c r="AM146" s="1"/>
      <c r="AN146" s="39"/>
      <c r="AO146" s="39"/>
      <c r="AP146" s="39"/>
      <c r="AQ146" s="39"/>
      <c r="AR146" s="39"/>
      <c r="AS146" s="40"/>
      <c r="AT146" s="40"/>
      <c r="AU146" s="40"/>
      <c r="AV146" s="40"/>
    </row>
    <row r="147" spans="1:48" hidden="1" x14ac:dyDescent="0.2">
      <c r="A147" s="1"/>
      <c r="B147" s="27"/>
      <c r="C147" s="27"/>
      <c r="D147" s="27"/>
      <c r="E147" s="27"/>
      <c r="F147" s="27"/>
      <c r="G147" s="27"/>
      <c r="H147" s="27"/>
      <c r="I147" s="31"/>
      <c r="J147" s="31"/>
      <c r="K147" s="31"/>
      <c r="L147" s="31"/>
      <c r="M147" s="37"/>
      <c r="N147" s="27"/>
      <c r="O147" s="27"/>
      <c r="P147" s="31"/>
      <c r="Q147" s="27"/>
      <c r="R147" s="27"/>
      <c r="S147" s="50"/>
      <c r="T147" s="50"/>
      <c r="U147" s="50"/>
      <c r="V147" s="50"/>
      <c r="W147" s="50"/>
      <c r="X147" s="50"/>
      <c r="Y147" s="50"/>
      <c r="Z147" s="29"/>
      <c r="AA147" s="29"/>
      <c r="AB147" s="29"/>
      <c r="AC147" s="29"/>
      <c r="AD147" s="29"/>
      <c r="AE147" s="29"/>
      <c r="AF147" s="29"/>
      <c r="AG147" s="1"/>
      <c r="AH147" s="1"/>
      <c r="AI147" s="1"/>
      <c r="AJ147" s="1"/>
      <c r="AK147" s="1"/>
      <c r="AL147" s="1"/>
      <c r="AM147" s="1"/>
      <c r="AN147" s="39"/>
      <c r="AO147" s="39"/>
      <c r="AP147" s="39"/>
      <c r="AQ147" s="39"/>
      <c r="AR147" s="39"/>
      <c r="AS147" s="40"/>
      <c r="AT147" s="40"/>
      <c r="AU147" s="40"/>
      <c r="AV147" s="40"/>
    </row>
    <row r="148" spans="1:48" hidden="1" x14ac:dyDescent="0.2">
      <c r="A148" s="1"/>
      <c r="B148" s="47"/>
      <c r="C148" s="47"/>
      <c r="D148" s="47"/>
      <c r="E148" s="47"/>
      <c r="F148" s="27"/>
      <c r="G148" s="30"/>
      <c r="H148" s="27"/>
      <c r="I148" s="31"/>
      <c r="J148" s="31"/>
      <c r="K148" s="31"/>
      <c r="L148" s="31"/>
      <c r="M148" s="37"/>
      <c r="N148" s="30"/>
      <c r="O148" s="30"/>
      <c r="P148" s="31"/>
      <c r="Q148" s="27"/>
      <c r="R148" s="27"/>
      <c r="S148" s="33"/>
      <c r="T148" s="33"/>
      <c r="U148" s="33"/>
      <c r="V148" s="33"/>
      <c r="W148" s="33"/>
      <c r="X148" s="33"/>
      <c r="Y148" s="33"/>
      <c r="Z148" s="28"/>
      <c r="AA148" s="28"/>
      <c r="AB148" s="28"/>
      <c r="AC148" s="28"/>
      <c r="AD148" s="29"/>
      <c r="AE148" s="29"/>
      <c r="AF148" s="29"/>
      <c r="AG148" s="1"/>
      <c r="AH148" s="1"/>
      <c r="AI148" s="1"/>
      <c r="AJ148" s="1"/>
      <c r="AK148" s="1"/>
      <c r="AL148" s="1"/>
      <c r="AM148" s="1"/>
      <c r="AN148" s="39"/>
      <c r="AO148" s="39"/>
      <c r="AP148" s="39"/>
      <c r="AQ148" s="39"/>
      <c r="AR148" s="39"/>
      <c r="AS148" s="40"/>
      <c r="AT148" s="40"/>
      <c r="AU148" s="40"/>
      <c r="AV148" s="40"/>
    </row>
    <row r="149" spans="1:48" hidden="1" x14ac:dyDescent="0.2">
      <c r="A149" s="1"/>
      <c r="B149" s="27"/>
      <c r="C149" s="27"/>
      <c r="D149" s="27"/>
      <c r="E149" s="27"/>
      <c r="F149" s="27"/>
      <c r="G149" s="30"/>
      <c r="H149" s="27"/>
      <c r="I149" s="31"/>
      <c r="J149" s="31"/>
      <c r="K149" s="31"/>
      <c r="L149" s="31"/>
      <c r="M149" s="37"/>
      <c r="N149" s="30"/>
      <c r="O149" s="30"/>
      <c r="P149" s="31"/>
      <c r="Q149" s="27"/>
      <c r="R149" s="27"/>
      <c r="S149" s="33"/>
      <c r="T149" s="33"/>
      <c r="U149" s="33"/>
      <c r="V149" s="33"/>
      <c r="W149" s="33"/>
      <c r="X149" s="33"/>
      <c r="Y149" s="33"/>
      <c r="Z149" s="28"/>
      <c r="AA149" s="28"/>
      <c r="AB149" s="28"/>
      <c r="AC149" s="28"/>
      <c r="AD149" s="29"/>
      <c r="AE149" s="29"/>
      <c r="AF149" s="29"/>
      <c r="AG149" s="1"/>
      <c r="AH149" s="1"/>
      <c r="AI149" s="1"/>
      <c r="AJ149" s="1"/>
      <c r="AK149" s="1"/>
      <c r="AL149" s="1"/>
      <c r="AM149" s="1"/>
      <c r="AN149" s="39"/>
      <c r="AO149" s="39"/>
      <c r="AP149" s="39"/>
      <c r="AQ149" s="39"/>
      <c r="AR149" s="39"/>
      <c r="AS149" s="40"/>
      <c r="AT149" s="40"/>
      <c r="AU149" s="40"/>
      <c r="AV149" s="40"/>
    </row>
    <row r="150" spans="1:48" hidden="1" x14ac:dyDescent="0.2">
      <c r="A150" s="1"/>
      <c r="B150" s="27"/>
      <c r="C150" s="27"/>
      <c r="D150" s="27"/>
      <c r="E150" s="27"/>
      <c r="F150" s="27"/>
      <c r="G150" s="27"/>
      <c r="H150" s="27"/>
      <c r="I150" s="31"/>
      <c r="J150" s="31"/>
      <c r="K150" s="31"/>
      <c r="L150" s="31"/>
      <c r="M150" s="37"/>
      <c r="N150" s="27"/>
      <c r="O150" s="27"/>
      <c r="P150" s="31"/>
      <c r="Q150" s="27"/>
      <c r="R150" s="27"/>
      <c r="S150" s="50"/>
      <c r="T150" s="50"/>
      <c r="U150" s="50"/>
      <c r="V150" s="50"/>
      <c r="W150" s="50"/>
      <c r="X150" s="50"/>
      <c r="Y150" s="50"/>
      <c r="Z150" s="29"/>
      <c r="AA150" s="29"/>
      <c r="AB150" s="29"/>
      <c r="AC150" s="29"/>
      <c r="AD150" s="29"/>
      <c r="AE150" s="29"/>
      <c r="AF150" s="29"/>
      <c r="AG150" s="1"/>
      <c r="AH150" s="1"/>
      <c r="AI150" s="1"/>
      <c r="AJ150" s="1"/>
      <c r="AK150" s="1"/>
      <c r="AL150" s="1"/>
      <c r="AM150" s="1"/>
      <c r="AN150" s="39"/>
      <c r="AO150" s="39"/>
      <c r="AP150" s="39"/>
      <c r="AQ150" s="39"/>
      <c r="AR150" s="39"/>
      <c r="AS150" s="40"/>
      <c r="AT150" s="40"/>
      <c r="AU150" s="40"/>
      <c r="AV150" s="40"/>
    </row>
    <row r="151" spans="1:48" hidden="1" x14ac:dyDescent="0.2">
      <c r="A151" s="1"/>
      <c r="B151" s="27"/>
      <c r="C151" s="27"/>
      <c r="D151" s="27"/>
      <c r="E151" s="27"/>
      <c r="F151" s="27"/>
      <c r="G151" s="27"/>
      <c r="H151" s="27"/>
      <c r="I151" s="31"/>
      <c r="J151" s="31"/>
      <c r="K151" s="31"/>
      <c r="L151" s="31"/>
      <c r="M151" s="37"/>
      <c r="N151" s="27"/>
      <c r="O151" s="27"/>
      <c r="P151" s="31"/>
      <c r="Q151" s="27"/>
      <c r="R151" s="27"/>
      <c r="S151" s="50"/>
      <c r="T151" s="50"/>
      <c r="U151" s="50"/>
      <c r="V151" s="50"/>
      <c r="W151" s="50"/>
      <c r="X151" s="50"/>
      <c r="Y151" s="50"/>
      <c r="Z151" s="29"/>
      <c r="AA151" s="29"/>
      <c r="AB151" s="29"/>
      <c r="AC151" s="29"/>
      <c r="AD151" s="29"/>
      <c r="AE151" s="29"/>
      <c r="AF151" s="29"/>
      <c r="AG151" s="1"/>
      <c r="AH151" s="1"/>
      <c r="AI151" s="1"/>
      <c r="AJ151" s="1"/>
      <c r="AK151" s="1"/>
      <c r="AL151" s="1"/>
      <c r="AM151" s="1"/>
      <c r="AN151" s="39"/>
      <c r="AO151" s="39"/>
      <c r="AP151" s="39"/>
      <c r="AQ151" s="39"/>
      <c r="AR151" s="39"/>
      <c r="AS151" s="40"/>
      <c r="AT151" s="40"/>
      <c r="AU151" s="40"/>
      <c r="AV151" s="40"/>
    </row>
    <row r="152" spans="1:48" hidden="1" x14ac:dyDescent="0.2">
      <c r="A152" s="1"/>
      <c r="B152" s="27"/>
      <c r="C152" s="27"/>
      <c r="D152" s="27"/>
      <c r="E152" s="27"/>
      <c r="F152" s="27"/>
      <c r="G152" s="27"/>
      <c r="H152" s="27"/>
      <c r="I152" s="31"/>
      <c r="J152" s="31"/>
      <c r="K152" s="31"/>
      <c r="L152" s="31"/>
      <c r="M152" s="37"/>
      <c r="N152" s="27"/>
      <c r="O152" s="27"/>
      <c r="P152" s="31"/>
      <c r="Q152" s="27"/>
      <c r="R152" s="27"/>
      <c r="S152" s="50"/>
      <c r="T152" s="50"/>
      <c r="U152" s="50"/>
      <c r="V152" s="50"/>
      <c r="W152" s="50"/>
      <c r="X152" s="50"/>
      <c r="Y152" s="50"/>
      <c r="Z152" s="29"/>
      <c r="AA152" s="29"/>
      <c r="AB152" s="29"/>
      <c r="AC152" s="29"/>
      <c r="AD152" s="29"/>
      <c r="AE152" s="29"/>
      <c r="AF152" s="29"/>
      <c r="AG152" s="1"/>
      <c r="AH152" s="1"/>
      <c r="AI152" s="1"/>
      <c r="AJ152" s="1"/>
      <c r="AK152" s="1"/>
      <c r="AL152" s="1"/>
      <c r="AM152" s="1"/>
      <c r="AN152" s="39"/>
      <c r="AO152" s="39"/>
      <c r="AP152" s="39"/>
      <c r="AQ152" s="39"/>
      <c r="AR152" s="39"/>
      <c r="AS152" s="40"/>
      <c r="AT152" s="40"/>
      <c r="AU152" s="40"/>
      <c r="AV152" s="40"/>
    </row>
    <row r="153" spans="1:48" hidden="1" x14ac:dyDescent="0.2">
      <c r="A153" s="1"/>
      <c r="B153" s="27"/>
      <c r="C153" s="27"/>
      <c r="D153" s="27"/>
      <c r="E153" s="27"/>
      <c r="F153" s="27"/>
      <c r="G153" s="27"/>
      <c r="H153" s="27"/>
      <c r="I153" s="31"/>
      <c r="J153" s="31"/>
      <c r="K153" s="31"/>
      <c r="L153" s="31"/>
      <c r="M153" s="37"/>
      <c r="N153" s="27"/>
      <c r="O153" s="27"/>
      <c r="P153" s="31"/>
      <c r="Q153" s="27"/>
      <c r="R153" s="27"/>
      <c r="S153" s="50"/>
      <c r="T153" s="50"/>
      <c r="U153" s="50"/>
      <c r="V153" s="50"/>
      <c r="W153" s="50"/>
      <c r="X153" s="50"/>
      <c r="Y153" s="50"/>
      <c r="Z153" s="29"/>
      <c r="AA153" s="29"/>
      <c r="AB153" s="29"/>
      <c r="AC153" s="29"/>
      <c r="AD153" s="29"/>
      <c r="AE153" s="29"/>
      <c r="AF153" s="29"/>
      <c r="AG153" s="1"/>
      <c r="AH153" s="1"/>
      <c r="AI153" s="1"/>
      <c r="AJ153" s="1"/>
      <c r="AK153" s="1"/>
      <c r="AL153" s="1"/>
      <c r="AM153" s="1"/>
      <c r="AN153" s="39"/>
      <c r="AO153" s="39"/>
      <c r="AP153" s="39"/>
      <c r="AQ153" s="39"/>
      <c r="AR153" s="39"/>
      <c r="AS153" s="40"/>
      <c r="AT153" s="40"/>
      <c r="AU153" s="40"/>
      <c r="AV153" s="40"/>
    </row>
    <row r="154" spans="1:48" hidden="1" x14ac:dyDescent="0.2">
      <c r="A154" s="1"/>
      <c r="B154" s="27"/>
      <c r="C154" s="27"/>
      <c r="D154" s="27"/>
      <c r="E154" s="27"/>
      <c r="F154" s="27"/>
      <c r="G154" s="27"/>
      <c r="H154" s="27"/>
      <c r="I154" s="31"/>
      <c r="J154" s="31"/>
      <c r="K154" s="31"/>
      <c r="L154" s="31"/>
      <c r="M154" s="37"/>
      <c r="N154" s="27"/>
      <c r="O154" s="27"/>
      <c r="P154" s="31"/>
      <c r="Q154" s="27"/>
      <c r="R154" s="27"/>
      <c r="S154" s="50"/>
      <c r="T154" s="50"/>
      <c r="U154" s="50"/>
      <c r="V154" s="50"/>
      <c r="W154" s="50"/>
      <c r="X154" s="50"/>
      <c r="Y154" s="50"/>
      <c r="Z154" s="29"/>
      <c r="AA154" s="29"/>
      <c r="AB154" s="29"/>
      <c r="AC154" s="29"/>
      <c r="AD154" s="29"/>
      <c r="AE154" s="29"/>
      <c r="AF154" s="29"/>
      <c r="AG154" s="1"/>
      <c r="AH154" s="1"/>
      <c r="AI154" s="1"/>
      <c r="AJ154" s="1"/>
      <c r="AK154" s="1"/>
      <c r="AL154" s="1"/>
      <c r="AM154" s="1"/>
      <c r="AN154" s="39"/>
      <c r="AO154" s="39"/>
      <c r="AP154" s="39"/>
      <c r="AQ154" s="39"/>
      <c r="AR154" s="39"/>
      <c r="AS154" s="40"/>
      <c r="AT154" s="40"/>
      <c r="AU154" s="40"/>
      <c r="AV154" s="40"/>
    </row>
    <row r="155" spans="1:48" hidden="1" x14ac:dyDescent="0.2">
      <c r="A155" s="1"/>
      <c r="B155" s="27"/>
      <c r="C155" s="27"/>
      <c r="D155" s="27"/>
      <c r="E155" s="27"/>
      <c r="F155" s="27"/>
      <c r="G155" s="30"/>
      <c r="H155" s="27"/>
      <c r="I155" s="31"/>
      <c r="J155" s="31"/>
      <c r="K155" s="31"/>
      <c r="L155" s="31"/>
      <c r="M155" s="37"/>
      <c r="N155" s="30"/>
      <c r="O155" s="30"/>
      <c r="P155" s="31"/>
      <c r="Q155" s="27"/>
      <c r="R155" s="27"/>
      <c r="S155" s="33"/>
      <c r="T155" s="33"/>
      <c r="U155" s="33"/>
      <c r="V155" s="33"/>
      <c r="W155" s="33"/>
      <c r="X155" s="33"/>
      <c r="Y155" s="33"/>
      <c r="Z155" s="28"/>
      <c r="AA155" s="28"/>
      <c r="AB155" s="28"/>
      <c r="AC155" s="28"/>
      <c r="AD155" s="29"/>
      <c r="AE155" s="29"/>
      <c r="AF155" s="29"/>
      <c r="AG155" s="1"/>
      <c r="AH155" s="1"/>
      <c r="AI155" s="1"/>
      <c r="AJ155" s="1"/>
      <c r="AK155" s="1"/>
      <c r="AL155" s="1"/>
      <c r="AM155" s="1"/>
      <c r="AN155" s="39"/>
      <c r="AO155" s="39"/>
      <c r="AP155" s="39"/>
      <c r="AQ155" s="39"/>
      <c r="AR155" s="39"/>
      <c r="AS155" s="40"/>
      <c r="AT155" s="40"/>
      <c r="AU155" s="40"/>
      <c r="AV155" s="40"/>
    </row>
    <row r="156" spans="1:48" hidden="1" x14ac:dyDescent="0.2">
      <c r="A156" s="1"/>
      <c r="B156" s="27"/>
      <c r="C156" s="27"/>
      <c r="D156" s="27"/>
      <c r="E156" s="27"/>
      <c r="F156" s="27"/>
      <c r="G156" s="27"/>
      <c r="H156" s="27"/>
      <c r="I156" s="31"/>
      <c r="J156" s="31"/>
      <c r="K156" s="31"/>
      <c r="L156" s="31"/>
      <c r="M156" s="37"/>
      <c r="N156" s="27"/>
      <c r="O156" s="27"/>
      <c r="P156" s="31"/>
      <c r="Q156" s="27"/>
      <c r="R156" s="27"/>
      <c r="S156" s="50"/>
      <c r="T156" s="50"/>
      <c r="U156" s="50"/>
      <c r="V156" s="50"/>
      <c r="W156" s="50"/>
      <c r="X156" s="50"/>
      <c r="Y156" s="50"/>
      <c r="Z156" s="29"/>
      <c r="AA156" s="29"/>
      <c r="AB156" s="29"/>
      <c r="AC156" s="29"/>
      <c r="AD156" s="29"/>
      <c r="AE156" s="29"/>
      <c r="AF156" s="29"/>
      <c r="AG156" s="1"/>
      <c r="AH156" s="1"/>
      <c r="AI156" s="1"/>
      <c r="AJ156" s="1"/>
      <c r="AK156" s="1"/>
      <c r="AL156" s="1"/>
      <c r="AM156" s="1"/>
      <c r="AN156" s="39"/>
      <c r="AO156" s="39"/>
      <c r="AP156" s="39"/>
      <c r="AQ156" s="39"/>
      <c r="AR156" s="39"/>
      <c r="AS156" s="40"/>
      <c r="AT156" s="40"/>
      <c r="AU156" s="40"/>
      <c r="AV156" s="40"/>
    </row>
    <row r="157" spans="1:48" hidden="1" x14ac:dyDescent="0.2">
      <c r="A157" s="1"/>
      <c r="B157" s="27"/>
      <c r="C157" s="27"/>
      <c r="D157" s="27"/>
      <c r="E157" s="27"/>
      <c r="F157" s="27"/>
      <c r="G157" s="27"/>
      <c r="H157" s="27"/>
      <c r="I157" s="31"/>
      <c r="J157" s="31"/>
      <c r="K157" s="31"/>
      <c r="L157" s="31"/>
      <c r="M157" s="37"/>
      <c r="N157" s="27"/>
      <c r="O157" s="27"/>
      <c r="P157" s="31"/>
      <c r="Q157" s="27"/>
      <c r="R157" s="27"/>
      <c r="S157" s="50"/>
      <c r="T157" s="50"/>
      <c r="U157" s="50"/>
      <c r="V157" s="50"/>
      <c r="W157" s="50"/>
      <c r="X157" s="50"/>
      <c r="Y157" s="50"/>
      <c r="Z157" s="29"/>
      <c r="AA157" s="29"/>
      <c r="AB157" s="29"/>
      <c r="AC157" s="29"/>
      <c r="AD157" s="29"/>
      <c r="AE157" s="29"/>
      <c r="AF157" s="29"/>
      <c r="AG157" s="1"/>
      <c r="AH157" s="1"/>
      <c r="AI157" s="1"/>
      <c r="AJ157" s="1"/>
      <c r="AK157" s="1"/>
      <c r="AL157" s="1"/>
      <c r="AM157" s="1"/>
      <c r="AN157" s="39"/>
      <c r="AO157" s="39"/>
      <c r="AP157" s="39"/>
      <c r="AQ157" s="39"/>
      <c r="AR157" s="39"/>
      <c r="AS157" s="40"/>
      <c r="AT157" s="40"/>
      <c r="AU157" s="40"/>
      <c r="AV157" s="40"/>
    </row>
    <row r="158" spans="1:48" hidden="1" x14ac:dyDescent="0.2">
      <c r="A158" s="1"/>
      <c r="B158" s="27"/>
      <c r="C158" s="27"/>
      <c r="D158" s="27"/>
      <c r="E158" s="27"/>
      <c r="F158" s="27"/>
      <c r="G158" s="27"/>
      <c r="H158" s="27"/>
      <c r="I158" s="31"/>
      <c r="J158" s="31"/>
      <c r="K158" s="31"/>
      <c r="L158" s="31"/>
      <c r="M158" s="37"/>
      <c r="N158" s="27"/>
      <c r="O158" s="27"/>
      <c r="P158" s="31"/>
      <c r="Q158" s="27"/>
      <c r="R158" s="27"/>
      <c r="S158" s="50"/>
      <c r="T158" s="50"/>
      <c r="U158" s="50"/>
      <c r="V158" s="50"/>
      <c r="W158" s="50"/>
      <c r="X158" s="50"/>
      <c r="Y158" s="50"/>
      <c r="Z158" s="29"/>
      <c r="AA158" s="29"/>
      <c r="AB158" s="29"/>
      <c r="AC158" s="29"/>
      <c r="AD158" s="29"/>
      <c r="AE158" s="29"/>
      <c r="AF158" s="29"/>
      <c r="AG158" s="1"/>
      <c r="AH158" s="1"/>
      <c r="AI158" s="1"/>
      <c r="AJ158" s="1"/>
      <c r="AK158" s="1"/>
      <c r="AL158" s="1"/>
      <c r="AM158" s="1"/>
      <c r="AN158" s="39"/>
      <c r="AO158" s="39"/>
      <c r="AP158" s="39"/>
      <c r="AQ158" s="39"/>
      <c r="AR158" s="39"/>
      <c r="AS158" s="40"/>
      <c r="AT158" s="40"/>
      <c r="AU158" s="40"/>
      <c r="AV158" s="40"/>
    </row>
    <row r="159" spans="1:48" hidden="1" x14ac:dyDescent="0.2">
      <c r="A159" s="1"/>
      <c r="B159" s="27"/>
      <c r="C159" s="27"/>
      <c r="D159" s="27"/>
      <c r="E159" s="27"/>
      <c r="F159" s="27"/>
      <c r="G159" s="27"/>
      <c r="H159" s="27"/>
      <c r="I159" s="31"/>
      <c r="J159" s="31"/>
      <c r="K159" s="31"/>
      <c r="L159" s="31"/>
      <c r="M159" s="37"/>
      <c r="N159" s="27"/>
      <c r="O159" s="27"/>
      <c r="P159" s="31"/>
      <c r="Q159" s="27"/>
      <c r="R159" s="27"/>
      <c r="S159" s="50"/>
      <c r="T159" s="50"/>
      <c r="U159" s="50"/>
      <c r="V159" s="50"/>
      <c r="W159" s="50"/>
      <c r="X159" s="50"/>
      <c r="Y159" s="50"/>
      <c r="Z159" s="29"/>
      <c r="AA159" s="29"/>
      <c r="AB159" s="29"/>
      <c r="AC159" s="29"/>
      <c r="AD159" s="29"/>
      <c r="AE159" s="29"/>
      <c r="AF159" s="29"/>
      <c r="AG159" s="1"/>
      <c r="AH159" s="1"/>
      <c r="AI159" s="1"/>
      <c r="AJ159" s="1"/>
      <c r="AK159" s="1"/>
      <c r="AL159" s="1"/>
      <c r="AM159" s="1"/>
      <c r="AN159" s="39"/>
      <c r="AO159" s="39"/>
      <c r="AP159" s="39"/>
      <c r="AQ159" s="39"/>
      <c r="AR159" s="39"/>
      <c r="AS159" s="40"/>
      <c r="AT159" s="40"/>
      <c r="AU159" s="40"/>
      <c r="AV159" s="40"/>
    </row>
    <row r="160" spans="1:48" hidden="1" x14ac:dyDescent="0.2">
      <c r="A160" s="1"/>
      <c r="B160" s="27"/>
      <c r="C160" s="27"/>
      <c r="D160" s="27"/>
      <c r="E160" s="27"/>
      <c r="F160" s="27"/>
      <c r="G160" s="27"/>
      <c r="H160" s="27"/>
      <c r="I160" s="31"/>
      <c r="J160" s="31"/>
      <c r="K160" s="31"/>
      <c r="L160" s="31"/>
      <c r="M160" s="37"/>
      <c r="N160" s="27"/>
      <c r="O160" s="27"/>
      <c r="P160" s="31"/>
      <c r="Q160" s="27"/>
      <c r="R160" s="27"/>
      <c r="S160" s="50"/>
      <c r="T160" s="50"/>
      <c r="U160" s="50"/>
      <c r="V160" s="50"/>
      <c r="W160" s="50"/>
      <c r="X160" s="50"/>
      <c r="Y160" s="50"/>
      <c r="Z160" s="29"/>
      <c r="AA160" s="29"/>
      <c r="AB160" s="29"/>
      <c r="AC160" s="29"/>
      <c r="AD160" s="29"/>
      <c r="AE160" s="29"/>
      <c r="AF160" s="29"/>
      <c r="AG160" s="1"/>
      <c r="AH160" s="1"/>
      <c r="AI160" s="1"/>
      <c r="AJ160" s="1"/>
      <c r="AK160" s="1"/>
      <c r="AL160" s="1"/>
      <c r="AM160" s="1"/>
      <c r="AN160" s="39"/>
      <c r="AO160" s="39"/>
      <c r="AP160" s="39"/>
      <c r="AQ160" s="39"/>
      <c r="AR160" s="39"/>
      <c r="AS160" s="40"/>
      <c r="AT160" s="40"/>
      <c r="AU160" s="40"/>
      <c r="AV160" s="40"/>
    </row>
    <row r="161" spans="1:57" hidden="1" x14ac:dyDescent="0.2">
      <c r="A161" s="1"/>
      <c r="B161" s="27"/>
      <c r="C161" s="27"/>
      <c r="D161" s="27"/>
      <c r="E161" s="27"/>
      <c r="F161" s="27"/>
      <c r="G161" s="27"/>
      <c r="H161" s="27"/>
      <c r="I161" s="31"/>
      <c r="J161" s="31"/>
      <c r="K161" s="31"/>
      <c r="L161" s="31"/>
      <c r="M161" s="37"/>
      <c r="N161" s="27"/>
      <c r="O161" s="27"/>
      <c r="P161" s="31"/>
      <c r="Q161" s="27"/>
      <c r="R161" s="27"/>
      <c r="S161" s="50"/>
      <c r="T161" s="50"/>
      <c r="U161" s="50"/>
      <c r="V161" s="50"/>
      <c r="W161" s="50"/>
      <c r="X161" s="50"/>
      <c r="Y161" s="50"/>
      <c r="Z161" s="29"/>
      <c r="AA161" s="29"/>
      <c r="AB161" s="29"/>
      <c r="AC161" s="29"/>
      <c r="AD161" s="29"/>
      <c r="AE161" s="29"/>
      <c r="AF161" s="29"/>
      <c r="AG161" s="1"/>
      <c r="AH161" s="1"/>
      <c r="AI161" s="1"/>
      <c r="AJ161" s="1"/>
      <c r="AK161" s="1"/>
      <c r="AL161" s="1"/>
      <c r="AM161" s="1"/>
      <c r="AN161" s="39"/>
      <c r="AO161" s="39"/>
      <c r="AP161" s="39"/>
      <c r="AQ161" s="39"/>
      <c r="AR161" s="39"/>
      <c r="AS161" s="40"/>
      <c r="AT161" s="40"/>
      <c r="AU161" s="40"/>
      <c r="AV161" s="40"/>
    </row>
    <row r="162" spans="1:57" hidden="1" x14ac:dyDescent="0.2">
      <c r="A162" s="1"/>
      <c r="B162" s="27"/>
      <c r="C162" s="27"/>
      <c r="D162" s="27"/>
      <c r="E162" s="27"/>
      <c r="F162" s="27"/>
      <c r="G162" s="27"/>
      <c r="H162" s="27"/>
      <c r="I162" s="31"/>
      <c r="J162" s="31"/>
      <c r="K162" s="31"/>
      <c r="L162" s="31"/>
      <c r="M162" s="37"/>
      <c r="N162" s="27"/>
      <c r="O162" s="27"/>
      <c r="P162" s="31"/>
      <c r="Q162" s="27"/>
      <c r="R162" s="27"/>
      <c r="S162" s="50"/>
      <c r="T162" s="50"/>
      <c r="U162" s="50"/>
      <c r="V162" s="50"/>
      <c r="W162" s="50"/>
      <c r="X162" s="50"/>
      <c r="Y162" s="50"/>
      <c r="Z162" s="29"/>
      <c r="AA162" s="29"/>
      <c r="AB162" s="29"/>
      <c r="AC162" s="29"/>
      <c r="AD162" s="29"/>
      <c r="AE162" s="29"/>
      <c r="AF162" s="29"/>
      <c r="AG162" s="1"/>
      <c r="AH162" s="1"/>
      <c r="AI162" s="1"/>
      <c r="AJ162" s="1"/>
      <c r="AK162" s="1"/>
      <c r="AL162" s="1"/>
      <c r="AM162" s="1"/>
      <c r="AN162" s="39"/>
      <c r="AO162" s="39"/>
      <c r="AP162" s="39"/>
      <c r="AQ162" s="39"/>
      <c r="AR162" s="39"/>
      <c r="AS162" s="40"/>
      <c r="AT162" s="40"/>
      <c r="AU162" s="40"/>
      <c r="AV162" s="40"/>
    </row>
    <row r="163" spans="1:57" hidden="1" x14ac:dyDescent="0.2">
      <c r="A163" s="1" t="str">
        <f>CONCATENATE(C163," ",D163)</f>
        <v xml:space="preserve"> </v>
      </c>
      <c r="B163" s="27"/>
      <c r="C163" s="27"/>
      <c r="D163" s="27"/>
      <c r="E163" s="27"/>
      <c r="F163" s="27"/>
      <c r="G163" s="30"/>
      <c r="H163" s="27" t="str">
        <f ca="1">IF(ISBLANK(G163)," ",CONCATENATE((YEAR(TODAY()-G163)-1900)," ","ans"))</f>
        <v xml:space="preserve"> </v>
      </c>
      <c r="I163" s="31"/>
      <c r="J163" s="31"/>
      <c r="K163" s="31"/>
      <c r="L163" s="31"/>
      <c r="M163" s="37"/>
      <c r="N163" s="30"/>
      <c r="O163" s="30"/>
      <c r="P163" s="31"/>
      <c r="Q163" s="27"/>
      <c r="R163" s="27"/>
      <c r="S163" s="33"/>
      <c r="T163" s="33"/>
      <c r="U163" s="33"/>
      <c r="V163" s="33"/>
      <c r="W163" s="33"/>
      <c r="X163" s="33"/>
      <c r="Y163" s="33"/>
      <c r="Z163" s="28"/>
      <c r="AA163" s="28"/>
      <c r="AB163" s="28"/>
      <c r="AC163" s="28"/>
      <c r="AD163" s="29"/>
      <c r="AE163" s="29"/>
      <c r="AF163" s="29"/>
      <c r="AG163" s="1" t="str">
        <f>Z163&amp;TEXT(COUNTIF(Z$2:Z163,Z163),"x0")</f>
        <v>x0</v>
      </c>
      <c r="AH163" s="1" t="str">
        <f>AA163&amp;TEXT(COUNTIF(AA$2:AA163,AA163),"x0")</f>
        <v>x0</v>
      </c>
      <c r="AI163" s="1" t="str">
        <f>AB163&amp;TEXT(COUNTIF(AB$2:AB163,AB163),"x0")</f>
        <v>x0</v>
      </c>
      <c r="AJ163" s="1" t="str">
        <f>Y163&amp;TEXT(COUNTIF(Y$2:Y163,Y163),"x0")</f>
        <v>x0</v>
      </c>
      <c r="AK163" s="1" t="str">
        <f>X163&amp;TEXT(COUNTIF(X$2:X163,X163),"x0")</f>
        <v>x0</v>
      </c>
      <c r="AL163" s="1" t="str">
        <f>R163&amp;TEXT(COUNTIF(R$2:R163,R163),"x0")</f>
        <v>x0</v>
      </c>
      <c r="AM163" s="1" t="str">
        <f>A163</f>
        <v xml:space="preserve"> </v>
      </c>
      <c r="AN163" s="39" t="s">
        <v>31</v>
      </c>
      <c r="AO163" s="39" t="s">
        <v>32</v>
      </c>
      <c r="AP163" s="39" t="s">
        <v>35</v>
      </c>
      <c r="AQ163" s="39"/>
      <c r="AR163" s="39" t="s">
        <v>69</v>
      </c>
      <c r="AS163" s="40" t="s">
        <v>70</v>
      </c>
      <c r="AT163" s="40" t="s">
        <v>71</v>
      </c>
      <c r="AU163" s="40" t="s">
        <v>72</v>
      </c>
      <c r="AV163" s="40" t="s">
        <v>73</v>
      </c>
      <c r="AW163" t="s">
        <v>79</v>
      </c>
      <c r="AX163" t="str">
        <f>CONCATENATE(AN163,AW163,AO163)</f>
        <v>&lt;L2 Mathématiques&gt;</v>
      </c>
      <c r="AZ163" t="str">
        <f>CONCATENATE(AN163,AR163,AO163)</f>
        <v>&lt;OPTION 1 S3&gt;</v>
      </c>
      <c r="BA163" t="str">
        <f>CONCATENATE(AN163,AS163,AO163)</f>
        <v>&lt;OPTION 2 S3&gt;</v>
      </c>
      <c r="BB163" t="str">
        <f>CONCATENATE(AN163,AT163,AO163)</f>
        <v>&lt;ANALYSE 3&gt;</v>
      </c>
      <c r="BC163" t="str">
        <f>CONCATENATE(AN163,AU163,AO163)</f>
        <v>&lt;ALGEBRE LINEAIRE 2&gt;</v>
      </c>
      <c r="BD163" t="str">
        <f>CONCATENATE(AN163,AV163,AO163)</f>
        <v>&lt;PROBA S3&gt;</v>
      </c>
      <c r="BE163" t="str">
        <f>IF(R163="","",CONCATENATE(AW163,AP163,AX163,AZ163,X163,AP163,AX163,BA163,Y163,AP163,AX163,BB163,Z163,AP163,AX163,BC163,AA163,AP163,AX163,BD163,AB163))</f>
        <v/>
      </c>
    </row>
    <row r="164" spans="1:57" hidden="1" x14ac:dyDescent="0.2">
      <c r="A164" s="1" t="str">
        <f>CONCATENATE(C164," ",D164)</f>
        <v xml:space="preserve"> </v>
      </c>
      <c r="B164" s="27"/>
      <c r="C164" s="27"/>
      <c r="D164" s="27"/>
      <c r="E164" s="27"/>
      <c r="F164" s="27"/>
      <c r="G164" s="27"/>
      <c r="H164" s="27" t="str">
        <f ca="1">IF(ISBLANK(G164)," ",CONCATENATE((YEAR(TODAY()-G164)-1900)," ","ans"))</f>
        <v xml:space="preserve"> </v>
      </c>
      <c r="I164" s="31"/>
      <c r="J164" s="31"/>
      <c r="K164" s="31"/>
      <c r="L164" s="31"/>
      <c r="M164" s="37"/>
      <c r="N164" s="30"/>
      <c r="O164" s="30"/>
      <c r="P164" s="31"/>
      <c r="Q164" s="27"/>
      <c r="R164" s="27"/>
      <c r="S164" s="33"/>
      <c r="T164" s="33"/>
      <c r="U164" s="33"/>
      <c r="V164" s="33"/>
      <c r="W164" s="33"/>
      <c r="X164" s="33"/>
      <c r="Y164" s="33"/>
      <c r="Z164" s="28"/>
      <c r="AA164" s="28"/>
      <c r="AB164" s="28"/>
      <c r="AC164" s="28"/>
      <c r="AD164" s="29"/>
      <c r="AE164" s="29"/>
      <c r="AF164" s="29"/>
      <c r="AG164" s="1" t="str">
        <f>Z164&amp;TEXT(COUNTIF(Z$2:Z164,Z164),"x0")</f>
        <v>x0</v>
      </c>
      <c r="AH164" s="1" t="str">
        <f>AA164&amp;TEXT(COUNTIF(AA$2:AA164,AA164),"x0")</f>
        <v>x0</v>
      </c>
      <c r="AI164" s="1" t="str">
        <f>AB164&amp;TEXT(COUNTIF(AB$2:AB164,AB164),"x0")</f>
        <v>x0</v>
      </c>
      <c r="AJ164" s="1" t="str">
        <f>Y164&amp;TEXT(COUNTIF(Y$2:Y164,Y164),"x0")</f>
        <v>x0</v>
      </c>
      <c r="AK164" s="1" t="str">
        <f>X164&amp;TEXT(COUNTIF(X$2:X164,X164),"x0")</f>
        <v>x0</v>
      </c>
      <c r="AL164" s="1" t="str">
        <f>R164&amp;TEXT(COUNTIF(R$2:R164,R164),"x0")</f>
        <v>x0</v>
      </c>
      <c r="AM164" s="1" t="str">
        <f>A164</f>
        <v xml:space="preserve"> </v>
      </c>
      <c r="AN164" s="39" t="s">
        <v>31</v>
      </c>
      <c r="AO164" s="39" t="s">
        <v>32</v>
      </c>
      <c r="AP164" s="39" t="s">
        <v>35</v>
      </c>
      <c r="AQ164" s="39"/>
      <c r="AR164" s="39" t="s">
        <v>69</v>
      </c>
      <c r="AS164" s="40" t="s">
        <v>70</v>
      </c>
      <c r="AT164" s="40" t="s">
        <v>71</v>
      </c>
      <c r="AU164" s="40" t="s">
        <v>72</v>
      </c>
      <c r="AV164" s="40" t="s">
        <v>73</v>
      </c>
      <c r="AW164" t="s">
        <v>79</v>
      </c>
      <c r="AX164" t="str">
        <f>CONCATENATE(AN164,AW164,AO164)</f>
        <v>&lt;L2 Mathématiques&gt;</v>
      </c>
      <c r="AZ164" t="str">
        <f>CONCATENATE(AN164,AR164,AO164)</f>
        <v>&lt;OPTION 1 S3&gt;</v>
      </c>
      <c r="BA164" t="str">
        <f>CONCATENATE(AN164,AS164,AO164)</f>
        <v>&lt;OPTION 2 S3&gt;</v>
      </c>
      <c r="BB164" t="str">
        <f>CONCATENATE(AN164,AT164,AO164)</f>
        <v>&lt;ANALYSE 3&gt;</v>
      </c>
      <c r="BC164" t="str">
        <f>CONCATENATE(AN164,AU164,AO164)</f>
        <v>&lt;ALGEBRE LINEAIRE 2&gt;</v>
      </c>
      <c r="BD164" t="str">
        <f>CONCATENATE(AN164,AV164,AO164)</f>
        <v>&lt;PROBA S3&gt;</v>
      </c>
      <c r="BE164" t="str">
        <f>IF(R164="","",CONCATENATE(AW164,AP164,AX164,AZ164,X164,AP164,AX164,BA164,Y164,AP164,AX164,BB164,Z164,AP164,AX164,BC164,AA164,AP164,AX164,BD164,AB164))</f>
        <v/>
      </c>
    </row>
    <row r="165" spans="1:57" x14ac:dyDescent="0.2">
      <c r="AA165" s="28"/>
    </row>
    <row r="166" spans="1:57" x14ac:dyDescent="0.2">
      <c r="AA166" s="28"/>
    </row>
    <row r="167" spans="1:57" x14ac:dyDescent="0.2">
      <c r="AA167" s="28"/>
    </row>
  </sheetData>
  <autoFilter ref="A1:BE164">
    <filterColumn colId="17">
      <customFilters>
        <customFilter operator="notEqual" val=" "/>
      </customFilters>
    </filterColumn>
  </autoFilter>
  <sortState ref="A2:BE128">
    <sortCondition ref="A128"/>
  </sortState>
  <pageMargins left="0.70866141732283472" right="0.70866141732283472" top="0.74803149606299213" bottom="0.74803149606299213" header="0.31496062992125984" footer="0.31496062992125984"/>
  <pageSetup paperSize="9" scale="75" orientation="portrait" r:id="rId1"/>
  <colBreaks count="1" manualBreakCount="1">
    <brk id="28" max="1048575"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99</v>
      </c>
      <c r="B3" s="22" t="str">
        <f>"GROUPE "&amp;A3</f>
        <v>GROUPE DL</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
      </c>
      <c r="C8" s="26" t="str">
        <f t="shared" ref="C8:C50" si="2">IF($B8&gt;"@",VLOOKUP($B8,Tableau,MATCH(C$7,TitresTableau,0),0),"")</f>
        <v/>
      </c>
      <c r="D8" s="25"/>
      <c r="E8" s="25"/>
      <c r="F8" s="25"/>
      <c r="G8" s="25"/>
      <c r="H8" s="25"/>
      <c r="I8" s="25"/>
    </row>
    <row r="9" spans="1:9" ht="15" customHeight="1" x14ac:dyDescent="0.2">
      <c r="A9" s="25">
        <f t="shared" si="0"/>
        <v>2</v>
      </c>
      <c r="B9" s="25" t="str">
        <f t="shared" si="1"/>
        <v/>
      </c>
      <c r="C9" s="26" t="str">
        <f t="shared" si="2"/>
        <v/>
      </c>
      <c r="D9" s="25"/>
      <c r="E9" s="25"/>
      <c r="F9" s="25"/>
      <c r="G9" s="25"/>
      <c r="H9" s="25"/>
      <c r="I9" s="25"/>
    </row>
    <row r="10" spans="1:9" ht="15" customHeight="1" x14ac:dyDescent="0.2">
      <c r="A10" s="25">
        <f t="shared" si="0"/>
        <v>3</v>
      </c>
      <c r="B10" s="25" t="str">
        <f t="shared" si="1"/>
        <v/>
      </c>
      <c r="C10" s="26" t="str">
        <f t="shared" si="2"/>
        <v/>
      </c>
      <c r="D10" s="25"/>
      <c r="E10" s="25"/>
      <c r="F10" s="25"/>
      <c r="G10" s="25"/>
      <c r="H10" s="25"/>
      <c r="I10" s="25"/>
    </row>
    <row r="11" spans="1:9" ht="15" customHeight="1" x14ac:dyDescent="0.2">
      <c r="A11" s="25">
        <f t="shared" si="0"/>
        <v>4</v>
      </c>
      <c r="B11" s="25" t="str">
        <f t="shared" si="1"/>
        <v/>
      </c>
      <c r="C11" s="26" t="str">
        <f t="shared" si="2"/>
        <v/>
      </c>
      <c r="D11" s="25"/>
      <c r="E11" s="25"/>
      <c r="F11" s="25"/>
      <c r="G11" s="25"/>
      <c r="H11" s="25"/>
      <c r="I11" s="25"/>
    </row>
    <row r="12" spans="1:9" ht="15" customHeight="1" x14ac:dyDescent="0.2">
      <c r="A12" s="25">
        <f t="shared" si="0"/>
        <v>5</v>
      </c>
      <c r="B12" s="25" t="str">
        <f t="shared" si="1"/>
        <v/>
      </c>
      <c r="C12" s="26" t="str">
        <f t="shared" si="2"/>
        <v/>
      </c>
      <c r="D12" s="25"/>
      <c r="E12" s="25"/>
      <c r="F12" s="25"/>
      <c r="G12" s="25"/>
      <c r="H12" s="25"/>
      <c r="I12" s="25"/>
    </row>
    <row r="13" spans="1:9" ht="15" customHeight="1" x14ac:dyDescent="0.2">
      <c r="A13" s="25">
        <f t="shared" si="0"/>
        <v>6</v>
      </c>
      <c r="B13" s="25" t="str">
        <f t="shared" si="1"/>
        <v/>
      </c>
      <c r="C13" s="26" t="str">
        <f t="shared" si="2"/>
        <v/>
      </c>
      <c r="D13" s="25"/>
      <c r="E13" s="25"/>
      <c r="F13" s="25"/>
      <c r="G13" s="25"/>
      <c r="H13" s="25"/>
      <c r="I13" s="25"/>
    </row>
    <row r="14" spans="1:9" ht="15" customHeight="1" x14ac:dyDescent="0.2">
      <c r="A14" s="25">
        <f t="shared" si="0"/>
        <v>7</v>
      </c>
      <c r="B14" s="25" t="str">
        <f t="shared" si="1"/>
        <v/>
      </c>
      <c r="C14" s="26" t="str">
        <f t="shared" si="2"/>
        <v/>
      </c>
      <c r="D14" s="25"/>
      <c r="E14" s="25"/>
      <c r="F14" s="25"/>
      <c r="G14" s="25"/>
      <c r="H14" s="25"/>
      <c r="I14" s="25"/>
    </row>
    <row r="15" spans="1:9" ht="15" customHeight="1" x14ac:dyDescent="0.2">
      <c r="A15" s="25">
        <f t="shared" si="0"/>
        <v>8</v>
      </c>
      <c r="B15" s="25" t="str">
        <f t="shared" si="1"/>
        <v/>
      </c>
      <c r="C15" s="26" t="str">
        <f t="shared" si="2"/>
        <v/>
      </c>
      <c r="D15" s="25"/>
      <c r="E15" s="25"/>
      <c r="F15" s="25"/>
      <c r="G15" s="25"/>
      <c r="H15" s="25"/>
      <c r="I15" s="25"/>
    </row>
    <row r="16" spans="1:9" ht="15" customHeight="1" x14ac:dyDescent="0.2">
      <c r="A16" s="25">
        <f t="shared" si="0"/>
        <v>9</v>
      </c>
      <c r="B16" s="25" t="str">
        <f t="shared" si="1"/>
        <v/>
      </c>
      <c r="C16" s="26" t="str">
        <f t="shared" si="2"/>
        <v/>
      </c>
      <c r="D16" s="25"/>
      <c r="E16" s="25"/>
      <c r="F16" s="25"/>
      <c r="G16" s="25"/>
      <c r="H16" s="25"/>
      <c r="I16" s="25"/>
    </row>
    <row r="17" spans="1:9" ht="15" customHeight="1" x14ac:dyDescent="0.2">
      <c r="A17" s="25">
        <f t="shared" si="0"/>
        <v>10</v>
      </c>
      <c r="B17" s="25" t="str">
        <f t="shared" si="1"/>
        <v/>
      </c>
      <c r="C17" s="26" t="str">
        <f t="shared" si="2"/>
        <v/>
      </c>
      <c r="D17" s="25"/>
      <c r="E17" s="25"/>
      <c r="F17" s="25"/>
      <c r="G17" s="25"/>
      <c r="H17" s="25"/>
      <c r="I17" s="25"/>
    </row>
    <row r="18" spans="1:9" ht="15" customHeight="1" x14ac:dyDescent="0.2">
      <c r="A18" s="25">
        <f t="shared" si="0"/>
        <v>11</v>
      </c>
      <c r="B18" s="25" t="str">
        <f t="shared" si="1"/>
        <v/>
      </c>
      <c r="C18" s="26" t="str">
        <f t="shared" si="2"/>
        <v/>
      </c>
      <c r="D18" s="25"/>
      <c r="E18" s="25"/>
      <c r="F18" s="25"/>
      <c r="G18" s="25"/>
      <c r="H18" s="25"/>
      <c r="I18" s="25"/>
    </row>
    <row r="19" spans="1:9" ht="15" customHeight="1" x14ac:dyDescent="0.2">
      <c r="A19" s="25">
        <f t="shared" si="0"/>
        <v>12</v>
      </c>
      <c r="B19" s="25" t="str">
        <f t="shared" si="1"/>
        <v/>
      </c>
      <c r="C19" s="26" t="str">
        <f t="shared" si="2"/>
        <v/>
      </c>
      <c r="D19" s="25"/>
      <c r="E19" s="25"/>
      <c r="F19" s="25"/>
      <c r="G19" s="25"/>
      <c r="H19" s="25"/>
      <c r="I19" s="25"/>
    </row>
    <row r="20" spans="1:9" ht="15" customHeight="1" x14ac:dyDescent="0.2">
      <c r="A20" s="25">
        <f t="shared" si="0"/>
        <v>13</v>
      </c>
      <c r="B20" s="25" t="str">
        <f t="shared" si="1"/>
        <v/>
      </c>
      <c r="C20" s="26" t="str">
        <f t="shared" si="2"/>
        <v/>
      </c>
      <c r="D20" s="25"/>
      <c r="E20" s="25"/>
      <c r="F20" s="25"/>
      <c r="G20" s="25"/>
      <c r="H20" s="25"/>
      <c r="I20" s="25"/>
    </row>
    <row r="21" spans="1:9" ht="15" customHeight="1" x14ac:dyDescent="0.2">
      <c r="A21" s="25">
        <f t="shared" si="0"/>
        <v>14</v>
      </c>
      <c r="B21" s="25" t="str">
        <f t="shared" si="1"/>
        <v/>
      </c>
      <c r="C21" s="26" t="str">
        <f t="shared" si="2"/>
        <v/>
      </c>
      <c r="D21" s="25"/>
      <c r="E21" s="25"/>
      <c r="F21" s="25"/>
      <c r="G21" s="25"/>
      <c r="H21" s="25"/>
      <c r="I21" s="25"/>
    </row>
    <row r="22" spans="1:9" ht="15" customHeight="1" x14ac:dyDescent="0.2">
      <c r="A22" s="25">
        <f t="shared" si="0"/>
        <v>15</v>
      </c>
      <c r="B22" s="25" t="str">
        <f t="shared" si="1"/>
        <v/>
      </c>
      <c r="C22" s="26" t="str">
        <f t="shared" si="2"/>
        <v/>
      </c>
      <c r="D22" s="25"/>
      <c r="E22" s="25"/>
      <c r="F22" s="25"/>
      <c r="G22" s="25"/>
      <c r="H22" s="25"/>
      <c r="I22" s="25"/>
    </row>
    <row r="23" spans="1:9" ht="15" customHeight="1" x14ac:dyDescent="0.2">
      <c r="A23" s="25">
        <f t="shared" si="0"/>
        <v>16</v>
      </c>
      <c r="B23" s="25" t="str">
        <f t="shared" si="1"/>
        <v/>
      </c>
      <c r="C23" s="26" t="str">
        <f t="shared" si="2"/>
        <v/>
      </c>
      <c r="D23" s="25"/>
      <c r="E23" s="25"/>
      <c r="F23" s="25"/>
      <c r="G23" s="25"/>
      <c r="H23" s="25"/>
      <c r="I23" s="25"/>
    </row>
    <row r="24" spans="1:9" ht="15" customHeight="1" x14ac:dyDescent="0.2">
      <c r="A24" s="25">
        <f t="shared" si="0"/>
        <v>17</v>
      </c>
      <c r="B24" s="25" t="str">
        <f t="shared" si="1"/>
        <v/>
      </c>
      <c r="C24" s="26" t="str">
        <f t="shared" si="2"/>
        <v/>
      </c>
      <c r="D24" s="25"/>
      <c r="E24" s="25"/>
      <c r="F24" s="25"/>
      <c r="G24" s="25"/>
      <c r="H24" s="25"/>
      <c r="I24" s="25"/>
    </row>
    <row r="25" spans="1:9" ht="15" customHeight="1" x14ac:dyDescent="0.2">
      <c r="A25" s="25">
        <f t="shared" si="0"/>
        <v>18</v>
      </c>
      <c r="B25" s="25" t="str">
        <f t="shared" si="1"/>
        <v/>
      </c>
      <c r="C25" s="26" t="str">
        <f t="shared" si="2"/>
        <v/>
      </c>
      <c r="D25" s="25"/>
      <c r="E25" s="25"/>
      <c r="F25" s="25"/>
      <c r="G25" s="25"/>
      <c r="H25" s="25"/>
      <c r="I25" s="25"/>
    </row>
    <row r="26" spans="1:9" ht="15" customHeight="1" x14ac:dyDescent="0.2">
      <c r="A26" s="25">
        <f t="shared" si="0"/>
        <v>19</v>
      </c>
      <c r="B26" s="25" t="str">
        <f t="shared" si="1"/>
        <v/>
      </c>
      <c r="C26" s="26" t="str">
        <f t="shared" si="2"/>
        <v/>
      </c>
      <c r="D26" s="25"/>
      <c r="E26" s="25"/>
      <c r="F26" s="25"/>
      <c r="G26" s="25"/>
      <c r="H26" s="25"/>
      <c r="I26" s="25"/>
    </row>
    <row r="27" spans="1:9" ht="15" customHeight="1" x14ac:dyDescent="0.2">
      <c r="A27" s="25">
        <f t="shared" si="0"/>
        <v>20</v>
      </c>
      <c r="B27" s="25" t="str">
        <f t="shared" si="1"/>
        <v/>
      </c>
      <c r="C27" s="26" t="str">
        <f t="shared" si="2"/>
        <v/>
      </c>
      <c r="D27" s="25"/>
      <c r="E27" s="25"/>
      <c r="F27" s="25"/>
      <c r="G27" s="25"/>
      <c r="H27" s="25"/>
      <c r="I27" s="25"/>
    </row>
    <row r="28" spans="1:9" ht="15" customHeight="1" x14ac:dyDescent="0.2">
      <c r="A28" s="25">
        <f t="shared" si="0"/>
        <v>21</v>
      </c>
      <c r="B28" s="25" t="str">
        <f t="shared" si="1"/>
        <v/>
      </c>
      <c r="C28" s="26" t="str">
        <f t="shared" si="2"/>
        <v/>
      </c>
      <c r="D28" s="25"/>
      <c r="E28" s="25"/>
      <c r="F28" s="25"/>
      <c r="G28" s="25"/>
      <c r="H28" s="25"/>
      <c r="I28" s="25"/>
    </row>
    <row r="29" spans="1:9" ht="15" customHeight="1" x14ac:dyDescent="0.2">
      <c r="A29" s="25">
        <f t="shared" si="0"/>
        <v>22</v>
      </c>
      <c r="B29" s="25" t="str">
        <f t="shared" si="1"/>
        <v/>
      </c>
      <c r="C29" s="26" t="str">
        <f t="shared" si="2"/>
        <v/>
      </c>
      <c r="D29" s="25"/>
      <c r="E29" s="25"/>
      <c r="F29" s="25"/>
      <c r="G29" s="25"/>
      <c r="H29" s="25"/>
      <c r="I29" s="25"/>
    </row>
    <row r="30" spans="1:9" ht="15" customHeight="1" x14ac:dyDescent="0.2">
      <c r="A30" s="25">
        <f t="shared" si="0"/>
        <v>23</v>
      </c>
      <c r="B30" s="25" t="str">
        <f t="shared" si="1"/>
        <v/>
      </c>
      <c r="C30" s="26" t="str">
        <f t="shared" si="2"/>
        <v/>
      </c>
      <c r="D30" s="25"/>
      <c r="E30" s="25"/>
      <c r="F30" s="25"/>
      <c r="G30" s="25"/>
      <c r="H30" s="25"/>
      <c r="I30" s="25"/>
    </row>
    <row r="31" spans="1:9" ht="15" customHeight="1" x14ac:dyDescent="0.2">
      <c r="A31" s="25">
        <f t="shared" si="0"/>
        <v>24</v>
      </c>
      <c r="B31" s="25" t="str">
        <f t="shared" si="1"/>
        <v/>
      </c>
      <c r="C31" s="26" t="str">
        <f t="shared" si="2"/>
        <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verticalDpi="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F56" sqref="F56"/>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92</v>
      </c>
      <c r="B3" s="22" t="str">
        <f>"GROUPE "&amp;A3</f>
        <v>GROUPE P1</v>
      </c>
      <c r="D3" s="18"/>
      <c r="E3" s="18"/>
      <c r="F3" s="18"/>
      <c r="G3" s="18"/>
      <c r="H3" s="18"/>
      <c r="I3" s="18"/>
    </row>
    <row r="4" spans="1:9" ht="20.25" x14ac:dyDescent="0.3">
      <c r="B4" s="20"/>
      <c r="D4" s="42" t="s">
        <v>37</v>
      </c>
    </row>
    <row r="5" spans="1:9" ht="23.25" x14ac:dyDescent="0.35">
      <c r="B5" s="22"/>
      <c r="D5" s="43" t="s">
        <v>101</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IF(ISNA(VLOOKUP(A$3&amp;TEXT(A8,"x0"),GRTDPROBA,COLUMNS(GRTDPROBA),0)),"",VLOOKUP(A$3&amp;TEXT(A8,"x0"),GRTDPROBA,COLUMNS(GRTDPROBA),0))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BLEUSE Chloé</v>
      </c>
      <c r="C11" s="26">
        <f t="shared" si="2"/>
        <v>0</v>
      </c>
      <c r="D11" s="25"/>
      <c r="E11" s="25"/>
      <c r="F11" s="25"/>
      <c r="G11" s="25"/>
      <c r="H11" s="25"/>
      <c r="I11" s="25"/>
    </row>
    <row r="12" spans="1:9" ht="15" customHeight="1" x14ac:dyDescent="0.2">
      <c r="A12" s="25">
        <f t="shared" si="0"/>
        <v>5</v>
      </c>
      <c r="B12" s="25" t="str">
        <f t="shared" si="1"/>
        <v>DJENADI Sabrina</v>
      </c>
      <c r="C12" s="26">
        <f t="shared" si="2"/>
        <v>11607325</v>
      </c>
      <c r="D12" s="25"/>
      <c r="E12" s="25"/>
      <c r="F12" s="25"/>
      <c r="G12" s="25"/>
      <c r="H12" s="25"/>
      <c r="I12" s="25"/>
    </row>
    <row r="13" spans="1:9" ht="15" customHeight="1" x14ac:dyDescent="0.2">
      <c r="A13" s="25">
        <f t="shared" si="0"/>
        <v>6</v>
      </c>
      <c r="B13" s="25" t="str">
        <f t="shared" si="1"/>
        <v>EL MOUSSAOUI Younes</v>
      </c>
      <c r="C13" s="26">
        <f t="shared" si="2"/>
        <v>0</v>
      </c>
      <c r="D13" s="25"/>
      <c r="E13" s="25"/>
      <c r="F13" s="25"/>
      <c r="G13" s="25"/>
      <c r="H13" s="25"/>
      <c r="I13" s="25"/>
    </row>
    <row r="14" spans="1:9" ht="15" customHeight="1" x14ac:dyDescent="0.2">
      <c r="A14" s="25">
        <f t="shared" si="0"/>
        <v>7</v>
      </c>
      <c r="B14" s="25" t="str">
        <f t="shared" si="1"/>
        <v>ENGUIX Precillia</v>
      </c>
      <c r="C14" s="26">
        <f t="shared" si="2"/>
        <v>11507496</v>
      </c>
      <c r="D14" s="25"/>
      <c r="E14" s="25"/>
      <c r="F14" s="25"/>
      <c r="G14" s="25"/>
      <c r="H14" s="25"/>
      <c r="I14" s="25"/>
    </row>
    <row r="15" spans="1:9" ht="15" customHeight="1" x14ac:dyDescent="0.2">
      <c r="A15" s="25">
        <f t="shared" si="0"/>
        <v>8</v>
      </c>
      <c r="B15" s="25" t="str">
        <f t="shared" si="1"/>
        <v>ERDEMIR Eren</v>
      </c>
      <c r="C15" s="26">
        <f t="shared" si="2"/>
        <v>11513406</v>
      </c>
      <c r="D15" s="25"/>
      <c r="E15" s="25"/>
      <c r="F15" s="25"/>
      <c r="G15" s="25"/>
      <c r="H15" s="25"/>
      <c r="I15" s="25"/>
    </row>
    <row r="16" spans="1:9" ht="15" customHeight="1" x14ac:dyDescent="0.2">
      <c r="A16" s="25">
        <f t="shared" si="0"/>
        <v>9</v>
      </c>
      <c r="B16" s="25" t="str">
        <f t="shared" si="1"/>
        <v>ESSABID Amina</v>
      </c>
      <c r="C16" s="26">
        <f t="shared" si="2"/>
        <v>11601373</v>
      </c>
      <c r="D16" s="25"/>
      <c r="E16" s="25"/>
      <c r="F16" s="25"/>
      <c r="G16" s="25"/>
      <c r="H16" s="25"/>
      <c r="I16" s="25"/>
    </row>
    <row r="17" spans="1:9" ht="15" customHeight="1" x14ac:dyDescent="0.2">
      <c r="A17" s="25">
        <f t="shared" si="0"/>
        <v>10</v>
      </c>
      <c r="B17" s="25" t="str">
        <f t="shared" si="1"/>
        <v>FARAH Badreddine</v>
      </c>
      <c r="C17" s="26">
        <f t="shared" si="2"/>
        <v>0</v>
      </c>
      <c r="D17" s="25"/>
      <c r="E17" s="25"/>
      <c r="F17" s="25"/>
      <c r="G17" s="25"/>
      <c r="H17" s="25"/>
      <c r="I17" s="25"/>
    </row>
    <row r="18" spans="1:9" ht="15" customHeight="1" x14ac:dyDescent="0.2">
      <c r="A18" s="25">
        <f t="shared" si="0"/>
        <v>11</v>
      </c>
      <c r="B18" s="25" t="str">
        <f t="shared" si="1"/>
        <v>FLEPP RAFAEL</v>
      </c>
      <c r="C18" s="26">
        <f t="shared" si="2"/>
        <v>11505754</v>
      </c>
      <c r="D18" s="25"/>
      <c r="E18" s="25"/>
      <c r="F18" s="25"/>
      <c r="G18" s="25"/>
      <c r="H18" s="25"/>
      <c r="I18" s="25"/>
    </row>
    <row r="19" spans="1:9" ht="15" customHeight="1" x14ac:dyDescent="0.2">
      <c r="A19" s="25">
        <f t="shared" si="0"/>
        <v>12</v>
      </c>
      <c r="B19" s="25" t="str">
        <f t="shared" si="1"/>
        <v>GODET Maël</v>
      </c>
      <c r="C19" s="26">
        <f t="shared" si="2"/>
        <v>11602674</v>
      </c>
      <c r="D19" s="25"/>
      <c r="E19" s="25"/>
      <c r="F19" s="25"/>
      <c r="G19" s="25"/>
      <c r="H19" s="25"/>
      <c r="I19" s="25"/>
    </row>
    <row r="20" spans="1:9" ht="15" customHeight="1" x14ac:dyDescent="0.2">
      <c r="A20" s="25">
        <f t="shared" si="0"/>
        <v>13</v>
      </c>
      <c r="B20" s="25" t="str">
        <f t="shared" si="1"/>
        <v>HAMDANE Amine</v>
      </c>
      <c r="C20" s="26">
        <f t="shared" si="2"/>
        <v>11606514</v>
      </c>
      <c r="D20" s="25"/>
      <c r="E20" s="25"/>
      <c r="F20" s="25"/>
      <c r="G20" s="25"/>
      <c r="H20" s="25"/>
      <c r="I20" s="25"/>
    </row>
    <row r="21" spans="1:9" ht="15" customHeight="1" x14ac:dyDescent="0.2">
      <c r="A21" s="25">
        <f t="shared" si="0"/>
        <v>14</v>
      </c>
      <c r="B21" s="25" t="str">
        <f t="shared" si="1"/>
        <v>IDOUFKER Aboubakr</v>
      </c>
      <c r="C21" s="26">
        <f t="shared" si="2"/>
        <v>11605567</v>
      </c>
      <c r="D21" s="25"/>
      <c r="E21" s="25"/>
      <c r="F21" s="25"/>
      <c r="G21" s="25"/>
      <c r="H21" s="25"/>
      <c r="I21" s="25"/>
    </row>
    <row r="22" spans="1:9" ht="15" customHeight="1" x14ac:dyDescent="0.2">
      <c r="A22" s="25">
        <f t="shared" si="0"/>
        <v>15</v>
      </c>
      <c r="B22" s="25" t="str">
        <f t="shared" si="1"/>
        <v>JIN Lili</v>
      </c>
      <c r="C22" s="26">
        <f t="shared" si="2"/>
        <v>11513817</v>
      </c>
      <c r="D22" s="25"/>
      <c r="E22" s="25"/>
      <c r="F22" s="25"/>
      <c r="G22" s="25"/>
      <c r="H22" s="25"/>
      <c r="I22" s="25"/>
    </row>
    <row r="23" spans="1:9" ht="15" customHeight="1" x14ac:dyDescent="0.2">
      <c r="A23" s="25">
        <f t="shared" si="0"/>
        <v>16</v>
      </c>
      <c r="B23" s="25" t="str">
        <f t="shared" si="1"/>
        <v>KENTSA MELI Habib Edgar</v>
      </c>
      <c r="C23" s="26">
        <f t="shared" si="2"/>
        <v>11607247</v>
      </c>
      <c r="D23" s="25"/>
      <c r="E23" s="25"/>
      <c r="F23" s="25"/>
      <c r="G23" s="25"/>
      <c r="H23" s="25"/>
      <c r="I23" s="25"/>
    </row>
    <row r="24" spans="1:9" ht="15" customHeight="1" x14ac:dyDescent="0.2">
      <c r="A24" s="25">
        <f t="shared" si="0"/>
        <v>17</v>
      </c>
      <c r="B24" s="25" t="str">
        <f t="shared" si="1"/>
        <v>KUCAM Delphine</v>
      </c>
      <c r="C24" s="26">
        <f t="shared" si="2"/>
        <v>11603669</v>
      </c>
      <c r="D24" s="25"/>
      <c r="E24" s="25"/>
      <c r="F24" s="25"/>
      <c r="G24" s="25"/>
      <c r="H24" s="25"/>
      <c r="I24" s="25"/>
    </row>
    <row r="25" spans="1:9" ht="15" customHeight="1" x14ac:dyDescent="0.2">
      <c r="A25" s="25">
        <f t="shared" si="0"/>
        <v>18</v>
      </c>
      <c r="B25" s="25" t="str">
        <f t="shared" si="1"/>
        <v>LAHMADI Salah-Eddine</v>
      </c>
      <c r="C25" s="26">
        <f t="shared" si="2"/>
        <v>11513414</v>
      </c>
      <c r="D25" s="25"/>
      <c r="E25" s="25"/>
      <c r="F25" s="25"/>
      <c r="G25" s="25"/>
      <c r="H25" s="25"/>
      <c r="I25" s="25"/>
    </row>
    <row r="26" spans="1:9" ht="15" customHeight="1" x14ac:dyDescent="0.2">
      <c r="A26" s="25">
        <f t="shared" si="0"/>
        <v>19</v>
      </c>
      <c r="B26" s="25" t="str">
        <f t="shared" si="1"/>
        <v>MARADEI Clement</v>
      </c>
      <c r="C26" s="26">
        <f t="shared" si="2"/>
        <v>11608227</v>
      </c>
      <c r="D26" s="25"/>
      <c r="E26" s="25"/>
      <c r="F26" s="25"/>
      <c r="G26" s="25"/>
      <c r="H26" s="25"/>
      <c r="I26" s="25"/>
    </row>
    <row r="27" spans="1:9" ht="15" customHeight="1" x14ac:dyDescent="0.2">
      <c r="A27" s="25">
        <f t="shared" si="0"/>
        <v>20</v>
      </c>
      <c r="B27" s="25" t="str">
        <f t="shared" si="1"/>
        <v>MILHA  El Mehdi</v>
      </c>
      <c r="C27" s="26">
        <f t="shared" si="2"/>
        <v>11613089</v>
      </c>
      <c r="D27" s="25"/>
      <c r="E27" s="25"/>
      <c r="F27" s="25"/>
      <c r="G27" s="25"/>
      <c r="H27" s="25"/>
      <c r="I27" s="25"/>
    </row>
    <row r="28" spans="1:9" ht="15" customHeight="1" x14ac:dyDescent="0.2">
      <c r="A28" s="25">
        <f t="shared" si="0"/>
        <v>21</v>
      </c>
      <c r="B28" s="25" t="str">
        <f t="shared" si="1"/>
        <v>NAEJUS Laurie</v>
      </c>
      <c r="C28" s="26">
        <f t="shared" si="2"/>
        <v>11602989</v>
      </c>
      <c r="D28" s="25"/>
      <c r="E28" s="25"/>
      <c r="F28" s="25"/>
      <c r="G28" s="25"/>
      <c r="H28" s="25"/>
      <c r="I28" s="25"/>
    </row>
    <row r="29" spans="1:9" ht="15" customHeight="1" x14ac:dyDescent="0.2">
      <c r="A29" s="25">
        <f t="shared" si="0"/>
        <v>22</v>
      </c>
      <c r="B29" s="25" t="str">
        <f t="shared" si="1"/>
        <v>NAIT DAOUD Mohamed</v>
      </c>
      <c r="C29" s="26">
        <f t="shared" si="2"/>
        <v>11406410</v>
      </c>
      <c r="D29" s="25"/>
      <c r="E29" s="25"/>
      <c r="F29" s="25"/>
      <c r="G29" s="25"/>
      <c r="H29" s="25"/>
      <c r="I29" s="25"/>
    </row>
    <row r="30" spans="1:9" ht="15" customHeight="1" x14ac:dyDescent="0.2">
      <c r="A30" s="25">
        <f t="shared" si="0"/>
        <v>23</v>
      </c>
      <c r="B30" s="25" t="str">
        <f t="shared" si="1"/>
        <v>NEHAD Imane</v>
      </c>
      <c r="C30" s="26">
        <f t="shared" si="2"/>
        <v>11601320</v>
      </c>
      <c r="D30" s="25"/>
      <c r="E30" s="25"/>
      <c r="F30" s="25"/>
      <c r="G30" s="25"/>
      <c r="H30" s="25"/>
      <c r="I30" s="25"/>
    </row>
    <row r="31" spans="1:9" ht="15" customHeight="1" x14ac:dyDescent="0.2">
      <c r="A31" s="25">
        <f t="shared" si="0"/>
        <v>24</v>
      </c>
      <c r="B31" s="25" t="str">
        <f t="shared" si="1"/>
        <v>N'GOAN Auguste</v>
      </c>
      <c r="C31" s="26">
        <f t="shared" si="2"/>
        <v>11612382</v>
      </c>
      <c r="D31" s="25"/>
      <c r="E31" s="25"/>
      <c r="F31" s="25"/>
      <c r="G31" s="25"/>
      <c r="H31" s="25"/>
      <c r="I31" s="25"/>
    </row>
    <row r="32" spans="1:9" ht="15" customHeight="1" x14ac:dyDescent="0.2">
      <c r="A32" s="25">
        <f t="shared" si="0"/>
        <v>25</v>
      </c>
      <c r="B32" s="25" t="str">
        <f t="shared" si="1"/>
        <v>QIAN Xiaotong</v>
      </c>
      <c r="C32" s="26">
        <f t="shared" si="2"/>
        <v>11513812</v>
      </c>
      <c r="D32" s="25"/>
      <c r="E32" s="25"/>
      <c r="F32" s="25"/>
      <c r="G32" s="25"/>
      <c r="H32" s="25"/>
      <c r="I32" s="25"/>
    </row>
    <row r="33" spans="1:9" ht="15" customHeight="1" x14ac:dyDescent="0.2">
      <c r="A33" s="25">
        <f t="shared" si="0"/>
        <v>26</v>
      </c>
      <c r="B33" s="25" t="str">
        <f t="shared" si="1"/>
        <v>RABHI Sohayla</v>
      </c>
      <c r="C33" s="26">
        <f t="shared" si="2"/>
        <v>11604156</v>
      </c>
      <c r="D33" s="25"/>
      <c r="E33" s="25"/>
      <c r="F33" s="25"/>
      <c r="G33" s="25"/>
      <c r="H33" s="25"/>
      <c r="I33" s="25"/>
    </row>
    <row r="34" spans="1:9" ht="15" customHeight="1" x14ac:dyDescent="0.2">
      <c r="A34" s="25">
        <f t="shared" si="0"/>
        <v>27</v>
      </c>
      <c r="B34" s="25" t="str">
        <f t="shared" si="1"/>
        <v>RAHMANI Abdeladim</v>
      </c>
      <c r="C34" s="26">
        <f t="shared" si="2"/>
        <v>0</v>
      </c>
      <c r="D34" s="25"/>
      <c r="E34" s="25"/>
      <c r="F34" s="25"/>
      <c r="G34" s="25"/>
      <c r="H34" s="25"/>
      <c r="I34" s="25"/>
    </row>
    <row r="35" spans="1:9" ht="15" customHeight="1" x14ac:dyDescent="0.2">
      <c r="A35" s="25">
        <f t="shared" si="0"/>
        <v>28</v>
      </c>
      <c r="B35" s="25" t="str">
        <f t="shared" si="1"/>
        <v>SABABADY Kamala</v>
      </c>
      <c r="C35" s="26">
        <f t="shared" si="2"/>
        <v>0</v>
      </c>
      <c r="D35" s="25"/>
      <c r="E35" s="25"/>
      <c r="F35" s="25"/>
      <c r="G35" s="25"/>
      <c r="H35" s="25"/>
      <c r="I35" s="25"/>
    </row>
    <row r="36" spans="1:9" ht="15" customHeight="1" x14ac:dyDescent="0.2">
      <c r="A36" s="25">
        <f t="shared" si="0"/>
        <v>29</v>
      </c>
      <c r="B36" s="25" t="str">
        <f t="shared" si="1"/>
        <v>SEKAR Suruthy</v>
      </c>
      <c r="C36" s="26">
        <f t="shared" si="2"/>
        <v>11609178</v>
      </c>
      <c r="D36" s="25"/>
      <c r="E36" s="25"/>
      <c r="F36" s="25"/>
      <c r="G36" s="25"/>
      <c r="H36" s="25"/>
      <c r="I36" s="25"/>
    </row>
    <row r="37" spans="1:9" ht="15" customHeight="1" x14ac:dyDescent="0.2">
      <c r="A37" s="25">
        <f t="shared" si="0"/>
        <v>30</v>
      </c>
      <c r="B37" s="25" t="str">
        <f t="shared" si="1"/>
        <v>SELSANE Manel</v>
      </c>
      <c r="C37" s="26">
        <f t="shared" si="2"/>
        <v>11600771</v>
      </c>
      <c r="D37" s="25"/>
      <c r="E37" s="25"/>
      <c r="F37" s="25"/>
      <c r="G37" s="25"/>
      <c r="H37" s="25"/>
      <c r="I37" s="25"/>
    </row>
    <row r="38" spans="1:9" ht="15" customHeight="1" x14ac:dyDescent="0.2">
      <c r="A38" s="25">
        <f t="shared" si="0"/>
        <v>31</v>
      </c>
      <c r="B38" s="25" t="str">
        <f t="shared" si="1"/>
        <v>WOUMFO KENFACK Vanelle</v>
      </c>
      <c r="C38" s="26">
        <f t="shared" si="2"/>
        <v>11609513</v>
      </c>
      <c r="D38" s="25"/>
      <c r="E38" s="25"/>
      <c r="F38" s="25"/>
      <c r="G38" s="25"/>
      <c r="H38" s="25"/>
      <c r="I38" s="25"/>
    </row>
    <row r="39" spans="1:9" ht="15" customHeight="1" x14ac:dyDescent="0.2">
      <c r="A39" s="25">
        <f t="shared" si="0"/>
        <v>32</v>
      </c>
      <c r="B39" s="25" t="str">
        <f t="shared" si="1"/>
        <v>YE Daniel</v>
      </c>
      <c r="C39" s="26">
        <f t="shared" si="2"/>
        <v>11608252</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3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100</v>
      </c>
      <c r="B3" s="22" t="str">
        <f>"GROUPE "&amp;A3</f>
        <v>GROUPE P2</v>
      </c>
      <c r="D3" s="18"/>
      <c r="E3" s="18"/>
      <c r="F3" s="18"/>
      <c r="G3" s="18"/>
      <c r="H3" s="18"/>
      <c r="I3" s="18"/>
    </row>
    <row r="4" spans="1:9" ht="20.25" x14ac:dyDescent="0.3">
      <c r="B4" s="20"/>
      <c r="D4" s="42" t="s">
        <v>37</v>
      </c>
    </row>
    <row r="5" spans="1:9" ht="23.25" x14ac:dyDescent="0.35">
      <c r="B5" s="22"/>
      <c r="D5" s="43" t="s">
        <v>101</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IF(ISNA(VLOOKUP(A$3&amp;TEXT(A8,"x0"),GRTDPROBA,COLUMNS(GRTDPROBA),0)),"",VLOOKUP(A$3&amp;TEXT(A8,"x0"),GRTDPROBA,COLUMNS(GRTDPROBA),0))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BENDAOUD Mehdi</v>
      </c>
      <c r="C12" s="26">
        <f t="shared" si="2"/>
        <v>11602614</v>
      </c>
      <c r="D12" s="25"/>
      <c r="E12" s="25"/>
      <c r="F12" s="25"/>
      <c r="G12" s="25"/>
      <c r="H12" s="25"/>
      <c r="I12" s="25"/>
    </row>
    <row r="13" spans="1:9" ht="15" customHeight="1" x14ac:dyDescent="0.2">
      <c r="A13" s="25">
        <f t="shared" si="0"/>
        <v>6</v>
      </c>
      <c r="B13" s="25" t="str">
        <f t="shared" si="1"/>
        <v>BOUDJENANE NARIMENE</v>
      </c>
      <c r="C13" s="26">
        <f t="shared" si="2"/>
        <v>11305734</v>
      </c>
      <c r="D13" s="25"/>
      <c r="E13" s="25"/>
      <c r="F13" s="25"/>
      <c r="G13" s="25"/>
      <c r="H13" s="25"/>
      <c r="I13" s="25"/>
    </row>
    <row r="14" spans="1:9" ht="15" customHeight="1" x14ac:dyDescent="0.2">
      <c r="A14" s="25">
        <f t="shared" si="0"/>
        <v>7</v>
      </c>
      <c r="B14" s="25" t="str">
        <f t="shared" si="1"/>
        <v>BOULAZAZENE Melissa</v>
      </c>
      <c r="C14" s="26">
        <f t="shared" si="2"/>
        <v>11602939</v>
      </c>
      <c r="D14" s="25"/>
      <c r="E14" s="25"/>
      <c r="F14" s="25"/>
      <c r="G14" s="25"/>
      <c r="H14" s="25"/>
      <c r="I14" s="25"/>
    </row>
    <row r="15" spans="1:9" ht="15" customHeight="1" x14ac:dyDescent="0.2">
      <c r="A15" s="25">
        <f t="shared" si="0"/>
        <v>8</v>
      </c>
      <c r="B15" s="25" t="str">
        <f t="shared" si="1"/>
        <v>BRAHMI Kahina</v>
      </c>
      <c r="C15" s="26">
        <f t="shared" si="2"/>
        <v>11506565</v>
      </c>
      <c r="D15" s="25"/>
      <c r="E15" s="25"/>
      <c r="F15" s="25"/>
      <c r="G15" s="25"/>
      <c r="H15" s="25"/>
      <c r="I15" s="25"/>
    </row>
    <row r="16" spans="1:9" ht="15" customHeight="1" x14ac:dyDescent="0.2">
      <c r="A16" s="25">
        <f t="shared" si="0"/>
        <v>9</v>
      </c>
      <c r="B16" s="25" t="str">
        <f t="shared" si="1"/>
        <v>CHEBBI Oussama</v>
      </c>
      <c r="C16" s="26">
        <f t="shared" si="2"/>
        <v>11506109</v>
      </c>
      <c r="D16" s="25"/>
      <c r="E16" s="25"/>
      <c r="F16" s="25"/>
      <c r="G16" s="25"/>
      <c r="H16" s="25"/>
      <c r="I16" s="25"/>
    </row>
    <row r="17" spans="1:9" ht="15" customHeight="1" x14ac:dyDescent="0.2">
      <c r="A17" s="25">
        <f t="shared" si="0"/>
        <v>10</v>
      </c>
      <c r="B17" s="25" t="str">
        <f t="shared" si="1"/>
        <v>CHEN Yu</v>
      </c>
      <c r="C17" s="26">
        <f t="shared" si="2"/>
        <v>11513855</v>
      </c>
      <c r="D17" s="25"/>
      <c r="E17" s="25"/>
      <c r="F17" s="25"/>
      <c r="G17" s="25"/>
      <c r="H17" s="25"/>
      <c r="I17" s="25"/>
    </row>
    <row r="18" spans="1:9" ht="15" customHeight="1" x14ac:dyDescent="0.2">
      <c r="A18" s="25">
        <f t="shared" si="0"/>
        <v>11</v>
      </c>
      <c r="B18" s="25" t="str">
        <f t="shared" si="1"/>
        <v>COBAN Serkan</v>
      </c>
      <c r="C18" s="26">
        <f t="shared" si="2"/>
        <v>11503850</v>
      </c>
      <c r="D18" s="25"/>
      <c r="E18" s="25"/>
      <c r="F18" s="25"/>
      <c r="G18" s="25"/>
      <c r="H18" s="25"/>
      <c r="I18" s="25"/>
    </row>
    <row r="19" spans="1:9" ht="15" customHeight="1" x14ac:dyDescent="0.2">
      <c r="A19" s="25">
        <f t="shared" si="0"/>
        <v>12</v>
      </c>
      <c r="B19" s="25" t="str">
        <f t="shared" si="1"/>
        <v>DAMOU Anna</v>
      </c>
      <c r="C19" s="26">
        <f t="shared" si="2"/>
        <v>0</v>
      </c>
      <c r="D19" s="25"/>
      <c r="E19" s="25"/>
      <c r="F19" s="25"/>
      <c r="G19" s="25"/>
      <c r="H19" s="25"/>
      <c r="I19" s="25"/>
    </row>
    <row r="20" spans="1:9" ht="15" customHeight="1" x14ac:dyDescent="0.2">
      <c r="A20" s="25">
        <f t="shared" si="0"/>
        <v>13</v>
      </c>
      <c r="B20" s="25" t="str">
        <f t="shared" si="1"/>
        <v>DIALLO Fatoumata Ousmane</v>
      </c>
      <c r="C20" s="26">
        <f t="shared" si="2"/>
        <v>11509135</v>
      </c>
      <c r="D20" s="25"/>
      <c r="E20" s="25"/>
      <c r="F20" s="25"/>
      <c r="G20" s="25"/>
      <c r="H20" s="25"/>
      <c r="I20" s="25"/>
    </row>
    <row r="21" spans="1:9" ht="15" customHeight="1" x14ac:dyDescent="0.2">
      <c r="A21" s="25">
        <f t="shared" si="0"/>
        <v>14</v>
      </c>
      <c r="B21" s="25" t="str">
        <f t="shared" si="1"/>
        <v>DIALLO MEISSA</v>
      </c>
      <c r="C21" s="26">
        <f t="shared" si="2"/>
        <v>11315679</v>
      </c>
      <c r="D21" s="25"/>
      <c r="E21" s="25"/>
      <c r="F21" s="25"/>
      <c r="G21" s="25"/>
      <c r="H21" s="25"/>
      <c r="I21" s="25"/>
    </row>
    <row r="22" spans="1:9" ht="15" customHeight="1" x14ac:dyDescent="0.2">
      <c r="A22" s="25">
        <f t="shared" si="0"/>
        <v>15</v>
      </c>
      <c r="B22" s="25" t="str">
        <f t="shared" si="1"/>
        <v>DONNE Jessie</v>
      </c>
      <c r="C22" s="26">
        <f t="shared" si="2"/>
        <v>11500914</v>
      </c>
      <c r="D22" s="25"/>
      <c r="E22" s="25"/>
      <c r="F22" s="25"/>
      <c r="G22" s="25"/>
      <c r="H22" s="25"/>
      <c r="I22" s="25"/>
    </row>
    <row r="23" spans="1:9" ht="15" customHeight="1" x14ac:dyDescent="0.2">
      <c r="A23" s="25">
        <f t="shared" si="0"/>
        <v>16</v>
      </c>
      <c r="B23" s="25" t="str">
        <f t="shared" si="1"/>
        <v>DOUCOURE Mariama</v>
      </c>
      <c r="C23" s="26">
        <f t="shared" si="2"/>
        <v>11509894</v>
      </c>
      <c r="D23" s="25"/>
      <c r="E23" s="25"/>
      <c r="F23" s="25"/>
      <c r="G23" s="25"/>
      <c r="H23" s="25"/>
      <c r="I23" s="25"/>
    </row>
    <row r="24" spans="1:9" ht="15" customHeight="1" x14ac:dyDescent="0.2">
      <c r="A24" s="25">
        <f t="shared" si="0"/>
        <v>17</v>
      </c>
      <c r="B24" s="25" t="str">
        <f t="shared" si="1"/>
        <v>DRAME Mariam</v>
      </c>
      <c r="C24" s="26">
        <f t="shared" si="2"/>
        <v>11603494</v>
      </c>
      <c r="D24" s="25"/>
      <c r="E24" s="25"/>
      <c r="F24" s="25"/>
      <c r="G24" s="25"/>
      <c r="H24" s="25"/>
      <c r="I24" s="25"/>
    </row>
    <row r="25" spans="1:9" ht="15" customHeight="1" x14ac:dyDescent="0.2">
      <c r="A25" s="25">
        <f t="shared" si="0"/>
        <v>18</v>
      </c>
      <c r="B25" s="25" t="str">
        <f t="shared" si="1"/>
        <v>DUVILLE William</v>
      </c>
      <c r="C25" s="26">
        <f t="shared" si="2"/>
        <v>11504570</v>
      </c>
      <c r="D25" s="25"/>
      <c r="E25" s="25"/>
      <c r="F25" s="25"/>
      <c r="G25" s="25"/>
      <c r="H25" s="25"/>
      <c r="I25" s="25"/>
    </row>
    <row r="26" spans="1:9" ht="15" customHeight="1" x14ac:dyDescent="0.2">
      <c r="A26" s="25">
        <f t="shared" si="0"/>
        <v>19</v>
      </c>
      <c r="B26" s="25" t="str">
        <f t="shared" si="1"/>
        <v>GAUTHIER Samy</v>
      </c>
      <c r="C26" s="26">
        <f t="shared" si="2"/>
        <v>11607973</v>
      </c>
      <c r="D26" s="25"/>
      <c r="E26" s="25"/>
      <c r="F26" s="25"/>
      <c r="G26" s="25"/>
      <c r="H26" s="25"/>
      <c r="I26" s="25"/>
    </row>
    <row r="27" spans="1:9" ht="15" customHeight="1" x14ac:dyDescent="0.2">
      <c r="A27" s="25">
        <f t="shared" si="0"/>
        <v>20</v>
      </c>
      <c r="B27" s="25" t="str">
        <f t="shared" si="1"/>
        <v>HARDY Marion</v>
      </c>
      <c r="C27" s="26">
        <f t="shared" si="2"/>
        <v>11601655</v>
      </c>
      <c r="D27" s="25"/>
      <c r="E27" s="25"/>
      <c r="F27" s="25"/>
      <c r="G27" s="25"/>
      <c r="H27" s="25"/>
      <c r="I27" s="25"/>
    </row>
    <row r="28" spans="1:9" ht="15" customHeight="1" x14ac:dyDescent="0.2">
      <c r="A28" s="25">
        <f t="shared" si="0"/>
        <v>21</v>
      </c>
      <c r="B28" s="25" t="str">
        <f t="shared" si="1"/>
        <v>HIMOUS Imane</v>
      </c>
      <c r="C28" s="26">
        <f t="shared" si="2"/>
        <v>11605309</v>
      </c>
      <c r="D28" s="25"/>
      <c r="E28" s="25"/>
      <c r="F28" s="25"/>
      <c r="G28" s="25"/>
      <c r="H28" s="25"/>
      <c r="I28" s="25"/>
    </row>
    <row r="29" spans="1:9" ht="15" customHeight="1" x14ac:dyDescent="0.2">
      <c r="A29" s="25">
        <f t="shared" si="0"/>
        <v>22</v>
      </c>
      <c r="B29" s="25" t="str">
        <f t="shared" si="1"/>
        <v>KUBICA BRIAC</v>
      </c>
      <c r="C29" s="26">
        <f t="shared" si="2"/>
        <v>11503072</v>
      </c>
      <c r="D29" s="25"/>
      <c r="E29" s="25"/>
      <c r="F29" s="25"/>
      <c r="G29" s="25"/>
      <c r="H29" s="25"/>
      <c r="I29" s="25"/>
    </row>
    <row r="30" spans="1:9" ht="15" customHeight="1" x14ac:dyDescent="0.2">
      <c r="A30" s="25">
        <f t="shared" si="0"/>
        <v>23</v>
      </c>
      <c r="B30" s="25" t="str">
        <f t="shared" si="1"/>
        <v>LAICHE Issam</v>
      </c>
      <c r="C30" s="26">
        <f t="shared" si="2"/>
        <v>11603860</v>
      </c>
      <c r="D30" s="25"/>
      <c r="E30" s="25"/>
      <c r="F30" s="25"/>
      <c r="G30" s="25"/>
      <c r="H30" s="25"/>
      <c r="I30" s="25"/>
    </row>
    <row r="31" spans="1:9" ht="15" customHeight="1" x14ac:dyDescent="0.2">
      <c r="A31" s="25">
        <f t="shared" si="0"/>
        <v>24</v>
      </c>
      <c r="B31" s="25" t="str">
        <f t="shared" si="1"/>
        <v>MINTHE Mayeni</v>
      </c>
      <c r="C31" s="26">
        <f t="shared" si="2"/>
        <v>11510580</v>
      </c>
      <c r="D31" s="25"/>
      <c r="E31" s="25"/>
      <c r="F31" s="25"/>
      <c r="G31" s="25"/>
      <c r="H31" s="25"/>
      <c r="I31" s="25"/>
    </row>
    <row r="32" spans="1:9" ht="15" customHeight="1" x14ac:dyDescent="0.2">
      <c r="A32" s="25">
        <f t="shared" si="0"/>
        <v>25</v>
      </c>
      <c r="B32" s="25" t="str">
        <f t="shared" si="1"/>
        <v>MOTTET Axel</v>
      </c>
      <c r="C32" s="26">
        <f t="shared" si="2"/>
        <v>11605613</v>
      </c>
      <c r="D32" s="25"/>
      <c r="E32" s="25"/>
      <c r="F32" s="25"/>
      <c r="G32" s="25"/>
      <c r="H32" s="25"/>
      <c r="I32" s="25"/>
    </row>
    <row r="33" spans="1:9" ht="15" customHeight="1" x14ac:dyDescent="0.2">
      <c r="A33" s="25">
        <f t="shared" si="0"/>
        <v>26</v>
      </c>
      <c r="B33" s="25" t="str">
        <f t="shared" si="1"/>
        <v>SAVADOGO Hamed Kouka</v>
      </c>
      <c r="C33" s="26">
        <f t="shared" si="2"/>
        <v>11607110</v>
      </c>
      <c r="D33" s="25"/>
      <c r="E33" s="25"/>
      <c r="F33" s="25"/>
      <c r="G33" s="25"/>
      <c r="H33" s="25"/>
      <c r="I33" s="25"/>
    </row>
    <row r="34" spans="1:9" ht="15" customHeight="1" x14ac:dyDescent="0.2">
      <c r="A34" s="25">
        <f t="shared" si="0"/>
        <v>27</v>
      </c>
      <c r="B34" s="25" t="str">
        <f t="shared" si="1"/>
        <v>SELVARAJAH Dinusan</v>
      </c>
      <c r="C34" s="26">
        <f t="shared" si="2"/>
        <v>11502168</v>
      </c>
      <c r="D34" s="25"/>
      <c r="E34" s="25"/>
      <c r="F34" s="25"/>
      <c r="G34" s="25"/>
      <c r="H34" s="25"/>
      <c r="I34" s="25"/>
    </row>
    <row r="35" spans="1:9" ht="15" customHeight="1" x14ac:dyDescent="0.2">
      <c r="A35" s="25">
        <f t="shared" si="0"/>
        <v>28</v>
      </c>
      <c r="B35" s="25" t="str">
        <f t="shared" si="1"/>
        <v>SRIVASTAVA Shakul-Raman</v>
      </c>
      <c r="C35" s="26">
        <f t="shared" si="2"/>
        <v>11500878</v>
      </c>
      <c r="D35" s="25"/>
      <c r="E35" s="25"/>
      <c r="F35" s="25"/>
      <c r="G35" s="25"/>
      <c r="H35" s="25"/>
      <c r="I35" s="25"/>
    </row>
    <row r="36" spans="1:9" ht="15" customHeight="1" x14ac:dyDescent="0.2">
      <c r="A36" s="25">
        <f t="shared" si="0"/>
        <v>29</v>
      </c>
      <c r="B36" s="25" t="str">
        <f t="shared" si="1"/>
        <v>TOURE Salifou Alhas</v>
      </c>
      <c r="C36" s="26">
        <f t="shared" si="2"/>
        <v>11508068</v>
      </c>
      <c r="D36" s="25"/>
      <c r="E36" s="25"/>
      <c r="F36" s="25"/>
      <c r="G36" s="25"/>
      <c r="H36" s="25"/>
      <c r="I36" s="25"/>
    </row>
    <row r="37" spans="1:9" ht="15" customHeight="1" x14ac:dyDescent="0.2">
      <c r="A37" s="25">
        <f t="shared" si="0"/>
        <v>30</v>
      </c>
      <c r="B37" s="25" t="str">
        <f t="shared" si="1"/>
        <v>VALENTIN Julie</v>
      </c>
      <c r="C37" s="26">
        <f t="shared" si="2"/>
        <v>11501205</v>
      </c>
      <c r="D37" s="25"/>
      <c r="E37" s="25"/>
      <c r="F37" s="25"/>
      <c r="G37" s="25"/>
      <c r="H37" s="25"/>
      <c r="I37" s="25"/>
    </row>
    <row r="38" spans="1:9" ht="15" customHeight="1" x14ac:dyDescent="0.2">
      <c r="A38" s="25">
        <f t="shared" si="0"/>
        <v>31</v>
      </c>
      <c r="B38" s="25" t="str">
        <f t="shared" si="1"/>
        <v>ZHANG XIAOLU</v>
      </c>
      <c r="C38" s="26">
        <f t="shared" si="2"/>
        <v>11301973</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A3" sqref="A3"/>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65</v>
      </c>
      <c r="B3" s="22" t="str">
        <f>"GROUPE "&amp;A3</f>
        <v>GROUPE MACROECO</v>
      </c>
      <c r="D3" s="18"/>
      <c r="E3" s="18"/>
      <c r="F3" s="18"/>
      <c r="G3" s="18"/>
      <c r="H3" s="18"/>
      <c r="I3" s="18"/>
    </row>
    <row r="4" spans="1:9" ht="20.25" x14ac:dyDescent="0.3">
      <c r="B4" s="20"/>
      <c r="D4" s="42" t="s">
        <v>37</v>
      </c>
    </row>
    <row r="5" spans="1:9" ht="23.25" x14ac:dyDescent="0.35">
      <c r="B5" s="22"/>
      <c r="D5" s="43" t="s">
        <v>104</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39" si="1">IF(ISNA(VLOOKUP(A$3&amp;TEXT(A8,"x0"),GRTDOP2,COLUMNS(GRTDOP2),0)),"",VLOOKUP(A$3&amp;TEXT(A8,"x0"),GRTDOP2,COLUMNS(GRTDOP2),0))</f>
        <v>BAKAYOKO MOUHAMED</v>
      </c>
      <c r="C8" s="26">
        <f t="shared" ref="C8:C50" si="2">IF($B8&gt;"@",VLOOKUP($B8,Tableau,MATCH(C$7,TitresTableau,0),0),"")</f>
        <v>11319137</v>
      </c>
      <c r="D8" s="25"/>
      <c r="E8" s="25"/>
      <c r="F8" s="25"/>
      <c r="G8" s="25"/>
      <c r="H8" s="25"/>
      <c r="I8" s="25"/>
    </row>
    <row r="9" spans="1:9" ht="15" customHeight="1" x14ac:dyDescent="0.2">
      <c r="A9" s="25">
        <f t="shared" si="0"/>
        <v>2</v>
      </c>
      <c r="B9" s="25" t="str">
        <f t="shared" si="1"/>
        <v>BARREIROS MARQUES Kevin</v>
      </c>
      <c r="C9" s="26">
        <f t="shared" si="2"/>
        <v>11506957</v>
      </c>
      <c r="D9" s="25"/>
      <c r="E9" s="25"/>
      <c r="F9" s="25"/>
      <c r="G9" s="25"/>
      <c r="H9" s="25"/>
      <c r="I9" s="25"/>
    </row>
    <row r="10" spans="1:9" ht="15" customHeight="1" x14ac:dyDescent="0.2">
      <c r="A10" s="25">
        <f t="shared" si="0"/>
        <v>3</v>
      </c>
      <c r="B10" s="25" t="str">
        <f t="shared" si="1"/>
        <v>BENDAOUD Mehdi</v>
      </c>
      <c r="C10" s="26">
        <f t="shared" si="2"/>
        <v>11602614</v>
      </c>
      <c r="D10" s="25"/>
      <c r="E10" s="25"/>
      <c r="F10" s="25"/>
      <c r="G10" s="25"/>
      <c r="H10" s="25"/>
      <c r="I10" s="25"/>
    </row>
    <row r="11" spans="1:9" ht="15" customHeight="1" x14ac:dyDescent="0.2">
      <c r="A11" s="25">
        <f t="shared" si="0"/>
        <v>4</v>
      </c>
      <c r="B11" s="25" t="str">
        <f t="shared" si="1"/>
        <v>BOUDJENANE NARIMENE</v>
      </c>
      <c r="C11" s="26">
        <f t="shared" si="2"/>
        <v>11305734</v>
      </c>
      <c r="D11" s="25"/>
      <c r="E11" s="25"/>
      <c r="F11" s="25"/>
      <c r="G11" s="25"/>
      <c r="H11" s="25"/>
      <c r="I11" s="25"/>
    </row>
    <row r="12" spans="1:9" ht="15" customHeight="1" x14ac:dyDescent="0.2">
      <c r="A12" s="25">
        <f t="shared" si="0"/>
        <v>5</v>
      </c>
      <c r="B12" s="25" t="str">
        <f t="shared" si="1"/>
        <v>BOULAZAZENE Melissa</v>
      </c>
      <c r="C12" s="26">
        <f t="shared" si="2"/>
        <v>11602939</v>
      </c>
      <c r="D12" s="25"/>
      <c r="E12" s="25"/>
      <c r="F12" s="25"/>
      <c r="G12" s="25"/>
      <c r="H12" s="25"/>
      <c r="I12" s="25"/>
    </row>
    <row r="13" spans="1:9" ht="15" customHeight="1" x14ac:dyDescent="0.2">
      <c r="A13" s="25">
        <f t="shared" si="0"/>
        <v>6</v>
      </c>
      <c r="B13" s="25" t="str">
        <f t="shared" si="1"/>
        <v>BUTT MUZAMIL</v>
      </c>
      <c r="C13" s="26">
        <f t="shared" si="2"/>
        <v>11300052</v>
      </c>
      <c r="D13" s="25"/>
      <c r="E13" s="25"/>
      <c r="F13" s="25"/>
      <c r="G13" s="25"/>
      <c r="H13" s="25"/>
      <c r="I13" s="25"/>
    </row>
    <row r="14" spans="1:9" ht="15" customHeight="1" x14ac:dyDescent="0.2">
      <c r="A14" s="25">
        <f t="shared" si="0"/>
        <v>7</v>
      </c>
      <c r="B14" s="25" t="str">
        <f t="shared" si="1"/>
        <v>CHEBBI Oussama</v>
      </c>
      <c r="C14" s="26">
        <f t="shared" si="2"/>
        <v>11506109</v>
      </c>
      <c r="D14" s="25"/>
      <c r="E14" s="25"/>
      <c r="F14" s="25"/>
      <c r="G14" s="25"/>
      <c r="H14" s="25"/>
      <c r="I14" s="25"/>
    </row>
    <row r="15" spans="1:9" ht="15" customHeight="1" x14ac:dyDescent="0.2">
      <c r="A15" s="25">
        <f t="shared" si="0"/>
        <v>8</v>
      </c>
      <c r="B15" s="25" t="str">
        <f t="shared" si="1"/>
        <v>CHEN Yu</v>
      </c>
      <c r="C15" s="26">
        <f t="shared" si="2"/>
        <v>11513855</v>
      </c>
      <c r="D15" s="25"/>
      <c r="E15" s="25"/>
      <c r="F15" s="25"/>
      <c r="G15" s="25"/>
      <c r="H15" s="25"/>
      <c r="I15" s="25"/>
    </row>
    <row r="16" spans="1:9" ht="15" customHeight="1" x14ac:dyDescent="0.2">
      <c r="A16" s="25">
        <f t="shared" si="0"/>
        <v>9</v>
      </c>
      <c r="B16" s="25" t="str">
        <f t="shared" si="1"/>
        <v>COBAN Serkan</v>
      </c>
      <c r="C16" s="26">
        <f t="shared" si="2"/>
        <v>11503850</v>
      </c>
      <c r="D16" s="25"/>
      <c r="E16" s="25"/>
      <c r="F16" s="25"/>
      <c r="G16" s="25"/>
      <c r="H16" s="25"/>
      <c r="I16" s="25"/>
    </row>
    <row r="17" spans="1:9" ht="15" customHeight="1" x14ac:dyDescent="0.2">
      <c r="A17" s="25">
        <f t="shared" si="0"/>
        <v>10</v>
      </c>
      <c r="B17" s="25" t="str">
        <f t="shared" si="1"/>
        <v>DIALLO Fatoumata Ousmane</v>
      </c>
      <c r="C17" s="26">
        <f t="shared" si="2"/>
        <v>11509135</v>
      </c>
      <c r="D17" s="25"/>
      <c r="E17" s="25"/>
      <c r="F17" s="25"/>
      <c r="G17" s="25"/>
      <c r="H17" s="25"/>
      <c r="I17" s="25"/>
    </row>
    <row r="18" spans="1:9" ht="15" customHeight="1" x14ac:dyDescent="0.2">
      <c r="A18" s="25">
        <f t="shared" si="0"/>
        <v>11</v>
      </c>
      <c r="B18" s="25" t="str">
        <f t="shared" si="1"/>
        <v>DIALLO MEISSA</v>
      </c>
      <c r="C18" s="26">
        <f t="shared" si="2"/>
        <v>11315679</v>
      </c>
      <c r="D18" s="25"/>
      <c r="E18" s="25"/>
      <c r="F18" s="25"/>
      <c r="G18" s="25"/>
      <c r="H18" s="25"/>
      <c r="I18" s="25"/>
    </row>
    <row r="19" spans="1:9" ht="15" customHeight="1" x14ac:dyDescent="0.2">
      <c r="A19" s="25">
        <f t="shared" si="0"/>
        <v>12</v>
      </c>
      <c r="B19" s="25" t="str">
        <f t="shared" si="1"/>
        <v>DONNE Jessie</v>
      </c>
      <c r="C19" s="26">
        <f t="shared" si="2"/>
        <v>11500914</v>
      </c>
      <c r="D19" s="25"/>
      <c r="E19" s="25"/>
      <c r="F19" s="25"/>
      <c r="G19" s="25"/>
      <c r="H19" s="25"/>
      <c r="I19" s="25"/>
    </row>
    <row r="20" spans="1:9" ht="15" customHeight="1" x14ac:dyDescent="0.2">
      <c r="A20" s="25">
        <f t="shared" si="0"/>
        <v>13</v>
      </c>
      <c r="B20" s="25" t="str">
        <f t="shared" si="1"/>
        <v>DOUCOURE Mariama</v>
      </c>
      <c r="C20" s="26">
        <f t="shared" si="2"/>
        <v>11509894</v>
      </c>
      <c r="D20" s="25"/>
      <c r="E20" s="25"/>
      <c r="F20" s="25"/>
      <c r="G20" s="25"/>
      <c r="H20" s="25"/>
      <c r="I20" s="25"/>
    </row>
    <row r="21" spans="1:9" ht="15" customHeight="1" x14ac:dyDescent="0.2">
      <c r="A21" s="25">
        <f t="shared" si="0"/>
        <v>14</v>
      </c>
      <c r="B21" s="25" t="str">
        <f t="shared" si="1"/>
        <v>DUVILLE William</v>
      </c>
      <c r="C21" s="26">
        <f t="shared" si="2"/>
        <v>11504570</v>
      </c>
      <c r="D21" s="25"/>
      <c r="E21" s="25"/>
      <c r="F21" s="25"/>
      <c r="G21" s="25"/>
      <c r="H21" s="25"/>
      <c r="I21" s="25"/>
    </row>
    <row r="22" spans="1:9" ht="15" customHeight="1" x14ac:dyDescent="0.2">
      <c r="A22" s="25">
        <f t="shared" si="0"/>
        <v>15</v>
      </c>
      <c r="B22" s="25" t="str">
        <f t="shared" si="1"/>
        <v>GAUTHIER Samy</v>
      </c>
      <c r="C22" s="26">
        <f t="shared" si="2"/>
        <v>11607973</v>
      </c>
      <c r="D22" s="25"/>
      <c r="E22" s="25"/>
      <c r="F22" s="25"/>
      <c r="G22" s="25"/>
      <c r="H22" s="25"/>
      <c r="I22" s="25"/>
    </row>
    <row r="23" spans="1:9" ht="15" customHeight="1" x14ac:dyDescent="0.2">
      <c r="A23" s="25">
        <f t="shared" si="0"/>
        <v>16</v>
      </c>
      <c r="B23" s="25" t="str">
        <f t="shared" si="1"/>
        <v>HIMOUS Imane</v>
      </c>
      <c r="C23" s="26">
        <f t="shared" si="2"/>
        <v>11605309</v>
      </c>
      <c r="D23" s="25"/>
      <c r="E23" s="25"/>
      <c r="F23" s="25"/>
      <c r="G23" s="25"/>
      <c r="H23" s="25"/>
      <c r="I23" s="25"/>
    </row>
    <row r="24" spans="1:9" ht="15" customHeight="1" x14ac:dyDescent="0.2">
      <c r="A24" s="25">
        <f t="shared" si="0"/>
        <v>17</v>
      </c>
      <c r="B24" s="25" t="str">
        <f t="shared" si="1"/>
        <v>KEBE Aissatou</v>
      </c>
      <c r="C24" s="26">
        <f t="shared" si="2"/>
        <v>11608416</v>
      </c>
      <c r="D24" s="25"/>
      <c r="E24" s="25"/>
      <c r="F24" s="25"/>
      <c r="G24" s="25"/>
      <c r="H24" s="25"/>
      <c r="I24" s="25"/>
    </row>
    <row r="25" spans="1:9" ht="15" customHeight="1" x14ac:dyDescent="0.2">
      <c r="A25" s="25">
        <f t="shared" si="0"/>
        <v>18</v>
      </c>
      <c r="B25" s="25" t="str">
        <f t="shared" si="1"/>
        <v>KUBICA BRIAC</v>
      </c>
      <c r="C25" s="26">
        <f t="shared" si="2"/>
        <v>11503072</v>
      </c>
      <c r="D25" s="25"/>
      <c r="E25" s="25"/>
      <c r="F25" s="25"/>
      <c r="G25" s="25"/>
      <c r="H25" s="25"/>
      <c r="I25" s="25"/>
    </row>
    <row r="26" spans="1:9" ht="15" customHeight="1" x14ac:dyDescent="0.2">
      <c r="A26" s="25">
        <f t="shared" si="0"/>
        <v>19</v>
      </c>
      <c r="B26" s="25" t="str">
        <f t="shared" si="1"/>
        <v>MINTHE Mayeni</v>
      </c>
      <c r="C26" s="26">
        <f t="shared" si="2"/>
        <v>11510580</v>
      </c>
      <c r="D26" s="25"/>
      <c r="E26" s="25"/>
      <c r="F26" s="25"/>
      <c r="G26" s="25"/>
      <c r="H26" s="25"/>
      <c r="I26" s="25"/>
    </row>
    <row r="27" spans="1:9" ht="15" customHeight="1" x14ac:dyDescent="0.2">
      <c r="A27" s="25">
        <f t="shared" si="0"/>
        <v>20</v>
      </c>
      <c r="B27" s="25" t="str">
        <f t="shared" si="1"/>
        <v>MOTTET Axel</v>
      </c>
      <c r="C27" s="26">
        <f t="shared" si="2"/>
        <v>11605613</v>
      </c>
      <c r="D27" s="25"/>
      <c r="E27" s="25"/>
      <c r="F27" s="25"/>
      <c r="G27" s="25"/>
      <c r="H27" s="25"/>
      <c r="I27" s="25"/>
    </row>
    <row r="28" spans="1:9" ht="15" customHeight="1" x14ac:dyDescent="0.2">
      <c r="A28" s="25">
        <f t="shared" si="0"/>
        <v>21</v>
      </c>
      <c r="B28" s="25" t="str">
        <f t="shared" si="1"/>
        <v>TOURE Salifou Alhas</v>
      </c>
      <c r="C28" s="26">
        <f t="shared" si="2"/>
        <v>11508068</v>
      </c>
      <c r="D28" s="25"/>
      <c r="E28" s="25"/>
      <c r="F28" s="25"/>
      <c r="G28" s="25"/>
      <c r="H28" s="25"/>
      <c r="I28" s="25"/>
    </row>
    <row r="29" spans="1:9" ht="15" customHeight="1" x14ac:dyDescent="0.2">
      <c r="A29" s="25">
        <f t="shared" si="0"/>
        <v>22</v>
      </c>
      <c r="B29" s="25" t="str">
        <f t="shared" si="1"/>
        <v>VALENTIN Julie</v>
      </c>
      <c r="C29" s="26">
        <f t="shared" si="2"/>
        <v>11501205</v>
      </c>
      <c r="D29" s="25"/>
      <c r="E29" s="25"/>
      <c r="F29" s="25"/>
      <c r="G29" s="25"/>
      <c r="H29" s="25"/>
      <c r="I29" s="25"/>
    </row>
    <row r="30" spans="1:9" ht="15" customHeight="1" x14ac:dyDescent="0.2">
      <c r="A30" s="25">
        <f t="shared" si="0"/>
        <v>23</v>
      </c>
      <c r="B30" s="25" t="str">
        <f t="shared" si="1"/>
        <v>ZHANG XIAOLU</v>
      </c>
      <c r="C30" s="26">
        <f t="shared" si="2"/>
        <v>11301973</v>
      </c>
      <c r="D30" s="25"/>
      <c r="E30" s="25"/>
      <c r="F30" s="25"/>
      <c r="G30" s="25"/>
      <c r="H30" s="25"/>
      <c r="I30" s="25"/>
    </row>
    <row r="31" spans="1:9" ht="15" customHeight="1" x14ac:dyDescent="0.2">
      <c r="A31" s="25">
        <f t="shared" si="0"/>
        <v>24</v>
      </c>
      <c r="B31" s="25" t="str">
        <f t="shared" si="1"/>
        <v/>
      </c>
      <c r="C31" s="26" t="str">
        <f t="shared" si="2"/>
        <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ref="B40:B50" si="3">IF(ISNA(VLOOKUP(A$3&amp;TEXT(A40,"x0"),GRTDOP1,COLUMNS(GRTDOP1),0)),"",VLOOKUP(A$3&amp;TEXT(A40,"x0"),GRTDOP1,COLUMNS(GRTDOP1),0))</f>
        <v/>
      </c>
      <c r="C40" s="26" t="str">
        <f t="shared" si="2"/>
        <v/>
      </c>
      <c r="D40" s="25"/>
      <c r="E40" s="25"/>
      <c r="F40" s="25"/>
      <c r="G40" s="25"/>
      <c r="H40" s="25"/>
      <c r="I40" s="25"/>
    </row>
    <row r="41" spans="1:9" ht="15" customHeight="1" x14ac:dyDescent="0.2">
      <c r="A41" s="25">
        <f t="shared" si="0"/>
        <v>34</v>
      </c>
      <c r="B41" s="25" t="str">
        <f t="shared" si="3"/>
        <v/>
      </c>
      <c r="C41" s="26" t="str">
        <f t="shared" si="2"/>
        <v/>
      </c>
      <c r="D41" s="25"/>
      <c r="E41" s="25"/>
      <c r="F41" s="25"/>
      <c r="G41" s="25"/>
      <c r="H41" s="25"/>
      <c r="I41" s="25"/>
    </row>
    <row r="42" spans="1:9" ht="15" customHeight="1" x14ac:dyDescent="0.2">
      <c r="A42" s="25">
        <f t="shared" si="0"/>
        <v>35</v>
      </c>
      <c r="B42" s="25" t="str">
        <f t="shared" si="3"/>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U19" sqref="U19"/>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66</v>
      </c>
      <c r="B3" s="22" t="str">
        <f>"GROUPE  "&amp;A3</f>
        <v>GROUPE  INFO AP</v>
      </c>
      <c r="D3" s="18"/>
      <c r="E3" s="18"/>
      <c r="F3" s="18"/>
      <c r="G3" s="18"/>
      <c r="H3" s="18"/>
      <c r="I3" s="18"/>
    </row>
    <row r="4" spans="1:9" ht="20.25" x14ac:dyDescent="0.3">
      <c r="B4" s="20"/>
      <c r="D4" s="42" t="s">
        <v>37</v>
      </c>
    </row>
    <row r="5" spans="1:9" ht="23.25" x14ac:dyDescent="0.35">
      <c r="B5" s="22"/>
      <c r="D5" s="43" t="s">
        <v>105</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35" si="1">IF(ISNA(VLOOKUP(A$3&amp;TEXT(A8,"x0"),GRTDOP2,COLUMNS(GRTDOP2),0)),"",VLOOKUP(A$3&amp;TEXT(A8,"x0"),GRTDOP2,COLUMNS(GRTDOP2),0))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BLEUSE Chloé</v>
      </c>
      <c r="C12" s="26">
        <f t="shared" si="2"/>
        <v>0</v>
      </c>
      <c r="D12" s="25"/>
      <c r="E12" s="25"/>
      <c r="F12" s="25"/>
      <c r="G12" s="25"/>
      <c r="H12" s="25"/>
      <c r="I12" s="25"/>
    </row>
    <row r="13" spans="1:9" ht="15" customHeight="1" x14ac:dyDescent="0.2">
      <c r="A13" s="25">
        <f t="shared" si="0"/>
        <v>6</v>
      </c>
      <c r="B13" s="25" t="str">
        <f t="shared" si="1"/>
        <v>BRAHMI Kahina</v>
      </c>
      <c r="C13" s="26">
        <f t="shared" si="2"/>
        <v>11506565</v>
      </c>
      <c r="D13" s="25"/>
      <c r="E13" s="25"/>
      <c r="F13" s="25"/>
      <c r="G13" s="25"/>
      <c r="H13" s="25"/>
      <c r="I13" s="25"/>
    </row>
    <row r="14" spans="1:9" ht="15" customHeight="1" x14ac:dyDescent="0.2">
      <c r="A14" s="25">
        <f t="shared" si="0"/>
        <v>7</v>
      </c>
      <c r="B14" s="25" t="str">
        <f t="shared" si="1"/>
        <v>DAMOU Anna</v>
      </c>
      <c r="C14" s="26">
        <f t="shared" si="2"/>
        <v>0</v>
      </c>
      <c r="D14" s="25"/>
      <c r="E14" s="25"/>
      <c r="F14" s="25"/>
      <c r="G14" s="25"/>
      <c r="H14" s="25"/>
      <c r="I14" s="25"/>
    </row>
    <row r="15" spans="1:9" ht="15" customHeight="1" x14ac:dyDescent="0.2">
      <c r="A15" s="25">
        <f t="shared" si="0"/>
        <v>8</v>
      </c>
      <c r="B15" s="25" t="str">
        <f t="shared" si="1"/>
        <v>DRAME Mariam</v>
      </c>
      <c r="C15" s="26">
        <f t="shared" si="2"/>
        <v>11603494</v>
      </c>
      <c r="D15" s="25"/>
      <c r="E15" s="25"/>
      <c r="F15" s="25"/>
      <c r="G15" s="25"/>
      <c r="H15" s="25"/>
      <c r="I15" s="25"/>
    </row>
    <row r="16" spans="1:9" ht="15" customHeight="1" x14ac:dyDescent="0.2">
      <c r="A16" s="25">
        <f t="shared" si="0"/>
        <v>9</v>
      </c>
      <c r="B16" s="25" t="str">
        <f t="shared" si="1"/>
        <v>EL OTMANY DOUNIA</v>
      </c>
      <c r="C16" s="26">
        <f t="shared" si="2"/>
        <v>11313554</v>
      </c>
      <c r="D16" s="25"/>
      <c r="E16" s="25"/>
      <c r="F16" s="25"/>
      <c r="G16" s="25"/>
      <c r="H16" s="25"/>
      <c r="I16" s="25"/>
    </row>
    <row r="17" spans="1:9" ht="15" customHeight="1" x14ac:dyDescent="0.2">
      <c r="A17" s="25">
        <f t="shared" si="0"/>
        <v>10</v>
      </c>
      <c r="B17" s="25" t="str">
        <f t="shared" si="1"/>
        <v>EL SAYED Souad</v>
      </c>
      <c r="C17" s="26">
        <f t="shared" si="2"/>
        <v>0</v>
      </c>
      <c r="D17" s="25"/>
      <c r="E17" s="25"/>
      <c r="F17" s="25"/>
      <c r="G17" s="25"/>
      <c r="H17" s="25"/>
      <c r="I17" s="25"/>
    </row>
    <row r="18" spans="1:9" ht="15" customHeight="1" x14ac:dyDescent="0.2">
      <c r="A18" s="25">
        <f t="shared" si="0"/>
        <v>11</v>
      </c>
      <c r="B18" s="25" t="str">
        <f t="shared" si="1"/>
        <v>ENGUIX Precillia</v>
      </c>
      <c r="C18" s="26">
        <f t="shared" si="2"/>
        <v>11507496</v>
      </c>
      <c r="D18" s="25"/>
      <c r="E18" s="25"/>
      <c r="F18" s="25"/>
      <c r="G18" s="25"/>
      <c r="H18" s="25"/>
      <c r="I18" s="25"/>
    </row>
    <row r="19" spans="1:9" ht="15" customHeight="1" x14ac:dyDescent="0.2">
      <c r="A19" s="25">
        <f t="shared" si="0"/>
        <v>12</v>
      </c>
      <c r="B19" s="25" t="str">
        <f t="shared" si="1"/>
        <v>ERDEMIR Eren</v>
      </c>
      <c r="C19" s="26">
        <f t="shared" si="2"/>
        <v>11513406</v>
      </c>
      <c r="D19" s="25"/>
      <c r="E19" s="25"/>
      <c r="F19" s="25"/>
      <c r="G19" s="25"/>
      <c r="H19" s="25"/>
      <c r="I19" s="25"/>
    </row>
    <row r="20" spans="1:9" ht="15" customHeight="1" x14ac:dyDescent="0.2">
      <c r="A20" s="25">
        <f t="shared" si="0"/>
        <v>13</v>
      </c>
      <c r="B20" s="25" t="str">
        <f t="shared" si="1"/>
        <v>FALLA Névik</v>
      </c>
      <c r="C20" s="26">
        <f t="shared" si="2"/>
        <v>0</v>
      </c>
      <c r="D20" s="25"/>
      <c r="E20" s="25"/>
      <c r="F20" s="25"/>
      <c r="G20" s="25"/>
      <c r="H20" s="25"/>
      <c r="I20" s="25"/>
    </row>
    <row r="21" spans="1:9" ht="15" customHeight="1" x14ac:dyDescent="0.2">
      <c r="A21" s="25">
        <f t="shared" si="0"/>
        <v>14</v>
      </c>
      <c r="B21" s="25" t="str">
        <f t="shared" si="1"/>
        <v>FLEPP RAFAEL</v>
      </c>
      <c r="C21" s="26">
        <f t="shared" si="2"/>
        <v>11505754</v>
      </c>
      <c r="D21" s="25"/>
      <c r="E21" s="25"/>
      <c r="F21" s="25"/>
      <c r="G21" s="25"/>
      <c r="H21" s="25"/>
      <c r="I21" s="25"/>
    </row>
    <row r="22" spans="1:9" ht="15" customHeight="1" x14ac:dyDescent="0.2">
      <c r="A22" s="25">
        <f t="shared" si="0"/>
        <v>15</v>
      </c>
      <c r="B22" s="25" t="str">
        <f t="shared" si="1"/>
        <v>GODET Maël</v>
      </c>
      <c r="C22" s="26">
        <f t="shared" si="2"/>
        <v>11602674</v>
      </c>
      <c r="D22" s="25"/>
      <c r="E22" s="25"/>
      <c r="F22" s="25"/>
      <c r="G22" s="25"/>
      <c r="H22" s="25"/>
      <c r="I22" s="25"/>
    </row>
    <row r="23" spans="1:9" ht="15" customHeight="1" x14ac:dyDescent="0.2">
      <c r="A23" s="25">
        <f t="shared" si="0"/>
        <v>16</v>
      </c>
      <c r="B23" s="25" t="str">
        <f t="shared" si="1"/>
        <v>HAKEM AMROUCHE</v>
      </c>
      <c r="C23" s="26">
        <f t="shared" si="2"/>
        <v>11310163</v>
      </c>
      <c r="D23" s="25"/>
      <c r="E23" s="25"/>
      <c r="F23" s="25"/>
      <c r="G23" s="25"/>
      <c r="H23" s="25"/>
      <c r="I23" s="25"/>
    </row>
    <row r="24" spans="1:9" ht="15" customHeight="1" x14ac:dyDescent="0.2">
      <c r="A24" s="25">
        <f t="shared" si="0"/>
        <v>17</v>
      </c>
      <c r="B24" s="25" t="str">
        <f t="shared" si="1"/>
        <v>HAMDANE Amine</v>
      </c>
      <c r="C24" s="26">
        <f t="shared" si="2"/>
        <v>11606514</v>
      </c>
      <c r="D24" s="25"/>
      <c r="E24" s="25"/>
      <c r="F24" s="25"/>
      <c r="G24" s="25"/>
      <c r="H24" s="25"/>
      <c r="I24" s="25"/>
    </row>
    <row r="25" spans="1:9" ht="15" customHeight="1" x14ac:dyDescent="0.2">
      <c r="A25" s="25">
        <f t="shared" si="0"/>
        <v>18</v>
      </c>
      <c r="B25" s="25" t="str">
        <f t="shared" si="1"/>
        <v>HARDY Marion</v>
      </c>
      <c r="C25" s="26">
        <f t="shared" si="2"/>
        <v>11601655</v>
      </c>
      <c r="D25" s="25"/>
      <c r="E25" s="25"/>
      <c r="F25" s="25"/>
      <c r="G25" s="25"/>
      <c r="H25" s="25"/>
      <c r="I25" s="25"/>
    </row>
    <row r="26" spans="1:9" ht="15" customHeight="1" x14ac:dyDescent="0.2">
      <c r="A26" s="25">
        <f t="shared" si="0"/>
        <v>19</v>
      </c>
      <c r="B26" s="25" t="str">
        <f t="shared" si="1"/>
        <v>IDOUFKER Aboubakr</v>
      </c>
      <c r="C26" s="26">
        <f t="shared" si="2"/>
        <v>11605567</v>
      </c>
      <c r="D26" s="25"/>
      <c r="E26" s="25"/>
      <c r="F26" s="25"/>
      <c r="G26" s="25"/>
      <c r="H26" s="25"/>
      <c r="I26" s="25"/>
    </row>
    <row r="27" spans="1:9" ht="15" customHeight="1" x14ac:dyDescent="0.2">
      <c r="A27" s="25">
        <f t="shared" si="0"/>
        <v>20</v>
      </c>
      <c r="B27" s="25" t="str">
        <f t="shared" si="1"/>
        <v>JABRI OUMAIMA</v>
      </c>
      <c r="C27" s="26">
        <f t="shared" si="2"/>
        <v>11210974</v>
      </c>
      <c r="D27" s="25"/>
      <c r="E27" s="25"/>
      <c r="F27" s="25"/>
      <c r="G27" s="25"/>
      <c r="H27" s="25"/>
      <c r="I27" s="25"/>
    </row>
    <row r="28" spans="1:9" ht="15" customHeight="1" x14ac:dyDescent="0.2">
      <c r="A28" s="25">
        <f t="shared" si="0"/>
        <v>21</v>
      </c>
      <c r="B28" s="25" t="str">
        <f t="shared" si="1"/>
        <v>KENTSA MELI Habib Edgar</v>
      </c>
      <c r="C28" s="26">
        <f t="shared" si="2"/>
        <v>11607247</v>
      </c>
      <c r="D28" s="25"/>
      <c r="E28" s="25"/>
      <c r="F28" s="25"/>
      <c r="G28" s="25"/>
      <c r="H28" s="25"/>
      <c r="I28" s="25"/>
    </row>
    <row r="29" spans="1:9" ht="15" customHeight="1" x14ac:dyDescent="0.2">
      <c r="A29" s="25">
        <f t="shared" si="0"/>
        <v>22</v>
      </c>
      <c r="B29" s="25" t="str">
        <f t="shared" si="1"/>
        <v>KOUADRI Amine</v>
      </c>
      <c r="C29" s="26">
        <f t="shared" si="2"/>
        <v>0</v>
      </c>
      <c r="D29" s="25"/>
      <c r="E29" s="25"/>
      <c r="F29" s="25"/>
      <c r="G29" s="25"/>
      <c r="H29" s="25"/>
      <c r="I29" s="25"/>
    </row>
    <row r="30" spans="1:9" ht="15" customHeight="1" x14ac:dyDescent="0.2">
      <c r="A30" s="25">
        <f t="shared" si="0"/>
        <v>23</v>
      </c>
      <c r="B30" s="25" t="str">
        <f t="shared" si="1"/>
        <v>KUCAM Delphine</v>
      </c>
      <c r="C30" s="26">
        <f t="shared" si="2"/>
        <v>11603669</v>
      </c>
      <c r="D30" s="25"/>
      <c r="E30" s="25"/>
      <c r="F30" s="25"/>
      <c r="G30" s="25"/>
      <c r="H30" s="25"/>
      <c r="I30" s="25"/>
    </row>
    <row r="31" spans="1:9" ht="15" customHeight="1" x14ac:dyDescent="0.2">
      <c r="A31" s="25">
        <f t="shared" si="0"/>
        <v>24</v>
      </c>
      <c r="B31" s="25" t="str">
        <f t="shared" si="1"/>
        <v>LAHJAJI Mohammed</v>
      </c>
      <c r="C31" s="26">
        <f t="shared" si="2"/>
        <v>0</v>
      </c>
      <c r="D31" s="25"/>
      <c r="E31" s="25"/>
      <c r="F31" s="25"/>
      <c r="G31" s="25"/>
      <c r="H31" s="25"/>
      <c r="I31" s="25"/>
    </row>
    <row r="32" spans="1:9" ht="15" customHeight="1" x14ac:dyDescent="0.2">
      <c r="A32" s="25">
        <f t="shared" si="0"/>
        <v>25</v>
      </c>
      <c r="B32" s="25" t="str">
        <f t="shared" si="1"/>
        <v>LAHMADI Salah-Eddine</v>
      </c>
      <c r="C32" s="26">
        <f t="shared" si="2"/>
        <v>11513414</v>
      </c>
      <c r="D32" s="25"/>
      <c r="E32" s="25"/>
      <c r="F32" s="25"/>
      <c r="G32" s="25"/>
      <c r="H32" s="25"/>
      <c r="I32" s="25"/>
    </row>
    <row r="33" spans="1:9" ht="15" customHeight="1" x14ac:dyDescent="0.2">
      <c r="A33" s="25">
        <f t="shared" si="0"/>
        <v>26</v>
      </c>
      <c r="B33" s="25" t="str">
        <f t="shared" si="1"/>
        <v>LAICHE Issam</v>
      </c>
      <c r="C33" s="26">
        <f t="shared" si="2"/>
        <v>11603860</v>
      </c>
      <c r="D33" s="25"/>
      <c r="E33" s="25"/>
      <c r="F33" s="25"/>
      <c r="G33" s="25"/>
      <c r="H33" s="25"/>
      <c r="I33" s="25"/>
    </row>
    <row r="34" spans="1:9" ht="15" customHeight="1" x14ac:dyDescent="0.2">
      <c r="A34" s="25">
        <f t="shared" si="0"/>
        <v>27</v>
      </c>
      <c r="B34" s="25" t="str">
        <f t="shared" si="1"/>
        <v>LEYDET Johan</v>
      </c>
      <c r="C34" s="26">
        <f t="shared" si="2"/>
        <v>0</v>
      </c>
      <c r="D34" s="25"/>
      <c r="E34" s="25"/>
      <c r="F34" s="25"/>
      <c r="G34" s="25"/>
      <c r="H34" s="25"/>
      <c r="I34" s="25"/>
    </row>
    <row r="35" spans="1:9" ht="15" customHeight="1" x14ac:dyDescent="0.2">
      <c r="A35" s="25">
        <f t="shared" si="0"/>
        <v>28</v>
      </c>
      <c r="B35" s="25" t="str">
        <f t="shared" si="1"/>
        <v>MAOUCHE Merouane</v>
      </c>
      <c r="C35" s="26">
        <f t="shared" si="2"/>
        <v>0</v>
      </c>
      <c r="D35" s="25"/>
      <c r="E35" s="25"/>
      <c r="F35" s="25"/>
      <c r="G35" s="25"/>
      <c r="H35" s="25"/>
      <c r="I35" s="25"/>
    </row>
    <row r="36" spans="1:9" ht="15" customHeight="1" x14ac:dyDescent="0.2">
      <c r="A36" s="25">
        <f t="shared" si="0"/>
        <v>29</v>
      </c>
      <c r="B36" s="25" t="str">
        <f t="shared" ref="B36:B50" si="3">IF(ISNA(VLOOKUP(A$3&amp;TEXT(A36,"x0"),GRTDOP1,COLUMNS(GRTDOP1),0)),"",VLOOKUP(A$3&amp;TEXT(A36,"x0"),GRTDOP1,COLUMNS(GRTDOP1),0))</f>
        <v/>
      </c>
      <c r="C36" s="26" t="str">
        <f t="shared" si="2"/>
        <v/>
      </c>
      <c r="D36" s="25"/>
      <c r="E36" s="25"/>
      <c r="F36" s="25"/>
      <c r="G36" s="25"/>
      <c r="H36" s="25"/>
      <c r="I36" s="25"/>
    </row>
    <row r="37" spans="1:9" ht="15" customHeight="1" x14ac:dyDescent="0.2">
      <c r="A37" s="25">
        <f t="shared" si="0"/>
        <v>30</v>
      </c>
      <c r="B37" s="25" t="str">
        <f t="shared" si="3"/>
        <v/>
      </c>
      <c r="C37" s="26" t="str">
        <f t="shared" si="2"/>
        <v/>
      </c>
      <c r="D37" s="25"/>
      <c r="E37" s="25"/>
      <c r="F37" s="25"/>
      <c r="G37" s="25"/>
      <c r="H37" s="25"/>
      <c r="I37" s="25"/>
    </row>
    <row r="38" spans="1:9" ht="15" customHeight="1" x14ac:dyDescent="0.2">
      <c r="A38" s="25">
        <f t="shared" si="0"/>
        <v>31</v>
      </c>
      <c r="B38" s="25" t="str">
        <f t="shared" si="3"/>
        <v/>
      </c>
      <c r="C38" s="26" t="str">
        <f t="shared" si="2"/>
        <v/>
      </c>
      <c r="D38" s="25"/>
      <c r="E38" s="25"/>
      <c r="F38" s="25"/>
      <c r="G38" s="25"/>
      <c r="H38" s="25"/>
      <c r="I38" s="25"/>
    </row>
    <row r="39" spans="1:9" ht="15" customHeight="1" x14ac:dyDescent="0.2">
      <c r="A39" s="25">
        <f t="shared" si="0"/>
        <v>32</v>
      </c>
      <c r="B39" s="25" t="str">
        <f t="shared" si="3"/>
        <v/>
      </c>
      <c r="C39" s="26" t="str">
        <f t="shared" si="2"/>
        <v/>
      </c>
      <c r="D39" s="25"/>
      <c r="E39" s="25"/>
      <c r="F39" s="25"/>
      <c r="G39" s="25"/>
      <c r="H39" s="25"/>
      <c r="I39" s="25"/>
    </row>
    <row r="40" spans="1:9" ht="15" customHeight="1" x14ac:dyDescent="0.2">
      <c r="A40" s="25">
        <f t="shared" si="0"/>
        <v>33</v>
      </c>
      <c r="B40" s="25" t="str">
        <f t="shared" si="3"/>
        <v/>
      </c>
      <c r="C40" s="26" t="str">
        <f t="shared" si="2"/>
        <v/>
      </c>
      <c r="D40" s="25"/>
      <c r="E40" s="25"/>
      <c r="F40" s="25"/>
      <c r="G40" s="25"/>
      <c r="H40" s="25"/>
      <c r="I40" s="25"/>
    </row>
    <row r="41" spans="1:9" ht="15" customHeight="1" x14ac:dyDescent="0.2">
      <c r="A41" s="25">
        <f t="shared" si="0"/>
        <v>34</v>
      </c>
      <c r="B41" s="25" t="str">
        <f t="shared" si="3"/>
        <v/>
      </c>
      <c r="C41" s="26" t="str">
        <f t="shared" si="2"/>
        <v/>
      </c>
      <c r="D41" s="25"/>
      <c r="E41" s="25"/>
      <c r="F41" s="25"/>
      <c r="G41" s="25"/>
      <c r="H41" s="25"/>
      <c r="I41" s="25"/>
    </row>
    <row r="42" spans="1:9" ht="15" customHeight="1" x14ac:dyDescent="0.2">
      <c r="A42" s="25">
        <f t="shared" si="0"/>
        <v>35</v>
      </c>
      <c r="B42" s="25" t="str">
        <f t="shared" si="3"/>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C8" sqref="B8:C4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68</v>
      </c>
      <c r="B3" s="22" t="str">
        <f>"GROUPE "&amp;A3</f>
        <v>GROUPE MECA</v>
      </c>
      <c r="D3" s="18"/>
      <c r="E3" s="18"/>
      <c r="F3" s="18"/>
      <c r="G3" s="18"/>
      <c r="H3" s="18"/>
      <c r="I3" s="18"/>
    </row>
    <row r="4" spans="1:9" ht="20.25" x14ac:dyDescent="0.3">
      <c r="B4" s="20"/>
      <c r="D4" s="42" t="s">
        <v>37</v>
      </c>
    </row>
    <row r="5" spans="1:9" ht="23.25" x14ac:dyDescent="0.35">
      <c r="B5" s="22"/>
      <c r="D5" s="43" t="s">
        <v>106</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1" si="1">IF(ISNA(VLOOKUP(A$3&amp;TEXT(A8,"x0"),GRTDOP1,COLUMNS(GRTDOP1),0)),"",VLOOKUP(A$3&amp;TEXT(A8,"x0"),GRTDOP1,COLUMNS(GRTDOP1),0))</f>
        <v>BANGA Marvin</v>
      </c>
      <c r="C8" s="26">
        <f t="shared" ref="C8:C50" si="2">IF($B8&gt;"@",VLOOKUP($B8,Tableau,MATCH(C$7,TitresTableau,0),0),"")</f>
        <v>11403815</v>
      </c>
      <c r="D8" s="25"/>
      <c r="E8" s="25"/>
      <c r="F8" s="25"/>
      <c r="G8" s="25"/>
      <c r="H8" s="25"/>
      <c r="I8" s="25"/>
    </row>
    <row r="9" spans="1:9" ht="15" customHeight="1" x14ac:dyDescent="0.2">
      <c r="A9" s="25">
        <f t="shared" si="0"/>
        <v>2</v>
      </c>
      <c r="B9" s="25" t="str">
        <f t="shared" si="1"/>
        <v>BELOUCIF MALIK</v>
      </c>
      <c r="C9" s="26">
        <f t="shared" si="2"/>
        <v>11503194</v>
      </c>
      <c r="D9" s="25"/>
      <c r="E9" s="25"/>
      <c r="F9" s="25"/>
      <c r="G9" s="25"/>
      <c r="H9" s="25"/>
      <c r="I9" s="25"/>
    </row>
    <row r="10" spans="1:9" ht="15" customHeight="1" x14ac:dyDescent="0.2">
      <c r="A10" s="25">
        <f t="shared" si="0"/>
        <v>3</v>
      </c>
      <c r="B10" s="25" t="str">
        <f t="shared" si="1"/>
        <v>BLEUSE Chloé</v>
      </c>
      <c r="C10" s="26">
        <f t="shared" si="2"/>
        <v>0</v>
      </c>
      <c r="D10" s="25"/>
      <c r="E10" s="25"/>
      <c r="F10" s="25"/>
      <c r="G10" s="25"/>
      <c r="H10" s="25"/>
      <c r="I10" s="25"/>
    </row>
    <row r="11" spans="1:9" ht="15" customHeight="1" x14ac:dyDescent="0.2">
      <c r="A11" s="25">
        <f t="shared" si="0"/>
        <v>4</v>
      </c>
      <c r="B11" s="25" t="str">
        <f t="shared" si="1"/>
        <v>EL OTMANY DOUNIA</v>
      </c>
      <c r="C11" s="26">
        <f t="shared" si="2"/>
        <v>11313554</v>
      </c>
      <c r="D11" s="25"/>
      <c r="E11" s="25"/>
      <c r="F11" s="25"/>
      <c r="G11" s="25"/>
      <c r="H11" s="25"/>
      <c r="I11" s="25"/>
    </row>
    <row r="12" spans="1:9" ht="15" customHeight="1" x14ac:dyDescent="0.2">
      <c r="A12" s="25">
        <f t="shared" si="0"/>
        <v>5</v>
      </c>
      <c r="B12" s="25" t="str">
        <f t="shared" si="1"/>
        <v>EL SAYED Souad</v>
      </c>
      <c r="C12" s="26">
        <f t="shared" si="2"/>
        <v>0</v>
      </c>
      <c r="D12" s="25"/>
      <c r="E12" s="25"/>
      <c r="F12" s="25"/>
      <c r="G12" s="25"/>
      <c r="H12" s="25"/>
      <c r="I12" s="25"/>
    </row>
    <row r="13" spans="1:9" ht="15" customHeight="1" x14ac:dyDescent="0.2">
      <c r="A13" s="25">
        <f t="shared" si="0"/>
        <v>6</v>
      </c>
      <c r="B13" s="25" t="str">
        <f t="shared" si="1"/>
        <v>ENGUIX Precillia</v>
      </c>
      <c r="C13" s="26">
        <f t="shared" si="2"/>
        <v>11507496</v>
      </c>
      <c r="D13" s="25"/>
      <c r="E13" s="25"/>
      <c r="F13" s="25"/>
      <c r="G13" s="25"/>
      <c r="H13" s="25"/>
      <c r="I13" s="25"/>
    </row>
    <row r="14" spans="1:9" ht="15" customHeight="1" x14ac:dyDescent="0.2">
      <c r="A14" s="25">
        <f t="shared" si="0"/>
        <v>7</v>
      </c>
      <c r="B14" s="25" t="str">
        <f t="shared" si="1"/>
        <v>ERDEMIR Eren</v>
      </c>
      <c r="C14" s="26">
        <f t="shared" si="2"/>
        <v>11513406</v>
      </c>
      <c r="D14" s="25"/>
      <c r="E14" s="25"/>
      <c r="F14" s="25"/>
      <c r="G14" s="25"/>
      <c r="H14" s="25"/>
      <c r="I14" s="25"/>
    </row>
    <row r="15" spans="1:9" ht="15" customHeight="1" x14ac:dyDescent="0.2">
      <c r="A15" s="25">
        <f t="shared" si="0"/>
        <v>8</v>
      </c>
      <c r="B15" s="25" t="str">
        <f t="shared" si="1"/>
        <v>FLEPP RAFAEL</v>
      </c>
      <c r="C15" s="26">
        <f t="shared" si="2"/>
        <v>11505754</v>
      </c>
      <c r="D15" s="25"/>
      <c r="E15" s="25"/>
      <c r="F15" s="25"/>
      <c r="G15" s="25"/>
      <c r="H15" s="25"/>
      <c r="I15" s="25"/>
    </row>
    <row r="16" spans="1:9" ht="15" customHeight="1" x14ac:dyDescent="0.2">
      <c r="A16" s="25">
        <f t="shared" si="0"/>
        <v>9</v>
      </c>
      <c r="B16" s="25" t="str">
        <f t="shared" si="1"/>
        <v>GODET Maël</v>
      </c>
      <c r="C16" s="26">
        <f t="shared" si="2"/>
        <v>11602674</v>
      </c>
      <c r="D16" s="25"/>
      <c r="E16" s="25"/>
      <c r="F16" s="25"/>
      <c r="G16" s="25"/>
      <c r="H16" s="25"/>
      <c r="I16" s="25"/>
    </row>
    <row r="17" spans="1:9" ht="15" customHeight="1" x14ac:dyDescent="0.2">
      <c r="A17" s="25">
        <f t="shared" si="0"/>
        <v>10</v>
      </c>
      <c r="B17" s="25" t="str">
        <f t="shared" si="1"/>
        <v>HAKEM AMROUCHE</v>
      </c>
      <c r="C17" s="26">
        <f t="shared" si="2"/>
        <v>11310163</v>
      </c>
      <c r="D17" s="25"/>
      <c r="E17" s="25"/>
      <c r="F17" s="25"/>
      <c r="G17" s="25"/>
      <c r="H17" s="25"/>
      <c r="I17" s="25"/>
    </row>
    <row r="18" spans="1:9" ht="15" customHeight="1" x14ac:dyDescent="0.2">
      <c r="A18" s="25">
        <f t="shared" si="0"/>
        <v>11</v>
      </c>
      <c r="B18" s="25" t="str">
        <f t="shared" si="1"/>
        <v>HAMDANE Amine</v>
      </c>
      <c r="C18" s="26">
        <f t="shared" si="2"/>
        <v>11606514</v>
      </c>
      <c r="D18" s="25"/>
      <c r="E18" s="25"/>
      <c r="F18" s="25"/>
      <c r="G18" s="25"/>
      <c r="H18" s="25"/>
      <c r="I18" s="25"/>
    </row>
    <row r="19" spans="1:9" ht="15" customHeight="1" x14ac:dyDescent="0.2">
      <c r="A19" s="25">
        <f t="shared" si="0"/>
        <v>12</v>
      </c>
      <c r="B19" s="25" t="str">
        <f t="shared" si="1"/>
        <v>JABRI OUMAIMA</v>
      </c>
      <c r="C19" s="26">
        <f t="shared" si="2"/>
        <v>11210974</v>
      </c>
      <c r="D19" s="25"/>
      <c r="E19" s="25"/>
      <c r="F19" s="25"/>
      <c r="G19" s="25"/>
      <c r="H19" s="25"/>
      <c r="I19" s="25"/>
    </row>
    <row r="20" spans="1:9" ht="15" customHeight="1" x14ac:dyDescent="0.2">
      <c r="A20" s="25">
        <f t="shared" si="0"/>
        <v>13</v>
      </c>
      <c r="B20" s="25" t="str">
        <f t="shared" si="1"/>
        <v>KENTSA MELI Habib Edgar</v>
      </c>
      <c r="C20" s="26">
        <f t="shared" si="2"/>
        <v>11607247</v>
      </c>
      <c r="D20" s="25"/>
      <c r="E20" s="25"/>
      <c r="F20" s="25"/>
      <c r="G20" s="25"/>
      <c r="H20" s="25"/>
      <c r="I20" s="25"/>
    </row>
    <row r="21" spans="1:9" ht="15" customHeight="1" x14ac:dyDescent="0.2">
      <c r="A21" s="25">
        <f t="shared" si="0"/>
        <v>14</v>
      </c>
      <c r="B21" s="25" t="str">
        <f t="shared" si="1"/>
        <v>KOUADRI Amine</v>
      </c>
      <c r="C21" s="26">
        <f t="shared" si="2"/>
        <v>0</v>
      </c>
      <c r="D21" s="25"/>
      <c r="E21" s="25"/>
      <c r="F21" s="25"/>
      <c r="G21" s="25"/>
      <c r="H21" s="25"/>
      <c r="I21" s="25"/>
    </row>
    <row r="22" spans="1:9" ht="15" customHeight="1" x14ac:dyDescent="0.2">
      <c r="A22" s="25">
        <f t="shared" si="0"/>
        <v>15</v>
      </c>
      <c r="B22" s="25" t="str">
        <f t="shared" si="1"/>
        <v>KUCAM Delphine</v>
      </c>
      <c r="C22" s="26">
        <f t="shared" si="2"/>
        <v>11603669</v>
      </c>
      <c r="D22" s="25"/>
      <c r="E22" s="25"/>
      <c r="F22" s="25"/>
      <c r="G22" s="25"/>
      <c r="H22" s="25"/>
      <c r="I22" s="25"/>
    </row>
    <row r="23" spans="1:9" ht="15" customHeight="1" x14ac:dyDescent="0.2">
      <c r="A23" s="25">
        <f t="shared" si="0"/>
        <v>16</v>
      </c>
      <c r="B23" s="25" t="str">
        <f t="shared" si="1"/>
        <v>LAHJAJI Mohammed</v>
      </c>
      <c r="C23" s="26">
        <f t="shared" si="2"/>
        <v>0</v>
      </c>
      <c r="D23" s="25"/>
      <c r="E23" s="25"/>
      <c r="F23" s="25"/>
      <c r="G23" s="25"/>
      <c r="H23" s="25"/>
      <c r="I23" s="25"/>
    </row>
    <row r="24" spans="1:9" ht="15" customHeight="1" x14ac:dyDescent="0.2">
      <c r="A24" s="25">
        <f t="shared" si="0"/>
        <v>17</v>
      </c>
      <c r="B24" s="25" t="str">
        <f t="shared" si="1"/>
        <v>LAHMADI Salah-Eddine</v>
      </c>
      <c r="C24" s="26">
        <f t="shared" si="2"/>
        <v>11513414</v>
      </c>
      <c r="D24" s="25"/>
      <c r="E24" s="25"/>
      <c r="F24" s="25"/>
      <c r="G24" s="25"/>
      <c r="H24" s="25"/>
      <c r="I24" s="25"/>
    </row>
    <row r="25" spans="1:9" ht="15" customHeight="1" x14ac:dyDescent="0.2">
      <c r="A25" s="25">
        <f t="shared" si="0"/>
        <v>18</v>
      </c>
      <c r="B25" s="25" t="str">
        <f t="shared" si="1"/>
        <v>LEYDET Johan</v>
      </c>
      <c r="C25" s="26">
        <f t="shared" si="2"/>
        <v>0</v>
      </c>
      <c r="D25" s="25"/>
      <c r="E25" s="25"/>
      <c r="F25" s="25"/>
      <c r="G25" s="25"/>
      <c r="H25" s="25"/>
      <c r="I25" s="25"/>
    </row>
    <row r="26" spans="1:9" ht="15" customHeight="1" x14ac:dyDescent="0.2">
      <c r="A26" s="25">
        <f t="shared" si="0"/>
        <v>19</v>
      </c>
      <c r="B26" s="25" t="str">
        <f t="shared" si="1"/>
        <v>MAOUCHE Merouane</v>
      </c>
      <c r="C26" s="26">
        <f t="shared" si="2"/>
        <v>0</v>
      </c>
      <c r="D26" s="25"/>
      <c r="E26" s="25"/>
      <c r="F26" s="25"/>
      <c r="G26" s="25"/>
      <c r="H26" s="25"/>
      <c r="I26" s="25"/>
    </row>
    <row r="27" spans="1:9" ht="15" customHeight="1" x14ac:dyDescent="0.2">
      <c r="A27" s="25">
        <f t="shared" si="0"/>
        <v>20</v>
      </c>
      <c r="B27" s="25" t="str">
        <f t="shared" si="1"/>
        <v>MARADEI Clement</v>
      </c>
      <c r="C27" s="26">
        <f t="shared" si="2"/>
        <v>11608227</v>
      </c>
      <c r="D27" s="25"/>
      <c r="E27" s="25"/>
      <c r="F27" s="25"/>
      <c r="G27" s="25"/>
      <c r="H27" s="25"/>
      <c r="I27" s="25"/>
    </row>
    <row r="28" spans="1:9" ht="15" customHeight="1" x14ac:dyDescent="0.2">
      <c r="A28" s="25">
        <f t="shared" si="0"/>
        <v>21</v>
      </c>
      <c r="B28" s="25" t="str">
        <f t="shared" si="1"/>
        <v>MILHA  El Mehdi</v>
      </c>
      <c r="C28" s="26">
        <f t="shared" si="2"/>
        <v>11613089</v>
      </c>
      <c r="D28" s="25"/>
      <c r="E28" s="25"/>
      <c r="F28" s="25"/>
      <c r="G28" s="25"/>
      <c r="H28" s="25"/>
      <c r="I28" s="25"/>
    </row>
    <row r="29" spans="1:9" ht="15" customHeight="1" x14ac:dyDescent="0.2">
      <c r="A29" s="25">
        <f t="shared" si="0"/>
        <v>22</v>
      </c>
      <c r="B29" s="25" t="str">
        <f t="shared" si="1"/>
        <v>MUKHTAR Masooma</v>
      </c>
      <c r="C29" s="26">
        <f t="shared" si="2"/>
        <v>0</v>
      </c>
      <c r="D29" s="25"/>
      <c r="E29" s="25"/>
      <c r="F29" s="25"/>
      <c r="G29" s="25"/>
      <c r="H29" s="25"/>
      <c r="I29" s="25"/>
    </row>
    <row r="30" spans="1:9" ht="15" customHeight="1" x14ac:dyDescent="0.2">
      <c r="A30" s="25">
        <f t="shared" si="0"/>
        <v>23</v>
      </c>
      <c r="B30" s="25" t="str">
        <f t="shared" si="1"/>
        <v>N'GOAN Auguste</v>
      </c>
      <c r="C30" s="26">
        <f t="shared" si="2"/>
        <v>11612382</v>
      </c>
      <c r="D30" s="25"/>
      <c r="E30" s="25"/>
      <c r="F30" s="25"/>
      <c r="G30" s="25"/>
      <c r="H30" s="25"/>
      <c r="I30" s="25"/>
    </row>
    <row r="31" spans="1:9" ht="15" customHeight="1" x14ac:dyDescent="0.2">
      <c r="A31" s="25">
        <f t="shared" si="0"/>
        <v>24</v>
      </c>
      <c r="B31" s="25" t="str">
        <f t="shared" si="1"/>
        <v>RAHARIJAONA Dylan</v>
      </c>
      <c r="C31" s="26">
        <f t="shared" si="2"/>
        <v>11608428</v>
      </c>
      <c r="D31" s="25"/>
      <c r="E31" s="25"/>
      <c r="F31" s="25"/>
      <c r="G31" s="25"/>
      <c r="H31" s="25"/>
      <c r="I31" s="25"/>
    </row>
    <row r="32" spans="1:9" ht="15" customHeight="1" x14ac:dyDescent="0.2">
      <c r="A32" s="25">
        <f t="shared" si="0"/>
        <v>25</v>
      </c>
      <c r="B32" s="25" t="str">
        <f t="shared" si="1"/>
        <v>RAJA GANAPATHY Srinivas</v>
      </c>
      <c r="C32" s="26">
        <f t="shared" si="2"/>
        <v>11506926</v>
      </c>
      <c r="D32" s="25"/>
      <c r="E32" s="25"/>
      <c r="F32" s="25"/>
      <c r="G32" s="25"/>
      <c r="H32" s="25"/>
      <c r="I32" s="25"/>
    </row>
    <row r="33" spans="1:9" ht="15" customHeight="1" x14ac:dyDescent="0.2">
      <c r="A33" s="25">
        <f t="shared" si="0"/>
        <v>26</v>
      </c>
      <c r="B33" s="25" t="str">
        <f t="shared" si="1"/>
        <v>SABABADY Kamala</v>
      </c>
      <c r="C33" s="26">
        <f t="shared" si="2"/>
        <v>0</v>
      </c>
      <c r="D33" s="25"/>
      <c r="E33" s="25"/>
      <c r="F33" s="25"/>
      <c r="G33" s="25"/>
      <c r="H33" s="25"/>
      <c r="I33" s="25"/>
    </row>
    <row r="34" spans="1:9" ht="15" customHeight="1" x14ac:dyDescent="0.2">
      <c r="A34" s="25">
        <f t="shared" si="0"/>
        <v>27</v>
      </c>
      <c r="B34" s="25" t="str">
        <f t="shared" si="1"/>
        <v>SELSANE Manel</v>
      </c>
      <c r="C34" s="26">
        <f t="shared" si="2"/>
        <v>11600771</v>
      </c>
      <c r="D34" s="25"/>
      <c r="E34" s="25"/>
      <c r="F34" s="25"/>
      <c r="G34" s="25"/>
      <c r="H34" s="25"/>
      <c r="I34" s="25"/>
    </row>
    <row r="35" spans="1:9" ht="15" customHeight="1" x14ac:dyDescent="0.2">
      <c r="A35" s="25">
        <f t="shared" si="0"/>
        <v>28</v>
      </c>
      <c r="B35" s="25" t="str">
        <f t="shared" si="1"/>
        <v>YE Daniel</v>
      </c>
      <c r="C35" s="26">
        <f t="shared" si="2"/>
        <v>11608252</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ref="B42:B50" si="3">IF(ISNA(VLOOKUP(A$3&amp;TEXT(A42,"x0"),GRTDOP2,COLUMNS(GRTDOP2),0)),"",VLOOKUP(A$3&amp;TEXT(A42,"x0"),GRTDOP2,COLUMNS(GRTDOP2),0))</f>
        <v/>
      </c>
      <c r="C42" s="26" t="str">
        <f t="shared" si="2"/>
        <v/>
      </c>
      <c r="D42" s="25"/>
      <c r="E42" s="25"/>
      <c r="F42" s="25"/>
      <c r="G42" s="25"/>
      <c r="H42" s="25"/>
      <c r="I42" s="25"/>
    </row>
    <row r="43" spans="1:9" ht="15" customHeight="1" x14ac:dyDescent="0.2">
      <c r="A43" s="25">
        <f t="shared" si="0"/>
        <v>36</v>
      </c>
      <c r="B43" s="25" t="str">
        <f t="shared" si="3"/>
        <v/>
      </c>
      <c r="C43" s="26" t="str">
        <f t="shared" si="2"/>
        <v/>
      </c>
      <c r="D43" s="25"/>
      <c r="E43" s="25"/>
      <c r="F43" s="25"/>
      <c r="G43" s="25"/>
      <c r="H43" s="25"/>
      <c r="I43" s="25"/>
    </row>
    <row r="44" spans="1:9" ht="15" customHeight="1" x14ac:dyDescent="0.2">
      <c r="A44" s="25">
        <f t="shared" si="0"/>
        <v>37</v>
      </c>
      <c r="B44" s="25" t="str">
        <f t="shared" si="3"/>
        <v/>
      </c>
      <c r="C44" s="26" t="str">
        <f t="shared" si="2"/>
        <v/>
      </c>
      <c r="D44" s="25"/>
      <c r="E44" s="25"/>
      <c r="F44" s="25"/>
      <c r="G44" s="25"/>
      <c r="H44" s="25"/>
      <c r="I44" s="25"/>
    </row>
    <row r="45" spans="1:9" ht="15" customHeight="1" x14ac:dyDescent="0.2">
      <c r="A45" s="25">
        <f t="shared" si="0"/>
        <v>38</v>
      </c>
      <c r="B45" s="25" t="str">
        <f t="shared" si="3"/>
        <v/>
      </c>
      <c r="C45" s="26" t="str">
        <f t="shared" si="2"/>
        <v/>
      </c>
      <c r="D45" s="25"/>
      <c r="E45" s="25"/>
      <c r="F45" s="25"/>
      <c r="G45" s="25"/>
      <c r="H45" s="25"/>
      <c r="I45" s="25"/>
    </row>
    <row r="46" spans="1:9" ht="15" customHeight="1" x14ac:dyDescent="0.2">
      <c r="A46" s="25">
        <f t="shared" si="0"/>
        <v>39</v>
      </c>
      <c r="B46" s="25" t="str">
        <f t="shared" si="3"/>
        <v/>
      </c>
      <c r="C46" s="26" t="str">
        <f t="shared" si="2"/>
        <v/>
      </c>
      <c r="D46" s="25"/>
      <c r="E46" s="25"/>
      <c r="F46" s="25"/>
      <c r="G46" s="25"/>
      <c r="H46" s="25"/>
      <c r="I46" s="25"/>
    </row>
    <row r="47" spans="1:9" ht="15" customHeight="1" x14ac:dyDescent="0.2">
      <c r="A47" s="25">
        <f t="shared" si="0"/>
        <v>40</v>
      </c>
      <c r="B47" s="25" t="str">
        <f t="shared" si="3"/>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C46"/>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67</v>
      </c>
      <c r="B3" s="22" t="str">
        <f>"LICENCE "&amp;A3</f>
        <v>LICENCE COMPTA</v>
      </c>
      <c r="D3" s="18"/>
      <c r="E3" s="18"/>
      <c r="F3" s="18"/>
      <c r="G3" s="18"/>
      <c r="H3" s="18"/>
      <c r="I3" s="18"/>
    </row>
    <row r="4" spans="1:9" ht="20.25" x14ac:dyDescent="0.3">
      <c r="B4" s="20"/>
      <c r="D4" s="42" t="s">
        <v>37</v>
      </c>
    </row>
    <row r="5" spans="1:9" ht="23.25" x14ac:dyDescent="0.35">
      <c r="B5" s="22"/>
      <c r="D5" s="43" t="s">
        <v>107</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6" si="1">IF(ISNA(VLOOKUP(A$3&amp;TEXT(A8,"x0"),GRTDOP1,COLUMNS(GRTDOP1),0)),"",VLOOKUP(A$3&amp;TEXT(A8,"x0"),GRTDOP1,COLUMNS(GRTDOP1),0))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BAKAYOKO MOUHAMED</v>
      </c>
      <c r="C10" s="26">
        <f t="shared" si="2"/>
        <v>11319137</v>
      </c>
      <c r="D10" s="25"/>
      <c r="E10" s="25"/>
      <c r="F10" s="25"/>
      <c r="G10" s="25"/>
      <c r="H10" s="25"/>
      <c r="I10" s="25"/>
    </row>
    <row r="11" spans="1:9" ht="15" customHeight="1" x14ac:dyDescent="0.2">
      <c r="A11" s="25">
        <f t="shared" si="0"/>
        <v>4</v>
      </c>
      <c r="B11" s="25" t="str">
        <f t="shared" si="1"/>
        <v>BARREIROS MARQUES Kevin</v>
      </c>
      <c r="C11" s="26">
        <f t="shared" si="2"/>
        <v>11506957</v>
      </c>
      <c r="D11" s="25"/>
      <c r="E11" s="25"/>
      <c r="F11" s="25"/>
      <c r="G11" s="25"/>
      <c r="H11" s="25"/>
      <c r="I11" s="25"/>
    </row>
    <row r="12" spans="1:9" ht="15" customHeight="1" x14ac:dyDescent="0.2">
      <c r="A12" s="25">
        <f t="shared" si="0"/>
        <v>5</v>
      </c>
      <c r="B12" s="25" t="str">
        <f t="shared" si="1"/>
        <v>BENAMARA Taha</v>
      </c>
      <c r="C12" s="26">
        <f t="shared" si="2"/>
        <v>0</v>
      </c>
      <c r="D12" s="25"/>
      <c r="E12" s="25"/>
      <c r="F12" s="25"/>
      <c r="G12" s="25"/>
      <c r="H12" s="25"/>
      <c r="I12" s="25"/>
    </row>
    <row r="13" spans="1:9" ht="15" customHeight="1" x14ac:dyDescent="0.2">
      <c r="A13" s="25">
        <f t="shared" si="0"/>
        <v>6</v>
      </c>
      <c r="B13" s="25" t="str">
        <f t="shared" si="1"/>
        <v>BENDAOUD Mehdi</v>
      </c>
      <c r="C13" s="26">
        <f t="shared" si="2"/>
        <v>11602614</v>
      </c>
      <c r="D13" s="25"/>
      <c r="E13" s="25"/>
      <c r="F13" s="25"/>
      <c r="G13" s="25"/>
      <c r="H13" s="25"/>
      <c r="I13" s="25"/>
    </row>
    <row r="14" spans="1:9" ht="15" customHeight="1" x14ac:dyDescent="0.2">
      <c r="A14" s="25">
        <f t="shared" si="0"/>
        <v>7</v>
      </c>
      <c r="B14" s="25" t="str">
        <f t="shared" si="1"/>
        <v>BOUDJENANE NARIMENE</v>
      </c>
      <c r="C14" s="26">
        <f t="shared" si="2"/>
        <v>11305734</v>
      </c>
      <c r="D14" s="25"/>
      <c r="E14" s="25"/>
      <c r="F14" s="25"/>
      <c r="G14" s="25"/>
      <c r="H14" s="25"/>
      <c r="I14" s="25"/>
    </row>
    <row r="15" spans="1:9" ht="15" customHeight="1" x14ac:dyDescent="0.2">
      <c r="A15" s="25">
        <f t="shared" si="0"/>
        <v>8</v>
      </c>
      <c r="B15" s="25" t="str">
        <f t="shared" si="1"/>
        <v>BOULAZAZENE Melissa</v>
      </c>
      <c r="C15" s="26">
        <f t="shared" si="2"/>
        <v>11602939</v>
      </c>
      <c r="D15" s="25"/>
      <c r="E15" s="25"/>
      <c r="F15" s="25"/>
      <c r="G15" s="25"/>
      <c r="H15" s="25"/>
      <c r="I15" s="25"/>
    </row>
    <row r="16" spans="1:9" ht="15" customHeight="1" x14ac:dyDescent="0.2">
      <c r="A16" s="25">
        <f t="shared" si="0"/>
        <v>9</v>
      </c>
      <c r="B16" s="25" t="str">
        <f t="shared" si="1"/>
        <v>BRAHMI Kahina</v>
      </c>
      <c r="C16" s="26">
        <f t="shared" si="2"/>
        <v>11506565</v>
      </c>
      <c r="D16" s="25"/>
      <c r="E16" s="25"/>
      <c r="F16" s="25"/>
      <c r="G16" s="25"/>
      <c r="H16" s="25"/>
      <c r="I16" s="25"/>
    </row>
    <row r="17" spans="1:9" ht="15" customHeight="1" x14ac:dyDescent="0.2">
      <c r="A17" s="25">
        <f t="shared" si="0"/>
        <v>10</v>
      </c>
      <c r="B17" s="25" t="str">
        <f t="shared" si="1"/>
        <v>BUTT MUZAMIL</v>
      </c>
      <c r="C17" s="26">
        <f t="shared" si="2"/>
        <v>11300052</v>
      </c>
      <c r="D17" s="25"/>
      <c r="E17" s="25"/>
      <c r="F17" s="25"/>
      <c r="G17" s="25"/>
      <c r="H17" s="25"/>
      <c r="I17" s="25"/>
    </row>
    <row r="18" spans="1:9" ht="15" customHeight="1" x14ac:dyDescent="0.2">
      <c r="A18" s="25">
        <f t="shared" si="0"/>
        <v>11</v>
      </c>
      <c r="B18" s="25" t="str">
        <f t="shared" si="1"/>
        <v>CHEBBI Oussama</v>
      </c>
      <c r="C18" s="26">
        <f t="shared" si="2"/>
        <v>11506109</v>
      </c>
      <c r="D18" s="25"/>
      <c r="E18" s="25"/>
      <c r="F18" s="25"/>
      <c r="G18" s="25"/>
      <c r="H18" s="25"/>
      <c r="I18" s="25"/>
    </row>
    <row r="19" spans="1:9" ht="15" customHeight="1" x14ac:dyDescent="0.2">
      <c r="A19" s="25">
        <f t="shared" si="0"/>
        <v>12</v>
      </c>
      <c r="B19" s="25" t="str">
        <f t="shared" si="1"/>
        <v>CHEN Yu</v>
      </c>
      <c r="C19" s="26">
        <f t="shared" si="2"/>
        <v>11513855</v>
      </c>
      <c r="D19" s="25"/>
      <c r="E19" s="25"/>
      <c r="F19" s="25"/>
      <c r="G19" s="25"/>
      <c r="H19" s="25"/>
      <c r="I19" s="25"/>
    </row>
    <row r="20" spans="1:9" ht="15" customHeight="1" x14ac:dyDescent="0.2">
      <c r="A20" s="25">
        <f t="shared" si="0"/>
        <v>13</v>
      </c>
      <c r="B20" s="25" t="str">
        <f t="shared" si="1"/>
        <v>COBAN Serkan</v>
      </c>
      <c r="C20" s="26">
        <f t="shared" si="2"/>
        <v>11503850</v>
      </c>
      <c r="D20" s="25"/>
      <c r="E20" s="25"/>
      <c r="F20" s="25"/>
      <c r="G20" s="25"/>
      <c r="H20" s="25"/>
      <c r="I20" s="25"/>
    </row>
    <row r="21" spans="1:9" ht="15" customHeight="1" x14ac:dyDescent="0.2">
      <c r="A21" s="25">
        <f t="shared" si="0"/>
        <v>14</v>
      </c>
      <c r="B21" s="25" t="str">
        <f t="shared" si="1"/>
        <v>DAMOU Anna</v>
      </c>
      <c r="C21" s="26">
        <f t="shared" si="2"/>
        <v>0</v>
      </c>
      <c r="D21" s="25"/>
      <c r="E21" s="25"/>
      <c r="F21" s="25"/>
      <c r="G21" s="25"/>
      <c r="H21" s="25"/>
      <c r="I21" s="25"/>
    </row>
    <row r="22" spans="1:9" ht="15" customHeight="1" x14ac:dyDescent="0.2">
      <c r="A22" s="25">
        <f t="shared" si="0"/>
        <v>15</v>
      </c>
      <c r="B22" s="25" t="str">
        <f t="shared" si="1"/>
        <v>DIALLO Fatoumata Ousmane</v>
      </c>
      <c r="C22" s="26">
        <f t="shared" si="2"/>
        <v>11509135</v>
      </c>
      <c r="D22" s="25"/>
      <c r="E22" s="25"/>
      <c r="F22" s="25"/>
      <c r="G22" s="25"/>
      <c r="H22" s="25"/>
      <c r="I22" s="25"/>
    </row>
    <row r="23" spans="1:9" ht="15" customHeight="1" x14ac:dyDescent="0.2">
      <c r="A23" s="25">
        <f t="shared" si="0"/>
        <v>16</v>
      </c>
      <c r="B23" s="25" t="str">
        <f t="shared" si="1"/>
        <v>DIALLO MEISSA</v>
      </c>
      <c r="C23" s="26">
        <f t="shared" si="2"/>
        <v>11315679</v>
      </c>
      <c r="D23" s="25"/>
      <c r="E23" s="25"/>
      <c r="F23" s="25"/>
      <c r="G23" s="25"/>
      <c r="H23" s="25"/>
      <c r="I23" s="25"/>
    </row>
    <row r="24" spans="1:9" ht="15" customHeight="1" x14ac:dyDescent="0.2">
      <c r="A24" s="25">
        <f t="shared" si="0"/>
        <v>17</v>
      </c>
      <c r="B24" s="25" t="str">
        <f t="shared" si="1"/>
        <v>DONNE Jessie</v>
      </c>
      <c r="C24" s="26">
        <f t="shared" si="2"/>
        <v>11500914</v>
      </c>
      <c r="D24" s="25"/>
      <c r="E24" s="25"/>
      <c r="F24" s="25"/>
      <c r="G24" s="25"/>
      <c r="H24" s="25"/>
      <c r="I24" s="25"/>
    </row>
    <row r="25" spans="1:9" ht="15" customHeight="1" x14ac:dyDescent="0.2">
      <c r="A25" s="25">
        <f t="shared" si="0"/>
        <v>18</v>
      </c>
      <c r="B25" s="25" t="str">
        <f t="shared" si="1"/>
        <v>DOUCOURE Mariama</v>
      </c>
      <c r="C25" s="26">
        <f t="shared" si="2"/>
        <v>11509894</v>
      </c>
      <c r="D25" s="25"/>
      <c r="E25" s="25"/>
      <c r="F25" s="25"/>
      <c r="G25" s="25"/>
      <c r="H25" s="25"/>
      <c r="I25" s="25"/>
    </row>
    <row r="26" spans="1:9" ht="15" customHeight="1" x14ac:dyDescent="0.2">
      <c r="A26" s="25">
        <f t="shared" si="0"/>
        <v>19</v>
      </c>
      <c r="B26" s="25" t="str">
        <f t="shared" si="1"/>
        <v>DRAME Mariam</v>
      </c>
      <c r="C26" s="26">
        <f t="shared" si="2"/>
        <v>11603494</v>
      </c>
      <c r="D26" s="25"/>
      <c r="E26" s="25"/>
      <c r="F26" s="25"/>
      <c r="G26" s="25"/>
      <c r="H26" s="25"/>
      <c r="I26" s="25"/>
    </row>
    <row r="27" spans="1:9" ht="15" customHeight="1" x14ac:dyDescent="0.2">
      <c r="A27" s="25">
        <f t="shared" si="0"/>
        <v>20</v>
      </c>
      <c r="B27" s="25" t="str">
        <f t="shared" si="1"/>
        <v>DUVILLE William</v>
      </c>
      <c r="C27" s="26">
        <f t="shared" si="2"/>
        <v>11504570</v>
      </c>
      <c r="D27" s="25"/>
      <c r="E27" s="25"/>
      <c r="F27" s="25"/>
      <c r="G27" s="25"/>
      <c r="H27" s="25"/>
      <c r="I27" s="25"/>
    </row>
    <row r="28" spans="1:9" ht="15" customHeight="1" x14ac:dyDescent="0.2">
      <c r="A28" s="25">
        <f t="shared" si="0"/>
        <v>21</v>
      </c>
      <c r="B28" s="25" t="str">
        <f t="shared" si="1"/>
        <v>FALLA Névik</v>
      </c>
      <c r="C28" s="26">
        <f t="shared" si="2"/>
        <v>0</v>
      </c>
      <c r="D28" s="25"/>
      <c r="E28" s="25"/>
      <c r="F28" s="25"/>
      <c r="G28" s="25"/>
      <c r="H28" s="25"/>
      <c r="I28" s="25"/>
    </row>
    <row r="29" spans="1:9" ht="15" customHeight="1" x14ac:dyDescent="0.2">
      <c r="A29" s="25">
        <f t="shared" si="0"/>
        <v>22</v>
      </c>
      <c r="B29" s="25" t="str">
        <f t="shared" si="1"/>
        <v>GAUTHIER Samy</v>
      </c>
      <c r="C29" s="26">
        <f t="shared" si="2"/>
        <v>11607973</v>
      </c>
      <c r="D29" s="25"/>
      <c r="E29" s="25"/>
      <c r="F29" s="25"/>
      <c r="G29" s="25"/>
      <c r="H29" s="25"/>
      <c r="I29" s="25"/>
    </row>
    <row r="30" spans="1:9" ht="15" customHeight="1" x14ac:dyDescent="0.2">
      <c r="A30" s="25">
        <f t="shared" si="0"/>
        <v>23</v>
      </c>
      <c r="B30" s="25" t="str">
        <f t="shared" si="1"/>
        <v>HARDY Marion</v>
      </c>
      <c r="C30" s="26">
        <f t="shared" si="2"/>
        <v>11601655</v>
      </c>
      <c r="D30" s="25"/>
      <c r="E30" s="25"/>
      <c r="F30" s="25"/>
      <c r="G30" s="25"/>
      <c r="H30" s="25"/>
      <c r="I30" s="25"/>
    </row>
    <row r="31" spans="1:9" ht="15" customHeight="1" x14ac:dyDescent="0.2">
      <c r="A31" s="25">
        <f t="shared" si="0"/>
        <v>24</v>
      </c>
      <c r="B31" s="25" t="str">
        <f t="shared" si="1"/>
        <v>HIMOUS Imane</v>
      </c>
      <c r="C31" s="26">
        <f t="shared" si="2"/>
        <v>11605309</v>
      </c>
      <c r="D31" s="25"/>
      <c r="E31" s="25"/>
      <c r="F31" s="25"/>
      <c r="G31" s="25"/>
      <c r="H31" s="25"/>
      <c r="I31" s="25"/>
    </row>
    <row r="32" spans="1:9" ht="15" customHeight="1" x14ac:dyDescent="0.2">
      <c r="A32" s="25">
        <f t="shared" si="0"/>
        <v>25</v>
      </c>
      <c r="B32" s="25" t="str">
        <f t="shared" si="1"/>
        <v>KEBE Aissatou</v>
      </c>
      <c r="C32" s="26">
        <f t="shared" si="2"/>
        <v>11608416</v>
      </c>
      <c r="D32" s="25"/>
      <c r="E32" s="25"/>
      <c r="F32" s="25"/>
      <c r="G32" s="25"/>
      <c r="H32" s="25"/>
      <c r="I32" s="25"/>
    </row>
    <row r="33" spans="1:9" ht="15" customHeight="1" x14ac:dyDescent="0.2">
      <c r="A33" s="25">
        <f t="shared" si="0"/>
        <v>26</v>
      </c>
      <c r="B33" s="25" t="str">
        <f t="shared" si="1"/>
        <v>KUBICA BRIAC</v>
      </c>
      <c r="C33" s="26">
        <f t="shared" si="2"/>
        <v>11503072</v>
      </c>
      <c r="D33" s="25"/>
      <c r="E33" s="25"/>
      <c r="F33" s="25"/>
      <c r="G33" s="25"/>
      <c r="H33" s="25"/>
      <c r="I33" s="25"/>
    </row>
    <row r="34" spans="1:9" ht="15" customHeight="1" x14ac:dyDescent="0.2">
      <c r="A34" s="25">
        <f t="shared" si="0"/>
        <v>27</v>
      </c>
      <c r="B34" s="25" t="str">
        <f t="shared" si="1"/>
        <v>LAICHE Issam</v>
      </c>
      <c r="C34" s="26">
        <f t="shared" si="2"/>
        <v>11603860</v>
      </c>
      <c r="D34" s="25"/>
      <c r="E34" s="25"/>
      <c r="F34" s="25"/>
      <c r="G34" s="25"/>
      <c r="H34" s="25"/>
      <c r="I34" s="25"/>
    </row>
    <row r="35" spans="1:9" ht="15" customHeight="1" x14ac:dyDescent="0.2">
      <c r="A35" s="25">
        <f t="shared" si="0"/>
        <v>28</v>
      </c>
      <c r="B35" s="25" t="str">
        <f t="shared" si="1"/>
        <v>MINTHE Mayeni</v>
      </c>
      <c r="C35" s="26">
        <f t="shared" si="2"/>
        <v>11510580</v>
      </c>
      <c r="D35" s="25"/>
      <c r="E35" s="25"/>
      <c r="F35" s="25"/>
      <c r="G35" s="25"/>
      <c r="H35" s="25"/>
      <c r="I35" s="25"/>
    </row>
    <row r="36" spans="1:9" ht="15" customHeight="1" x14ac:dyDescent="0.2">
      <c r="A36" s="25">
        <f t="shared" si="0"/>
        <v>29</v>
      </c>
      <c r="B36" s="25" t="str">
        <f t="shared" si="1"/>
        <v>MOKRANI Thinhinan</v>
      </c>
      <c r="C36" s="26">
        <f t="shared" si="2"/>
        <v>0</v>
      </c>
      <c r="D36" s="25"/>
      <c r="E36" s="25"/>
      <c r="F36" s="25"/>
      <c r="G36" s="25"/>
      <c r="H36" s="25"/>
      <c r="I36" s="25"/>
    </row>
    <row r="37" spans="1:9" ht="15" customHeight="1" x14ac:dyDescent="0.2">
      <c r="A37" s="25">
        <f t="shared" si="0"/>
        <v>30</v>
      </c>
      <c r="B37" s="25" t="str">
        <f t="shared" si="1"/>
        <v>MOTTET Axel</v>
      </c>
      <c r="C37" s="26">
        <f t="shared" si="2"/>
        <v>11605613</v>
      </c>
      <c r="D37" s="25"/>
      <c r="E37" s="25"/>
      <c r="F37" s="25"/>
      <c r="G37" s="25"/>
      <c r="H37" s="25"/>
      <c r="I37" s="25"/>
    </row>
    <row r="38" spans="1:9" ht="15" customHeight="1" x14ac:dyDescent="0.2">
      <c r="A38" s="25">
        <f t="shared" si="0"/>
        <v>31</v>
      </c>
      <c r="B38" s="25" t="str">
        <f t="shared" si="1"/>
        <v>NEHAD Imane</v>
      </c>
      <c r="C38" s="26">
        <f t="shared" si="2"/>
        <v>11601320</v>
      </c>
      <c r="D38" s="25"/>
      <c r="E38" s="25"/>
      <c r="F38" s="25"/>
      <c r="G38" s="25"/>
      <c r="H38" s="25"/>
      <c r="I38" s="25"/>
    </row>
    <row r="39" spans="1:9" ht="15" customHeight="1" x14ac:dyDescent="0.2">
      <c r="A39" s="25">
        <f t="shared" si="0"/>
        <v>32</v>
      </c>
      <c r="B39" s="25" t="str">
        <f t="shared" si="1"/>
        <v>PARTHASARATHY Serendjivi</v>
      </c>
      <c r="C39" s="26">
        <f t="shared" si="2"/>
        <v>0</v>
      </c>
      <c r="D39" s="25"/>
      <c r="E39" s="25"/>
      <c r="F39" s="25"/>
      <c r="G39" s="25"/>
      <c r="H39" s="25"/>
      <c r="I39" s="25"/>
    </row>
    <row r="40" spans="1:9" ht="15" customHeight="1" x14ac:dyDescent="0.2">
      <c r="A40" s="25">
        <f t="shared" si="0"/>
        <v>33</v>
      </c>
      <c r="B40" s="25" t="str">
        <f t="shared" si="1"/>
        <v>RAHMANI Abdeladim</v>
      </c>
      <c r="C40" s="26">
        <f t="shared" si="2"/>
        <v>0</v>
      </c>
      <c r="D40" s="25"/>
      <c r="E40" s="25"/>
      <c r="F40" s="25"/>
      <c r="G40" s="25"/>
      <c r="H40" s="25"/>
      <c r="I40" s="25"/>
    </row>
    <row r="41" spans="1:9" ht="15" customHeight="1" x14ac:dyDescent="0.2">
      <c r="A41" s="25">
        <f t="shared" si="0"/>
        <v>34</v>
      </c>
      <c r="B41" s="25" t="str">
        <f t="shared" si="1"/>
        <v>SAVADOGO Hamed Kouka</v>
      </c>
      <c r="C41" s="26">
        <f t="shared" si="2"/>
        <v>11607110</v>
      </c>
      <c r="D41" s="25"/>
      <c r="E41" s="25"/>
      <c r="F41" s="25"/>
      <c r="G41" s="25"/>
      <c r="H41" s="25"/>
      <c r="I41" s="25"/>
    </row>
    <row r="42" spans="1:9" ht="15" customHeight="1" x14ac:dyDescent="0.2">
      <c r="A42" s="25">
        <f t="shared" si="0"/>
        <v>35</v>
      </c>
      <c r="B42" s="25" t="str">
        <f t="shared" si="1"/>
        <v>SELVARAJAH Dinusan</v>
      </c>
      <c r="C42" s="26">
        <f t="shared" si="2"/>
        <v>11502168</v>
      </c>
      <c r="D42" s="25"/>
      <c r="E42" s="25"/>
      <c r="F42" s="25"/>
      <c r="G42" s="25"/>
      <c r="H42" s="25"/>
      <c r="I42" s="25"/>
    </row>
    <row r="43" spans="1:9" ht="15" customHeight="1" x14ac:dyDescent="0.2">
      <c r="A43" s="25">
        <f t="shared" si="0"/>
        <v>36</v>
      </c>
      <c r="B43" s="25" t="str">
        <f t="shared" si="1"/>
        <v>SRIVASTAVA Shakul-Raman</v>
      </c>
      <c r="C43" s="26">
        <f t="shared" si="2"/>
        <v>11500878</v>
      </c>
      <c r="D43" s="25"/>
      <c r="E43" s="25"/>
      <c r="F43" s="25"/>
      <c r="G43" s="25"/>
      <c r="H43" s="25"/>
      <c r="I43" s="25"/>
    </row>
    <row r="44" spans="1:9" ht="15" customHeight="1" x14ac:dyDescent="0.2">
      <c r="A44" s="25">
        <f t="shared" si="0"/>
        <v>37</v>
      </c>
      <c r="B44" s="25" t="str">
        <f t="shared" si="1"/>
        <v>TOURE Salifou Alhas</v>
      </c>
      <c r="C44" s="26">
        <f t="shared" si="2"/>
        <v>11508068</v>
      </c>
      <c r="D44" s="25"/>
      <c r="E44" s="25"/>
      <c r="F44" s="25"/>
      <c r="G44" s="25"/>
      <c r="H44" s="25"/>
      <c r="I44" s="25"/>
    </row>
    <row r="45" spans="1:9" ht="15" customHeight="1" x14ac:dyDescent="0.2">
      <c r="A45" s="25">
        <f t="shared" si="0"/>
        <v>38</v>
      </c>
      <c r="B45" s="25" t="str">
        <f t="shared" si="1"/>
        <v>VALENTIN Julie</v>
      </c>
      <c r="C45" s="26">
        <f t="shared" si="2"/>
        <v>11501205</v>
      </c>
      <c r="D45" s="25"/>
      <c r="E45" s="25"/>
      <c r="F45" s="25"/>
      <c r="G45" s="25"/>
      <c r="H45" s="25"/>
      <c r="I45" s="25"/>
    </row>
    <row r="46" spans="1:9" ht="15" customHeight="1" x14ac:dyDescent="0.2">
      <c r="A46" s="25">
        <f t="shared" si="0"/>
        <v>39</v>
      </c>
      <c r="B46" s="25" t="str">
        <f t="shared" si="1"/>
        <v>VARGHESE UDAYAN-K</v>
      </c>
      <c r="C46" s="26">
        <f t="shared" si="2"/>
        <v>11507232</v>
      </c>
      <c r="D46" s="25"/>
      <c r="E46" s="25"/>
      <c r="F46" s="25"/>
      <c r="G46" s="25"/>
      <c r="H46" s="25"/>
      <c r="I46" s="25"/>
    </row>
    <row r="47" spans="1:9" ht="15" customHeight="1" x14ac:dyDescent="0.2">
      <c r="A47" s="25">
        <f t="shared" si="0"/>
        <v>40</v>
      </c>
      <c r="B47" s="25" t="str">
        <f t="shared" ref="B47:B50" si="3">IF(ISNA(VLOOKUP(A$3&amp;TEXT(A47,"x0"),GRTDOP2,COLUMNS(GRTDOP2),0)),"",VLOOKUP(A$3&amp;TEXT(A47,"x0"),GRTDOP2,COLUMNS(GRTDOP2),0))</f>
        <v/>
      </c>
      <c r="C47" s="26" t="str">
        <f t="shared" si="2"/>
        <v/>
      </c>
      <c r="D47" s="25"/>
      <c r="E47" s="25"/>
      <c r="F47" s="25"/>
      <c r="G47" s="25"/>
      <c r="H47" s="25"/>
      <c r="I47" s="25"/>
    </row>
    <row r="48" spans="1:9" ht="15" customHeight="1" x14ac:dyDescent="0.2">
      <c r="A48" s="25">
        <f t="shared" si="0"/>
        <v>41</v>
      </c>
      <c r="B48" s="25" t="str">
        <f t="shared" si="3"/>
        <v/>
      </c>
      <c r="C48" s="26" t="str">
        <f t="shared" si="2"/>
        <v/>
      </c>
      <c r="D48" s="25"/>
      <c r="E48" s="25"/>
      <c r="F48" s="25"/>
      <c r="G48" s="25"/>
      <c r="H48" s="25"/>
      <c r="I48" s="25"/>
    </row>
    <row r="49" spans="1:9" ht="15" customHeight="1" x14ac:dyDescent="0.2">
      <c r="A49" s="25">
        <f t="shared" si="0"/>
        <v>42</v>
      </c>
      <c r="B49" s="25" t="str">
        <f t="shared" si="3"/>
        <v/>
      </c>
      <c r="C49" s="26" t="str">
        <f t="shared" si="2"/>
        <v/>
      </c>
      <c r="D49" s="25"/>
      <c r="E49" s="25"/>
      <c r="F49" s="25"/>
      <c r="G49" s="25"/>
      <c r="H49" s="25"/>
      <c r="I49" s="25"/>
    </row>
    <row r="50" spans="1:9" ht="15" customHeight="1" x14ac:dyDescent="0.2">
      <c r="A50" s="25">
        <f t="shared" si="0"/>
        <v>43</v>
      </c>
      <c r="B50" s="25" t="str">
        <f t="shared" si="3"/>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3" sqref="C43"/>
    </sheetView>
  </sheetViews>
  <sheetFormatPr baseColWidth="10"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95"/>
  <sheetViews>
    <sheetView topLeftCell="A47" zoomScale="82" zoomScaleNormal="82" workbookViewId="0">
      <selection activeCell="A2" sqref="A2:A73"/>
    </sheetView>
  </sheetViews>
  <sheetFormatPr baseColWidth="10" defaultRowHeight="14.25" x14ac:dyDescent="0.2"/>
  <sheetData>
    <row r="1" spans="1:4" x14ac:dyDescent="0.2">
      <c r="A1" t="s">
        <v>2</v>
      </c>
      <c r="B1" t="s">
        <v>3</v>
      </c>
      <c r="C1" t="s">
        <v>142</v>
      </c>
      <c r="D1" t="s">
        <v>34</v>
      </c>
    </row>
    <row r="2" spans="1:4" x14ac:dyDescent="0.2">
      <c r="A2" t="str">
        <f>Liste!C2</f>
        <v>AMMAR</v>
      </c>
      <c r="B2" t="str">
        <f>UPPER(Liste!D2)</f>
        <v>HASSEN</v>
      </c>
      <c r="C2" s="51">
        <f>Liste!G2</f>
        <v>0</v>
      </c>
      <c r="D2" t="str">
        <f>Liste!BE2</f>
        <v/>
      </c>
    </row>
    <row r="3" spans="1:4" x14ac:dyDescent="0.2">
      <c r="A3" t="str">
        <f>Liste!C3</f>
        <v>AMOULE</v>
      </c>
      <c r="B3" t="str">
        <f>UPPER(Liste!D3)</f>
        <v>JONATHAN</v>
      </c>
      <c r="C3" s="51">
        <f>Liste!G3</f>
        <v>0</v>
      </c>
      <c r="D3" t="str">
        <f>Liste!BE3</f>
        <v/>
      </c>
    </row>
    <row r="4" spans="1:4" x14ac:dyDescent="0.2">
      <c r="A4" t="str">
        <f>Liste!C4</f>
        <v>AMOUSSOU</v>
      </c>
      <c r="B4" t="str">
        <f>UPPER(Liste!D4)</f>
        <v>ELSA SHÉKINA</v>
      </c>
      <c r="C4" s="51">
        <f>Liste!G4</f>
        <v>0</v>
      </c>
      <c r="D4" t="str">
        <f>Liste!BE4</f>
        <v>L2 Mathematiques,&lt;L2 Mathematiques&gt;&lt;PARCOURS&gt;MATHS,&lt;L2 Mathematiques&gt;&lt;OPTION 1 S3&gt;INFO AP,&lt;L2 Mathematiques&gt;&lt;OPTION 2 S3&gt;COMPTA,&lt;L2 Mathematiques&gt;&lt;ANALYSE 3&gt;AN1,&lt;L2 Mathematiques&gt;&lt;ALGEBRE LINEAIRE 2&gt;AL1,&lt;L2 Mathematiques&gt;&lt;PROBA S3&gt;P1</v>
      </c>
    </row>
    <row r="5" spans="1:4" x14ac:dyDescent="0.2">
      <c r="A5" t="str">
        <f>Liste!C5</f>
        <v>AMRANE</v>
      </c>
      <c r="B5" t="str">
        <f>UPPER(Liste!D5)</f>
        <v>YANI</v>
      </c>
      <c r="C5" s="51">
        <f>Liste!G5</f>
        <v>0</v>
      </c>
      <c r="D5" t="str">
        <f>Liste!BE5</f>
        <v>L2 Mathematiques,&lt;L2 Mathematiques&gt;&lt;PARCOURS&gt;MATHS,&lt;L2 Mathematiques&gt;&lt;OPTION 1 S3&gt;,&lt;L2 Mathematiques&gt;&lt;OPTION 2 S3&gt;,&lt;L2 Mathematiques&gt;&lt;ANALYSE 3&gt;AN2,&lt;L2 Mathematiques&gt;&lt;ALGEBRE LINEAIRE 2&gt;AL2,&lt;L2 Mathematiques&gt;&lt;PROBA S3&gt;P2</v>
      </c>
    </row>
    <row r="6" spans="1:4" x14ac:dyDescent="0.2">
      <c r="A6" t="str">
        <f>Liste!C6</f>
        <v>ANSARITABRIZI</v>
      </c>
      <c r="B6" t="str">
        <f>UPPER(Liste!D6)</f>
        <v>ARWIN</v>
      </c>
      <c r="C6" s="51">
        <f>Liste!G6</f>
        <v>36090</v>
      </c>
      <c r="D6" t="str">
        <f>Liste!BE6</f>
        <v/>
      </c>
    </row>
    <row r="7" spans="1:4" x14ac:dyDescent="0.2">
      <c r="A7" t="str">
        <f>Liste!C7</f>
        <v>AROUA</v>
      </c>
      <c r="B7" t="str">
        <f>UPPER(Liste!D7)</f>
        <v>MEHDI</v>
      </c>
      <c r="C7" s="51">
        <f>Liste!G7</f>
        <v>0</v>
      </c>
      <c r="D7" t="str">
        <f>Liste!BE7</f>
        <v/>
      </c>
    </row>
    <row r="8" spans="1:4" x14ac:dyDescent="0.2">
      <c r="A8" t="str">
        <f>Liste!C8</f>
        <v>ATPUTHANATHAN</v>
      </c>
      <c r="B8" t="str">
        <f>UPPER(Liste!D8)</f>
        <v>AYNGARAN</v>
      </c>
      <c r="C8" s="51">
        <f>Liste!G8</f>
        <v>0</v>
      </c>
      <c r="D8" t="str">
        <f>Liste!BE8</f>
        <v/>
      </c>
    </row>
    <row r="9" spans="1:4" x14ac:dyDescent="0.2">
      <c r="A9" t="str">
        <f>Liste!C9</f>
        <v>AYACHE</v>
      </c>
      <c r="B9" t="str">
        <f>UPPER(Liste!D9)</f>
        <v>KAHINA</v>
      </c>
      <c r="C9" s="51">
        <f>Liste!G9</f>
        <v>0</v>
      </c>
      <c r="D9" t="str">
        <f>Liste!BE9</f>
        <v/>
      </c>
    </row>
    <row r="10" spans="1:4" x14ac:dyDescent="0.2">
      <c r="A10" t="str">
        <f>Liste!C10</f>
        <v>BABOU</v>
      </c>
      <c r="B10" t="str">
        <f>UPPER(Liste!D10)</f>
        <v>EL HADJI</v>
      </c>
      <c r="C10" s="51" t="str">
        <f>Liste!G10</f>
        <v>09/08/1994</v>
      </c>
      <c r="D10" t="str">
        <f>Liste!BE10</f>
        <v/>
      </c>
    </row>
    <row r="11" spans="1:4" x14ac:dyDescent="0.2">
      <c r="A11" t="str">
        <f>Liste!C11</f>
        <v>BAH</v>
      </c>
      <c r="B11" t="str">
        <f>UPPER(Liste!D11)</f>
        <v>ABOUBACAR</v>
      </c>
      <c r="C11" s="51">
        <f>Liste!G11</f>
        <v>0</v>
      </c>
      <c r="D11" t="str">
        <f>Liste!BE11</f>
        <v>L2 Mathematiques,&lt;L2 Mathematiques&gt;&lt;PARCOURS&gt;MATHS,&lt;L2 Mathematiques&gt;&lt;OPTION 1 S3&gt;MACRO,&lt;L2 Mathematiques&gt;&lt;OPTION 2 S3&gt;COMPTA,&lt;L2 Mathematiques&gt;&lt;ANALYSE 3&gt;AN2,&lt;L2 Mathematiques&gt;&lt;ALGEBRE LINEAIRE 2&gt;AL2,&lt;L2 Mathematiques&gt;&lt;PROBA S3&gt;P2</v>
      </c>
    </row>
    <row r="12" spans="1:4" x14ac:dyDescent="0.2">
      <c r="A12" t="str">
        <f>Liste!C12</f>
        <v>BAH</v>
      </c>
      <c r="B12" t="str">
        <f>UPPER(Liste!D12)</f>
        <v>MAMADOU FALLOU</v>
      </c>
      <c r="C12" s="51">
        <f>Liste!G12</f>
        <v>33799</v>
      </c>
      <c r="D12" t="str">
        <f>Liste!BE12</f>
        <v/>
      </c>
    </row>
    <row r="13" spans="1:4" x14ac:dyDescent="0.2">
      <c r="A13" t="str">
        <f>Liste!C13</f>
        <v>BAKAYOKO</v>
      </c>
      <c r="B13" t="str">
        <f>UPPER(Liste!D13)</f>
        <v>MOUHAMED</v>
      </c>
      <c r="C13" s="51">
        <f>Liste!G13</f>
        <v>0</v>
      </c>
      <c r="D13" t="str">
        <f>Liste!BE13</f>
        <v/>
      </c>
    </row>
    <row r="14" spans="1:4" x14ac:dyDescent="0.2">
      <c r="A14" t="str">
        <f>Liste!C14</f>
        <v>BANGA</v>
      </c>
      <c r="B14" t="str">
        <f>UPPER(Liste!D14)</f>
        <v>MARVIN</v>
      </c>
      <c r="C14" s="51">
        <f>Liste!G14</f>
        <v>0</v>
      </c>
      <c r="D14" t="str">
        <f>Liste!BE14</f>
        <v>L2 Mathematiques,&lt;L2 Mathematiques&gt;&lt;PARCOURS&gt;MATHS,&lt;L2 Mathematiques&gt;&lt;OPTION 1 S3&gt;INFO AP,&lt;L2 Mathematiques&gt;&lt;OPTION 2 S3&gt;MECA,&lt;L2 Mathematiques&gt;&lt;ANALYSE 3&gt;AN1,&lt;L2 Mathematiques&gt;&lt;ALGEBRE LINEAIRE 2&gt;AL1,&lt;L2 Mathematiques&gt;&lt;PROBA S3&gt;P1</v>
      </c>
    </row>
    <row r="15" spans="1:4" x14ac:dyDescent="0.2">
      <c r="A15" t="str">
        <f>Liste!C15</f>
        <v>BARREIROS MARQUES</v>
      </c>
      <c r="B15" t="str">
        <f>UPPER(Liste!D15)</f>
        <v>KEVIN</v>
      </c>
      <c r="C15" s="51">
        <f>Liste!G15</f>
        <v>0</v>
      </c>
      <c r="D15" t="str">
        <f>Liste!BE15</f>
        <v>L2 Mathematiques,&lt;L2 Mathematiques&gt;&lt;PARCOURS&gt;MATHS,&lt;L2 Mathematiques&gt;&lt;OPTION 1 S3&gt;MACROECO,&lt;L2 Mathematiques&gt;&lt;OPTION 2 S3&gt;COMPTA,&lt;L2 Mathematiques&gt;&lt;ANALYSE 3&gt;AN2,&lt;L2 Mathematiques&gt;&lt;ALGEBRE LINEAIRE 2&gt;AL2,&lt;L2 Mathematiques&gt;&lt;PROBA S3&gt;P2</v>
      </c>
    </row>
    <row r="16" spans="1:4" x14ac:dyDescent="0.2">
      <c r="A16" t="str">
        <f>Liste!C16</f>
        <v>BELOUCIF</v>
      </c>
      <c r="B16" t="str">
        <f>UPPER(Liste!D16)</f>
        <v>MALIK</v>
      </c>
      <c r="C16" s="51">
        <f>Liste!G16</f>
        <v>0</v>
      </c>
      <c r="D16" t="str">
        <f>Liste!BE16</f>
        <v>L2 Mathematiques,&lt;L2 Mathematiques&gt;&lt;PARCOURS&gt;MATHS,&lt;L2 Mathematiques&gt;&lt;OPTION 1 S3&gt;INFO AP,&lt;L2 Mathematiques&gt;&lt;OPTION 2 S3&gt;MECA,&lt;L2 Mathematiques&gt;&lt;ANALYSE 3&gt;AN1,&lt;L2 Mathematiques&gt;&lt;ALGEBRE LINEAIRE 2&gt;AL1,&lt;L2 Mathematiques&gt;&lt;PROBA S3&gt;P1</v>
      </c>
    </row>
    <row r="17" spans="1:4" x14ac:dyDescent="0.2">
      <c r="A17" t="str">
        <f>Liste!C17</f>
        <v>BENAMARA</v>
      </c>
      <c r="B17" t="str">
        <f>UPPER(Liste!D17)</f>
        <v>TAHA</v>
      </c>
      <c r="C17" s="51">
        <f>Liste!G17</f>
        <v>0</v>
      </c>
      <c r="D17" t="str">
        <f>Liste!BE17</f>
        <v>L2 Mathematiques,&lt;L2 Mathematiques&gt;&lt;PARCOURS&gt;MATHS,&lt;L2 Mathematiques&gt;&lt;OPTION 1 S3&gt;INFO AP,&lt;L2 Mathematiques&gt;&lt;OPTION 2 S3&gt;COMPTA,&lt;L2 Mathematiques&gt;&lt;ANALYSE 3&gt;AN2,&lt;L2 Mathematiques&gt;&lt;ALGEBRE LINEAIRE 2&gt;AL2,&lt;L2 Mathematiques&gt;&lt;PROBA S3&gt;P2</v>
      </c>
    </row>
    <row r="18" spans="1:4" x14ac:dyDescent="0.2">
      <c r="A18" t="str">
        <f>Liste!C18</f>
        <v>BENDAOUD</v>
      </c>
      <c r="B18" t="str">
        <f>UPPER(Liste!D18)</f>
        <v>MEHDI</v>
      </c>
      <c r="C18" s="51">
        <f>Liste!G18</f>
        <v>0</v>
      </c>
      <c r="D18">
        <f>Liste!BE18</f>
        <v>0</v>
      </c>
    </row>
    <row r="19" spans="1:4" x14ac:dyDescent="0.2">
      <c r="A19" t="str">
        <f>Liste!C19</f>
        <v>BESSAHA</v>
      </c>
      <c r="B19" t="str">
        <f>UPPER(Liste!D19)</f>
        <v>NASSIM</v>
      </c>
      <c r="C19" s="51" t="str">
        <f>Liste!G19</f>
        <v>01/01/1996</v>
      </c>
      <c r="D19" t="str">
        <f>Liste!BE19</f>
        <v/>
      </c>
    </row>
    <row r="20" spans="1:4" x14ac:dyDescent="0.2">
      <c r="A20" t="str">
        <f>Liste!C20</f>
        <v>BLEUSE</v>
      </c>
      <c r="B20" t="str">
        <f>UPPER(Liste!D20)</f>
        <v>CHLOÉ</v>
      </c>
      <c r="C20" s="51">
        <f>Liste!G20</f>
        <v>0</v>
      </c>
      <c r="D20">
        <f>Liste!BE20</f>
        <v>0</v>
      </c>
    </row>
    <row r="21" spans="1:4" x14ac:dyDescent="0.2">
      <c r="A21" t="str">
        <f>Liste!C21</f>
        <v>BOUDJENANE</v>
      </c>
      <c r="B21" t="str">
        <f>UPPER(Liste!D21)</f>
        <v>NARIMENE</v>
      </c>
      <c r="C21" s="51">
        <f>Liste!G21</f>
        <v>0</v>
      </c>
      <c r="D21" t="str">
        <f>Liste!BE21</f>
        <v>L2 Mathematiques,&lt;L2 Mathematiques&gt;&lt;PARCOURS&gt;MATHS,&lt;L2 Mathematiques&gt;&lt;OPTION 1 S3&gt;MACROECO,&lt;L2 Mathematiques&gt;&lt;OPTION 2 S3&gt;COMPTA,&lt;L2 Mathematiques&gt;&lt;ANALYSE 3&gt;AN2,&lt;L2 Mathematiques&gt;&lt;ALGEBRE LINEAIRE 2&gt;AL2,&lt;L2 Mathematiques&gt;&lt;PROBA S3&gt;P2</v>
      </c>
    </row>
    <row r="22" spans="1:4" x14ac:dyDescent="0.2">
      <c r="A22" t="str">
        <f>Liste!C22</f>
        <v>BOULAZAZENE</v>
      </c>
      <c r="B22" t="str">
        <f>UPPER(Liste!D22)</f>
        <v>MELISSA</v>
      </c>
      <c r="C22" s="51">
        <f>Liste!G22</f>
        <v>0</v>
      </c>
      <c r="D22" t="str">
        <f>Liste!BE22</f>
        <v>L2 Mathematiques,&lt;L2 Mathematiques&gt;&lt;PARCOURS&gt;MATHS,&lt;L2 Mathematiques&gt;&lt;OPTION 1 S3&gt;MACROECO,&lt;L2 Mathematiques&gt;&lt;OPTION 2 S3&gt;COMPTA,&lt;L2 Mathematiques&gt;&lt;ANALYSE 3&gt;AN2,&lt;L2 Mathematiques&gt;&lt;ALGEBRE LINEAIRE 2&gt;AL2,&lt;L2 Mathematiques&gt;&lt;PROBA S3&gt;P2</v>
      </c>
    </row>
    <row r="23" spans="1:4" x14ac:dyDescent="0.2">
      <c r="A23" t="str">
        <f>Liste!C23</f>
        <v>BOURAIMA</v>
      </c>
      <c r="B23" t="str">
        <f>UPPER(Liste!D23)</f>
        <v>ADJIBOLA</v>
      </c>
      <c r="C23" s="51">
        <f>Liste!G23</f>
        <v>0</v>
      </c>
      <c r="D23" t="str">
        <f>Liste!BE23</f>
        <v/>
      </c>
    </row>
    <row r="24" spans="1:4" x14ac:dyDescent="0.2">
      <c r="A24" t="str">
        <f>Liste!C24</f>
        <v>BOUYE CHRIF</v>
      </c>
      <c r="B24" t="str">
        <f>UPPER(Liste!D24)</f>
        <v>MOHAMEDOU</v>
      </c>
      <c r="C24" s="51" t="str">
        <f>Liste!G24</f>
        <v>28/11/1995</v>
      </c>
      <c r="D24" t="str">
        <f>Liste!BE24</f>
        <v/>
      </c>
    </row>
    <row r="25" spans="1:4" x14ac:dyDescent="0.2">
      <c r="A25" t="str">
        <f>Liste!C25</f>
        <v>BRAHIMI</v>
      </c>
      <c r="B25" t="str">
        <f>UPPER(Liste!D25)</f>
        <v>ZAKARIA</v>
      </c>
      <c r="C25" s="51">
        <f>Liste!G25</f>
        <v>35396</v>
      </c>
      <c r="D25" t="str">
        <f>Liste!BE25</f>
        <v/>
      </c>
    </row>
    <row r="26" spans="1:4" x14ac:dyDescent="0.2">
      <c r="A26" t="str">
        <f>Liste!C26</f>
        <v>BRAHMI</v>
      </c>
      <c r="B26" t="str">
        <f>UPPER(Liste!D26)</f>
        <v>KAHINA</v>
      </c>
      <c r="C26" s="51">
        <f>Liste!G26</f>
        <v>0</v>
      </c>
      <c r="D26" t="str">
        <f>Liste!BE26</f>
        <v>L2 Mathematiques,&lt;L2 Mathematiques&gt;&lt;PARCOURS&gt;MATHS,&lt;L2 Mathematiques&gt;&lt;OPTION 1 S3&gt;INFO AP,&lt;L2 Mathematiques&gt;&lt;OPTION 2 S3&gt;COMPTA,&lt;L2 Mathematiques&gt;&lt;ANALYSE 3&gt;AN2,&lt;L2 Mathematiques&gt;&lt;ALGEBRE LINEAIRE 2&gt;AL2,&lt;L2 Mathematiques&gt;&lt;PROBA S3&gt;P2</v>
      </c>
    </row>
    <row r="27" spans="1:4" x14ac:dyDescent="0.2">
      <c r="A27" t="str">
        <f>Liste!C27</f>
        <v>BUDZKO</v>
      </c>
      <c r="B27" t="str">
        <f>UPPER(Liste!D27)</f>
        <v>ALIAKSANDR</v>
      </c>
      <c r="C27" s="51">
        <f>Liste!G27</f>
        <v>0</v>
      </c>
      <c r="D27" t="str">
        <f>Liste!BE27</f>
        <v/>
      </c>
    </row>
    <row r="28" spans="1:4" x14ac:dyDescent="0.2">
      <c r="A28" t="str">
        <f>Liste!C28</f>
        <v>BUTT</v>
      </c>
      <c r="B28" t="str">
        <f>UPPER(Liste!D28)</f>
        <v>MUZAMIL</v>
      </c>
      <c r="C28" s="51">
        <f>Liste!G28</f>
        <v>0</v>
      </c>
      <c r="D28" t="str">
        <f>Liste!BE28</f>
        <v/>
      </c>
    </row>
    <row r="29" spans="1:4" x14ac:dyDescent="0.2">
      <c r="A29" t="str">
        <f>Liste!C29</f>
        <v>CARLOTTI</v>
      </c>
      <c r="B29" t="str">
        <f>UPPER(Liste!D29)</f>
        <v>ANTOINE</v>
      </c>
      <c r="C29" s="51">
        <f>Liste!G29</f>
        <v>0</v>
      </c>
      <c r="D29" t="str">
        <f>Liste!BE29</f>
        <v/>
      </c>
    </row>
    <row r="30" spans="1:4" x14ac:dyDescent="0.2">
      <c r="A30" t="str">
        <f>Liste!C30</f>
        <v>CHEBBI</v>
      </c>
      <c r="B30" t="str">
        <f>UPPER(Liste!D30)</f>
        <v>OUSSAMA</v>
      </c>
      <c r="C30" s="51">
        <f>Liste!G30</f>
        <v>0</v>
      </c>
      <c r="D30" t="str">
        <f>Liste!BE30</f>
        <v>L2 Mathematiques,&lt;L2 Mathematiques&gt;&lt;PARCOURS&gt;MATHS,&lt;L2 Mathematiques&gt;&lt;OPTION 1 S3&gt;MACROECO,&lt;L2 Mathematiques&gt;&lt;OPTION 2 S3&gt;COMPTA,&lt;L2 Mathematiques&gt;&lt;ANALYSE 3&gt;AN2,&lt;L2 Mathematiques&gt;&lt;ALGEBRE LINEAIRE 2&gt;AL2,&lt;L2 Mathematiques&gt;&lt;PROBA S3&gt;P2</v>
      </c>
    </row>
    <row r="31" spans="1:4" x14ac:dyDescent="0.2">
      <c r="A31" t="str">
        <f>Liste!C31</f>
        <v>CHEKARI</v>
      </c>
      <c r="B31" t="str">
        <f>UPPER(Liste!D31)</f>
        <v>CYLIA</v>
      </c>
      <c r="C31" s="51" t="str">
        <f>Liste!G31</f>
        <v>19/07/1996</v>
      </c>
      <c r="D31" t="str">
        <f>Liste!BE31</f>
        <v/>
      </c>
    </row>
    <row r="32" spans="1:4" x14ac:dyDescent="0.2">
      <c r="A32" t="str">
        <f>Liste!C32</f>
        <v>CHEN</v>
      </c>
      <c r="B32" t="str">
        <f>UPPER(Liste!D32)</f>
        <v>YU</v>
      </c>
      <c r="C32" s="51">
        <f>Liste!G32</f>
        <v>0</v>
      </c>
      <c r="D32" t="str">
        <f>Liste!BE32</f>
        <v>L2 Mathematiques,&lt;L2 Mathematiques&gt;&lt;PARCOURS&gt;MATHS,&lt;L2 Mathematiques&gt;&lt;OPTION 1 S3&gt;MACROECO,&lt;L2 Mathematiques&gt;&lt;OPTION 2 S3&gt;COMPTA,&lt;L2 Mathematiques&gt;&lt;ANALYSE 3&gt;AN2,&lt;L2 Mathematiques&gt;&lt;ALGEBRE LINEAIRE 2&gt;AL2,&lt;L2 Mathematiques&gt;&lt;PROBA S3&gt;P2</v>
      </c>
    </row>
    <row r="33" spans="1:4" x14ac:dyDescent="0.2">
      <c r="A33" t="str">
        <f>Liste!C33</f>
        <v>COBAN</v>
      </c>
      <c r="B33" t="str">
        <f>UPPER(Liste!D33)</f>
        <v>SERKAN</v>
      </c>
      <c r="C33" s="51">
        <f>Liste!G33</f>
        <v>0</v>
      </c>
      <c r="D33" t="str">
        <f>Liste!BE33</f>
        <v>L2 Mathematiques,&lt;L2 Mathematiques&gt;&lt;PARCOURS&gt;MATHS,&lt;L2 Mathematiques&gt;&lt;OPTION 1 S3&gt;MACROECO,&lt;L2 Mathematiques&gt;&lt;OPTION 2 S3&gt;COMPTA,&lt;L2 Mathematiques&gt;&lt;ANALYSE 3&gt;AN2,&lt;L2 Mathematiques&gt;&lt;ALGEBRE LINEAIRE 2&gt;AL2,&lt;L2 Mathematiques&gt;&lt;PROBA S3&gt;P2</v>
      </c>
    </row>
    <row r="34" spans="1:4" x14ac:dyDescent="0.2">
      <c r="A34" t="str">
        <f>Liste!C34</f>
        <v>DAMOU</v>
      </c>
      <c r="B34" t="str">
        <f>UPPER(Liste!D34)</f>
        <v>ANNA</v>
      </c>
      <c r="C34" s="51">
        <f>Liste!G34</f>
        <v>0</v>
      </c>
      <c r="D34" t="str">
        <f>Liste!BE34</f>
        <v>L2 Mathematiques,&lt;L2 Mathematiques&gt;&lt;PARCOURS&gt;MATHS,&lt;L2 Mathematiques&gt;&lt;OPTION 1 S3&gt;INFO AP,&lt;L2 Mathematiques&gt;&lt;OPTION 2 S3&gt;COMPTA,&lt;L2 Mathematiques&gt;&lt;ANALYSE 3&gt;AN2,&lt;L2 Mathematiques&gt;&lt;ALGEBRE LINEAIRE 2&gt;AL2,&lt;L2 Mathematiques&gt;&lt;PROBA S3&gt;P2</v>
      </c>
    </row>
    <row r="35" spans="1:4" x14ac:dyDescent="0.2">
      <c r="A35" t="str">
        <f>Liste!C35</f>
        <v>DAOUD</v>
      </c>
      <c r="B35" t="str">
        <f>UPPER(Liste!D35)</f>
        <v>NEDJEMEDDINE</v>
      </c>
      <c r="C35" s="51" t="str">
        <f>Liste!G35</f>
        <v>07/04/1998</v>
      </c>
      <c r="D35" t="str">
        <f>Liste!BE35</f>
        <v/>
      </c>
    </row>
    <row r="36" spans="1:4" x14ac:dyDescent="0.2">
      <c r="A36" t="str">
        <f>Liste!C36</f>
        <v>DIACK</v>
      </c>
      <c r="B36" t="str">
        <f>UPPER(Liste!D36)</f>
        <v>ALIOU</v>
      </c>
      <c r="C36" s="51">
        <f>Liste!G36</f>
        <v>34371</v>
      </c>
      <c r="D36" t="str">
        <f>Liste!BE36</f>
        <v/>
      </c>
    </row>
    <row r="37" spans="1:4" hidden="1" x14ac:dyDescent="0.2">
      <c r="A37" t="str">
        <f>Liste!C37</f>
        <v>DIALLO</v>
      </c>
      <c r="B37" t="str">
        <f>UPPER(Liste!D37)</f>
        <v>FATOUMATA OUSMANE</v>
      </c>
      <c r="C37" s="51">
        <f>Liste!G37</f>
        <v>0</v>
      </c>
      <c r="D37" t="str">
        <f>Liste!BE37</f>
        <v>L2 Mathematiques,&lt;L2 Mathematiques&gt;&lt;PARCOURS&gt;MATHS,&lt;L2 Mathematiques&gt;&lt;OPTION 1 S3&gt;MACROECO,&lt;L2 Mathematiques&gt;&lt;OPTION 2 S3&gt;COMPTA,&lt;L2 Mathematiques&gt;&lt;ANALYSE 3&gt;AN2,&lt;L2 Mathematiques&gt;&lt;ALGEBRE LINEAIRE 2&gt;AL2,&lt;L2 Mathematiques&gt;&lt;PROBA S3&gt;P2</v>
      </c>
    </row>
    <row r="38" spans="1:4" hidden="1" x14ac:dyDescent="0.2">
      <c r="A38" t="str">
        <f>Liste!C38</f>
        <v>DIALLO</v>
      </c>
      <c r="B38" t="str">
        <f>UPPER(Liste!D38)</f>
        <v>MEISSA</v>
      </c>
      <c r="C38" s="51">
        <f>Liste!G38</f>
        <v>0</v>
      </c>
      <c r="D38" t="str">
        <f>Liste!BE38</f>
        <v>L2 Mathematiques,&lt;L2 Mathematiques&gt;&lt;PARCOURS&gt;MATHS,&lt;L2 Mathematiques&gt;&lt;OPTION 1 S3&gt;MACROECO,&lt;L2 Mathematiques&gt;&lt;OPTION 2 S3&gt;COMPTA,&lt;L2 Mathematiques&gt;&lt;ANALYSE 3&gt;AN2,&lt;L2 Mathematiques&gt;&lt;ALGEBRE LINEAIRE 2&gt;AL2,&lt;L2 Mathematiques&gt;&lt;PROBA S3&gt;P2</v>
      </c>
    </row>
    <row r="39" spans="1:4" x14ac:dyDescent="0.2">
      <c r="A39" t="str">
        <f>Liste!C39</f>
        <v>DIOP</v>
      </c>
      <c r="B39" t="str">
        <f>UPPER(Liste!D39)</f>
        <v>MODA</v>
      </c>
      <c r="C39" s="51">
        <f>Liste!G39</f>
        <v>33640</v>
      </c>
      <c r="D39" t="str">
        <f>Liste!BE39</f>
        <v/>
      </c>
    </row>
    <row r="40" spans="1:4" x14ac:dyDescent="0.2">
      <c r="A40" t="str">
        <f>Liste!C40</f>
        <v>DJENADI</v>
      </c>
      <c r="B40" t="str">
        <f>UPPER(Liste!D40)</f>
        <v>SABRINA</v>
      </c>
      <c r="C40" s="51">
        <f>Liste!G40</f>
        <v>0</v>
      </c>
      <c r="D40" t="str">
        <f>Liste!BE40</f>
        <v>L2 Mathematiques,&lt;L2 Mathematiques&gt;&lt;PARCOURS&gt;DL,&lt;L2 Mathematiques&gt;&lt;OPTION 1 S3&gt;,&lt;L2 Mathematiques&gt;&lt;OPTION 2 S3&gt;,&lt;L2 Mathematiques&gt;&lt;ANALYSE 3&gt;,&lt;L2 Mathematiques&gt;&lt;ALGEBRE LINEAIRE 2&gt;,&lt;L2 Mathematiques&gt;&lt;PROBA S3&gt;P1</v>
      </c>
    </row>
    <row r="41" spans="1:4" x14ac:dyDescent="0.2">
      <c r="A41" t="str">
        <f>Liste!C41</f>
        <v>djerroud</v>
      </c>
      <c r="B41" t="str">
        <f>UPPER(Liste!D41)</f>
        <v>YASMINA</v>
      </c>
      <c r="C41" s="51" t="str">
        <f>Liste!G41</f>
        <v>24/02/1997</v>
      </c>
      <c r="D41" t="str">
        <f>Liste!BE41</f>
        <v/>
      </c>
    </row>
    <row r="42" spans="1:4" hidden="1" x14ac:dyDescent="0.2">
      <c r="A42" t="str">
        <f>Liste!C42</f>
        <v>DONNE</v>
      </c>
      <c r="B42" t="str">
        <f>UPPER(Liste!D42)</f>
        <v>JESSIE</v>
      </c>
      <c r="C42" s="51">
        <f>Liste!G42</f>
        <v>0</v>
      </c>
      <c r="D42" t="str">
        <f>Liste!BE42</f>
        <v>L2 Mathematiques,&lt;L2 Mathematiques&gt;&lt;PARCOURS&gt;MATHS,&lt;L2 Mathematiques&gt;&lt;OPTION 1 S3&gt;MACROECO,&lt;L2 Mathematiques&gt;&lt;OPTION 2 S3&gt;COMPTA,&lt;L2 Mathematiques&gt;&lt;ANALYSE 3&gt;AN2,&lt;L2 Mathematiques&gt;&lt;ALGEBRE LINEAIRE 2&gt;AL2,&lt;L2 Mathematiques&gt;&lt;PROBA S3&gt;P2</v>
      </c>
    </row>
    <row r="43" spans="1:4" hidden="1" x14ac:dyDescent="0.2">
      <c r="A43" t="str">
        <f>Liste!C43</f>
        <v>DOUCOURE</v>
      </c>
      <c r="B43" t="str">
        <f>UPPER(Liste!D43)</f>
        <v>MARIAMA</v>
      </c>
      <c r="C43" s="51">
        <f>Liste!G43</f>
        <v>0</v>
      </c>
      <c r="D43" t="str">
        <f>Liste!BE43</f>
        <v>L2 Mathematiques,&lt;L2 Mathematiques&gt;&lt;PARCOURS&gt;MATHS,&lt;L2 Mathematiques&gt;&lt;OPTION 1 S3&gt;MACROECO,&lt;L2 Mathematiques&gt;&lt;OPTION 2 S3&gt;COMPTA,&lt;L2 Mathematiques&gt;&lt;ANALYSE 3&gt;AN2,&lt;L2 Mathematiques&gt;&lt;ALGEBRE LINEAIRE 2&gt;AL2,&lt;L2 Mathematiques&gt;&lt;PROBA S3&gt;P2</v>
      </c>
    </row>
    <row r="44" spans="1:4" x14ac:dyDescent="0.2">
      <c r="A44" t="str">
        <f>Liste!C44</f>
        <v>DRAME</v>
      </c>
      <c r="B44" t="str">
        <f>UPPER(Liste!D44)</f>
        <v>MARIAM</v>
      </c>
      <c r="C44" s="51">
        <f>Liste!G44</f>
        <v>0</v>
      </c>
      <c r="D44" t="str">
        <f>Liste!BE44</f>
        <v>L2 Mathematiques,&lt;L2 Mathematiques&gt;&lt;PARCOURS&gt;MATHS,&lt;L2 Mathematiques&gt;&lt;OPTION 1 S3&gt;INFO AP,&lt;L2 Mathematiques&gt;&lt;OPTION 2 S3&gt;COMPTA,&lt;L2 Mathematiques&gt;&lt;ANALYSE 3&gt;AN2,&lt;L2 Mathematiques&gt;&lt;ALGEBRE LINEAIRE 2&gt;AL2,&lt;L2 Mathematiques&gt;&lt;PROBA S3&gt;P2</v>
      </c>
    </row>
    <row r="45" spans="1:4" x14ac:dyDescent="0.2">
      <c r="A45" t="str">
        <f>Liste!C45</f>
        <v>DUONG</v>
      </c>
      <c r="B45" t="str">
        <f>UPPER(Liste!D45)</f>
        <v>SONG PHUC NHAN</v>
      </c>
      <c r="C45" s="51">
        <f>Liste!G45</f>
        <v>0</v>
      </c>
      <c r="D45" t="str">
        <f>Liste!BE45</f>
        <v/>
      </c>
    </row>
    <row r="46" spans="1:4" x14ac:dyDescent="0.2">
      <c r="A46" t="str">
        <f>Liste!C46</f>
        <v>DUVILLE</v>
      </c>
      <c r="B46" t="str">
        <f>UPPER(Liste!D46)</f>
        <v>WILLIAM</v>
      </c>
      <c r="C46" s="51">
        <f>Liste!G46</f>
        <v>0</v>
      </c>
      <c r="D46" t="str">
        <f>Liste!BE46</f>
        <v>L2 Mathematiques,&lt;L2 Mathematiques&gt;&lt;PARCOURS&gt;MATHS,&lt;L2 Mathematiques&gt;&lt;OPTION 1 S3&gt;MACROECO,&lt;L2 Mathematiques&gt;&lt;OPTION 2 S3&gt;COMPTA,&lt;L2 Mathematiques&gt;&lt;ANALYSE 3&gt;AN2,&lt;L2 Mathematiques&gt;&lt;ALGEBRE LINEAIRE 2&gt;AL2,&lt;L2 Mathematiques&gt;&lt;PROBA S3&gt;P2</v>
      </c>
    </row>
    <row r="47" spans="1:4" x14ac:dyDescent="0.2">
      <c r="A47" t="str">
        <f>Liste!C47</f>
        <v>EL BAHA</v>
      </c>
      <c r="B47" t="str">
        <f>UPPER(Liste!D47)</f>
        <v>MOHAMED</v>
      </c>
      <c r="C47" s="51" t="str">
        <f>Liste!G47</f>
        <v>21/12/1995</v>
      </c>
      <c r="D47" t="str">
        <f>Liste!BE47</f>
        <v/>
      </c>
    </row>
    <row r="48" spans="1:4" x14ac:dyDescent="0.2">
      <c r="A48" t="str">
        <f>Liste!C48</f>
        <v>EL MOUSSAOUI</v>
      </c>
      <c r="B48" t="str">
        <f>UPPER(Liste!D48)</f>
        <v>YOUNES</v>
      </c>
      <c r="C48" s="51">
        <f>Liste!G48</f>
        <v>0</v>
      </c>
      <c r="D48" t="str">
        <f>Liste!BE48</f>
        <v>L2 Mathematiques,&lt;L2 Mathematiques&gt;&lt;PARCOURS&gt;MATHS,&lt;L2 Mathematiques&gt;&lt;OPTION 1 S3&gt;,&lt;L2 Mathematiques&gt;&lt;OPTION 2 S3&gt;,&lt;L2 Mathematiques&gt;&lt;ANALYSE 3&gt;AN1,&lt;L2 Mathematiques&gt;&lt;ALGEBRE LINEAIRE 2&gt;AL1,&lt;L2 Mathematiques&gt;&lt;PROBA S3&gt;P1</v>
      </c>
    </row>
    <row r="49" spans="1:4" x14ac:dyDescent="0.2">
      <c r="A49" t="str">
        <f>Liste!C49</f>
        <v>EL OTMANY</v>
      </c>
      <c r="B49" t="str">
        <f>UPPER(Liste!D49)</f>
        <v>DOUNIA</v>
      </c>
      <c r="C49" s="51">
        <f>Liste!G49</f>
        <v>0</v>
      </c>
      <c r="D49" t="str">
        <f>Liste!BE49</f>
        <v/>
      </c>
    </row>
    <row r="50" spans="1:4" x14ac:dyDescent="0.2">
      <c r="A50" t="str">
        <f>Liste!C50</f>
        <v>EL SAYED</v>
      </c>
      <c r="B50" t="str">
        <f>UPPER(Liste!D50)</f>
        <v>SOUAD</v>
      </c>
      <c r="C50" s="51">
        <f>Liste!G50</f>
        <v>0</v>
      </c>
      <c r="D50" t="str">
        <f>Liste!BE50</f>
        <v/>
      </c>
    </row>
    <row r="51" spans="1:4" x14ac:dyDescent="0.2">
      <c r="A51" t="str">
        <f>Liste!C51</f>
        <v>ELOUASSAR</v>
      </c>
      <c r="B51" t="str">
        <f>UPPER(Liste!D51)</f>
        <v>KHALED</v>
      </c>
      <c r="C51" s="51">
        <f>Liste!G51</f>
        <v>0</v>
      </c>
      <c r="D51" t="str">
        <f>Liste!BE51</f>
        <v/>
      </c>
    </row>
    <row r="52" spans="1:4" hidden="1" x14ac:dyDescent="0.2">
      <c r="A52" t="str">
        <f>Liste!C52</f>
        <v>ENGUIX</v>
      </c>
      <c r="B52" t="str">
        <f>UPPER(Liste!D52)</f>
        <v>PRECILLIA</v>
      </c>
      <c r="C52" s="51">
        <f>Liste!G52</f>
        <v>0</v>
      </c>
      <c r="D52" t="str">
        <f>Liste!BE52</f>
        <v>L2 Mathematiques,&lt;L2 Mathematiques&gt;&lt;PARCOURS&gt;MATHS,&lt;L2 Mathematiques&gt;&lt;OPTION 1 S3&gt;INFO AP,&lt;L2 Mathematiques&gt;&lt;OPTION 2 S3&gt;MECA,&lt;L2 Mathematiques&gt;&lt;ANALYSE 3&gt;AN1,&lt;L2 Mathematiques&gt;&lt;ALGEBRE LINEAIRE 2&gt;AL1,&lt;L2 Mathematiques&gt;&lt;PROBA S3&gt;P1</v>
      </c>
    </row>
    <row r="53" spans="1:4" x14ac:dyDescent="0.2">
      <c r="A53" t="str">
        <f>Liste!C53</f>
        <v>ERDEMIR</v>
      </c>
      <c r="B53" t="str">
        <f>UPPER(Liste!D53)</f>
        <v>EREN</v>
      </c>
      <c r="C53" s="51">
        <f>Liste!G53</f>
        <v>0</v>
      </c>
      <c r="D53">
        <f>Liste!BE53</f>
        <v>0</v>
      </c>
    </row>
    <row r="54" spans="1:4" x14ac:dyDescent="0.2">
      <c r="A54" t="str">
        <f>Liste!C54</f>
        <v>ESSABID</v>
      </c>
      <c r="B54" t="str">
        <f>UPPER(Liste!D54)</f>
        <v>AMINA</v>
      </c>
      <c r="C54" s="51">
        <f>Liste!G54</f>
        <v>0</v>
      </c>
      <c r="D54" t="str">
        <f>Liste!BE54</f>
        <v>L2 Mathematiques,&lt;L2 Mathematiques&gt;&lt;PARCOURS&gt;DL,&lt;L2 Mathematiques&gt;&lt;OPTION 1 S3&gt;,&lt;L2 Mathematiques&gt;&lt;OPTION 2 S3&gt;,&lt;L2 Mathematiques&gt;&lt;ANALYSE 3&gt;,&lt;L2 Mathematiques&gt;&lt;ALGEBRE LINEAIRE 2&gt;,&lt;L2 Mathematiques&gt;&lt;PROBA S3&gt;P1</v>
      </c>
    </row>
    <row r="55" spans="1:4" x14ac:dyDescent="0.2">
      <c r="A55" t="str">
        <f>Liste!C55</f>
        <v>FALLA</v>
      </c>
      <c r="B55" t="str">
        <f>UPPER(Liste!D55)</f>
        <v>NÉVIK</v>
      </c>
      <c r="C55" s="51">
        <f>Liste!G55</f>
        <v>0</v>
      </c>
      <c r="D55" t="str">
        <f>Liste!BE55</f>
        <v/>
      </c>
    </row>
    <row r="56" spans="1:4" x14ac:dyDescent="0.2">
      <c r="A56" t="str">
        <f>Liste!C56</f>
        <v>FARAH</v>
      </c>
      <c r="B56" t="str">
        <f>UPPER(Liste!D56)</f>
        <v>BADREDDINE</v>
      </c>
      <c r="C56" s="51">
        <f>Liste!G56</f>
        <v>35577</v>
      </c>
      <c r="D56" t="str">
        <f>Liste!BE56</f>
        <v>L2 Mathematiques,&lt;L2 Mathematiques&gt;&lt;PARCOURS&gt;DL,&lt;L2 Mathematiques&gt;&lt;OPTION 1 S3&gt;,&lt;L2 Mathematiques&gt;&lt;OPTION 2 S3&gt;,&lt;L2 Mathematiques&gt;&lt;ANALYSE 3&gt;,&lt;L2 Mathematiques&gt;&lt;ALGEBRE LINEAIRE 2&gt;,&lt;L2 Mathematiques&gt;&lt;PROBA S3&gt;P1</v>
      </c>
    </row>
    <row r="57" spans="1:4" x14ac:dyDescent="0.2">
      <c r="A57" t="str">
        <f>Liste!C57</f>
        <v>FLEPP</v>
      </c>
      <c r="B57" t="str">
        <f>UPPER(Liste!D57)</f>
        <v>RAFAEL</v>
      </c>
      <c r="C57" s="51">
        <f>Liste!G57</f>
        <v>0</v>
      </c>
      <c r="D57" t="str">
        <f>Liste!BE57</f>
        <v>L2 Mathematiques,&lt;L2 Mathematiques&gt;&lt;PARCOURS&gt;MATHS,&lt;L2 Mathematiques&gt;&lt;OPTION 1 S3&gt;INFO AP,&lt;L2 Mathematiques&gt;&lt;OPTION 2 S3&gt;MECA,&lt;L2 Mathematiques&gt;&lt;ANALYSE 3&gt;AN1,&lt;L2 Mathematiques&gt;&lt;ALGEBRE LINEAIRE 2&gt;AL1,&lt;L2 Mathematiques&gt;&lt;PROBA S3&gt;P1</v>
      </c>
    </row>
    <row r="58" spans="1:4" x14ac:dyDescent="0.2">
      <c r="A58" t="str">
        <f>Liste!C58</f>
        <v>GAUTHIER</v>
      </c>
      <c r="B58" t="str">
        <f>UPPER(Liste!D58)</f>
        <v>SAMY</v>
      </c>
      <c r="C58" s="51">
        <f>Liste!G58</f>
        <v>0</v>
      </c>
      <c r="D58" t="str">
        <f>Liste!BE58</f>
        <v>L2 Mathematiques,&lt;L2 Mathematiques&gt;&lt;PARCOURS&gt;MATHS,&lt;L2 Mathematiques&gt;&lt;OPTION 1 S3&gt;MACROECO,&lt;L2 Mathematiques&gt;&lt;OPTION 2 S3&gt;COMPTA,&lt;L2 Mathematiques&gt;&lt;ANALYSE 3&gt;AN2,&lt;L2 Mathematiques&gt;&lt;ALGEBRE LINEAIRE 2&gt;AL2,&lt;L2 Mathematiques&gt;&lt;PROBA S3&gt;P2</v>
      </c>
    </row>
    <row r="59" spans="1:4" x14ac:dyDescent="0.2">
      <c r="A59" t="str">
        <f>Liste!C59</f>
        <v>GODET</v>
      </c>
      <c r="B59" t="str">
        <f>UPPER(Liste!D59)</f>
        <v>MAËL</v>
      </c>
      <c r="C59" s="51">
        <f>Liste!G59</f>
        <v>0</v>
      </c>
      <c r="D59" t="str">
        <f>Liste!BE59</f>
        <v>L2 Mathematiques,&lt;L2 Mathematiques&gt;&lt;PARCOURS&gt;MATHS,&lt;L2 Mathematiques&gt;&lt;OPTION 1 S3&gt;INFO AP,&lt;L2 Mathematiques&gt;&lt;OPTION 2 S3&gt;MECA,&lt;L2 Mathematiques&gt;&lt;ANALYSE 3&gt;AN1,&lt;L2 Mathematiques&gt;&lt;ALGEBRE LINEAIRE 2&gt;AL1,&lt;L2 Mathematiques&gt;&lt;PROBA S3&gt;P1</v>
      </c>
    </row>
    <row r="60" spans="1:4" x14ac:dyDescent="0.2">
      <c r="A60" t="str">
        <f>Liste!C60</f>
        <v>HAKEM</v>
      </c>
      <c r="B60" t="str">
        <f>UPPER(Liste!D60)</f>
        <v>AMROUCHE</v>
      </c>
      <c r="C60" s="51">
        <f>Liste!G60</f>
        <v>0</v>
      </c>
      <c r="D60" t="str">
        <f>Liste!BE60</f>
        <v/>
      </c>
    </row>
    <row r="61" spans="1:4" x14ac:dyDescent="0.2">
      <c r="A61" t="str">
        <f>Liste!C61</f>
        <v>HAMDANE</v>
      </c>
      <c r="B61" t="str">
        <f>UPPER(Liste!D61)</f>
        <v>AMINE</v>
      </c>
      <c r="C61" s="51">
        <f>Liste!G61</f>
        <v>0</v>
      </c>
      <c r="D61" t="str">
        <f>Liste!BE61</f>
        <v>L2 Mathematiques,&lt;L2 Mathematiques&gt;&lt;PARCOURS&gt;MATHS,&lt;L2 Mathematiques&gt;&lt;OPTION 1 S3&gt;INFO AP,&lt;L2 Mathematiques&gt;&lt;OPTION 2 S3&gt;MECA,&lt;L2 Mathematiques&gt;&lt;ANALYSE 3&gt;AN1,&lt;L2 Mathematiques&gt;&lt;ALGEBRE LINEAIRE 2&gt;AL1,&lt;L2 Mathematiques&gt;&lt;PROBA S3&gt;P1</v>
      </c>
    </row>
    <row r="62" spans="1:4" x14ac:dyDescent="0.2">
      <c r="A62" t="str">
        <f>Liste!C62</f>
        <v>HAMIDOU</v>
      </c>
      <c r="B62" t="str">
        <f>UPPER(Liste!D62)</f>
        <v>MYRIAM</v>
      </c>
      <c r="C62" s="51">
        <f>Liste!G62</f>
        <v>0</v>
      </c>
      <c r="D62" t="str">
        <f>Liste!BE62</f>
        <v/>
      </c>
    </row>
    <row r="63" spans="1:4" x14ac:dyDescent="0.2">
      <c r="A63" t="str">
        <f>Liste!C63</f>
        <v>HARDY</v>
      </c>
      <c r="B63" t="str">
        <f>UPPER(Liste!D63)</f>
        <v>MARION</v>
      </c>
      <c r="C63" s="51">
        <f>Liste!G63</f>
        <v>0</v>
      </c>
      <c r="D63" t="str">
        <f>Liste!BE63</f>
        <v>L2 Mathematiques,&lt;L2 Mathematiques&gt;&lt;PARCOURS&gt;MATHS,&lt;L2 Mathematiques&gt;&lt;OPTION 1 S3&gt;INFO AP,&lt;L2 Mathematiques&gt;&lt;OPTION 2 S3&gt;COMPTA,&lt;L2 Mathematiques&gt;&lt;ANALYSE 3&gt;AN2,&lt;L2 Mathematiques&gt;&lt;ALGEBRE LINEAIRE 2&gt;AL2,&lt;L2 Mathematiques&gt;&lt;PROBA S3&gt;P2</v>
      </c>
    </row>
    <row r="64" spans="1:4" x14ac:dyDescent="0.2">
      <c r="A64" t="str">
        <f>Liste!C64</f>
        <v>HIMOUS</v>
      </c>
      <c r="B64" t="str">
        <f>UPPER(Liste!D64)</f>
        <v>IMANE</v>
      </c>
      <c r="C64" s="51">
        <f>Liste!G64</f>
        <v>0</v>
      </c>
      <c r="D64" t="str">
        <f>Liste!BE64</f>
        <v>L2 Mathematiques,&lt;L2 Mathematiques&gt;&lt;PARCOURS&gt;MATHS,&lt;L2 Mathematiques&gt;&lt;OPTION 1 S3&gt;MACROECO,&lt;L2 Mathematiques&gt;&lt;OPTION 2 S3&gt;COMPTA,&lt;L2 Mathematiques&gt;&lt;ANALYSE 3&gt;AN2,&lt;L2 Mathematiques&gt;&lt;ALGEBRE LINEAIRE 2&gt;AL2,&lt;L2 Mathematiques&gt;&lt;PROBA S3&gt;P2</v>
      </c>
    </row>
    <row r="65" spans="1:4" x14ac:dyDescent="0.2">
      <c r="A65" t="str">
        <f>Liste!C65</f>
        <v>IDOUFKER</v>
      </c>
      <c r="B65" t="str">
        <f>UPPER(Liste!D65)</f>
        <v>ABOUBAKR</v>
      </c>
      <c r="C65" s="51">
        <f>Liste!G65</f>
        <v>0</v>
      </c>
      <c r="D65" t="str">
        <f>Liste!BE65</f>
        <v>L2 Mathematiques,&lt;L2 Mathematiques&gt;&lt;PARCOURS&gt;MATHS,&lt;L2 Mathematiques&gt;&lt;OPTION 1 S3&gt;INFO AP,&lt;L2 Mathematiques&gt;&lt;OPTION 2 S3&gt;,&lt;L2 Mathematiques&gt;&lt;ANALYSE 3&gt;AN1,&lt;L2 Mathematiques&gt;&lt;ALGEBRE LINEAIRE 2&gt;AL1,&lt;L2 Mathematiques&gt;&lt;PROBA S3&gt;P1</v>
      </c>
    </row>
    <row r="66" spans="1:4" x14ac:dyDescent="0.2">
      <c r="A66" t="str">
        <f>Liste!C66</f>
        <v>ISIK</v>
      </c>
      <c r="B66" t="str">
        <f>UPPER(Liste!D66)</f>
        <v>UMUT</v>
      </c>
      <c r="C66" s="51">
        <f>Liste!G66</f>
        <v>0</v>
      </c>
      <c r="D66" t="str">
        <f>Liste!BE66</f>
        <v/>
      </c>
    </row>
    <row r="67" spans="1:4" x14ac:dyDescent="0.2">
      <c r="A67" t="str">
        <f>Liste!C67</f>
        <v>JABRI</v>
      </c>
      <c r="B67" t="str">
        <f>UPPER(Liste!D67)</f>
        <v>OUMAIMA</v>
      </c>
      <c r="C67" s="51">
        <f>Liste!G67</f>
        <v>0</v>
      </c>
      <c r="D67" t="str">
        <f>Liste!BE67</f>
        <v/>
      </c>
    </row>
    <row r="68" spans="1:4" x14ac:dyDescent="0.2">
      <c r="A68" t="str">
        <f>Liste!C68</f>
        <v>JIN</v>
      </c>
      <c r="B68" t="str">
        <f>UPPER(Liste!D68)</f>
        <v>LILI</v>
      </c>
      <c r="C68" s="51">
        <f>Liste!G68</f>
        <v>0</v>
      </c>
      <c r="D68" t="str">
        <f>Liste!BE68</f>
        <v>L2 Mathematiques,&lt;L2 Mathematiques&gt;&lt;PARCOURS&gt;DL,&lt;L2 Mathematiques&gt;&lt;OPTION 1 S3&gt;,&lt;L2 Mathematiques&gt;&lt;OPTION 2 S3&gt;,&lt;L2 Mathematiques&gt;&lt;ANALYSE 3&gt;,&lt;L2 Mathematiques&gt;&lt;ALGEBRE LINEAIRE 2&gt;,&lt;L2 Mathematiques&gt;&lt;PROBA S3&gt;P1</v>
      </c>
    </row>
    <row r="69" spans="1:4" x14ac:dyDescent="0.2">
      <c r="A69" t="str">
        <f>Liste!C69</f>
        <v>KADRI</v>
      </c>
      <c r="B69" t="str">
        <f>UPPER(Liste!D69)</f>
        <v>SOFIANE</v>
      </c>
      <c r="C69" s="51">
        <f>Liste!G69</f>
        <v>0</v>
      </c>
      <c r="D69" t="str">
        <f>Liste!BE69</f>
        <v/>
      </c>
    </row>
    <row r="70" spans="1:4" x14ac:dyDescent="0.2">
      <c r="A70" t="str">
        <f>Liste!C70</f>
        <v>KAUR</v>
      </c>
      <c r="B70" t="str">
        <f>UPPER(Liste!D70)</f>
        <v>HARKIRAT</v>
      </c>
      <c r="C70" s="51">
        <f>Liste!G70</f>
        <v>0</v>
      </c>
      <c r="D70" t="str">
        <f>Liste!BE70</f>
        <v/>
      </c>
    </row>
    <row r="71" spans="1:4" x14ac:dyDescent="0.2">
      <c r="A71" t="str">
        <f>Liste!C71</f>
        <v>KEBE</v>
      </c>
      <c r="B71" t="str">
        <f>UPPER(Liste!D71)</f>
        <v>AISSATOU</v>
      </c>
      <c r="C71" s="51">
        <f>Liste!G71</f>
        <v>0</v>
      </c>
      <c r="D71" t="str">
        <f>Liste!BE71</f>
        <v/>
      </c>
    </row>
    <row r="72" spans="1:4" x14ac:dyDescent="0.2">
      <c r="A72" t="str">
        <f>Liste!C72</f>
        <v>KENTSA MELI</v>
      </c>
      <c r="B72" t="str">
        <f>UPPER(Liste!D72)</f>
        <v>HABIB EDGAR</v>
      </c>
      <c r="C72" s="51">
        <f>Liste!G72</f>
        <v>0</v>
      </c>
      <c r="D72" t="str">
        <f>Liste!BE72</f>
        <v>L2 Mathematiques,&lt;L2 Mathematiques&gt;&lt;PARCOURS&gt;MATHS,&lt;L2 Mathematiques&gt;&lt;OPTION 1 S3&gt;INFO AP,&lt;L2 Mathematiques&gt;&lt;OPTION 2 S3&gt;MECA,&lt;L2 Mathematiques&gt;&lt;ANALYSE 3&gt;AN1,&lt;L2 Mathematiques&gt;&lt;ALGEBRE LINEAIRE 2&gt;AL1,&lt;L2 Mathematiques&gt;&lt;PROBA S3&gt;P1</v>
      </c>
    </row>
    <row r="73" spans="1:4" x14ac:dyDescent="0.2">
      <c r="A73" t="str">
        <f>Liste!C73</f>
        <v>KHELILI</v>
      </c>
      <c r="B73" t="str">
        <f>UPPER(Liste!D73)</f>
        <v>GAYA</v>
      </c>
      <c r="C73" s="51">
        <f>Liste!G73</f>
        <v>0</v>
      </c>
      <c r="D73" t="str">
        <f>Liste!BE73</f>
        <v/>
      </c>
    </row>
    <row r="74" spans="1:4" hidden="1" x14ac:dyDescent="0.2">
      <c r="C74" s="51"/>
    </row>
    <row r="75" spans="1:4" hidden="1" x14ac:dyDescent="0.2">
      <c r="C75" s="51"/>
    </row>
    <row r="76" spans="1:4" hidden="1" x14ac:dyDescent="0.2">
      <c r="C76" s="51"/>
    </row>
    <row r="77" spans="1:4" hidden="1" x14ac:dyDescent="0.2">
      <c r="C77" s="51"/>
    </row>
    <row r="78" spans="1:4" hidden="1" x14ac:dyDescent="0.2">
      <c r="C78" s="51"/>
    </row>
    <row r="79" spans="1:4" hidden="1" x14ac:dyDescent="0.2">
      <c r="C79" s="51"/>
    </row>
    <row r="80" spans="1:4" hidden="1" x14ac:dyDescent="0.2">
      <c r="C80" s="51"/>
    </row>
    <row r="81" spans="3:3" hidden="1" x14ac:dyDescent="0.2">
      <c r="C81" s="51"/>
    </row>
    <row r="82" spans="3:3" hidden="1" x14ac:dyDescent="0.2">
      <c r="C82" s="51"/>
    </row>
    <row r="83" spans="3:3" hidden="1" x14ac:dyDescent="0.2">
      <c r="C83" s="51"/>
    </row>
    <row r="84" spans="3:3" hidden="1" x14ac:dyDescent="0.2">
      <c r="C84" s="51"/>
    </row>
    <row r="85" spans="3:3" hidden="1" x14ac:dyDescent="0.2">
      <c r="C85" s="51"/>
    </row>
    <row r="86" spans="3:3" hidden="1" x14ac:dyDescent="0.2">
      <c r="C86" s="51"/>
    </row>
    <row r="87" spans="3:3" hidden="1" x14ac:dyDescent="0.2">
      <c r="C87" s="51"/>
    </row>
    <row r="88" spans="3:3" hidden="1" x14ac:dyDescent="0.2">
      <c r="C88" s="51"/>
    </row>
    <row r="89" spans="3:3" hidden="1" x14ac:dyDescent="0.2">
      <c r="C89" s="51"/>
    </row>
    <row r="90" spans="3:3" hidden="1" x14ac:dyDescent="0.2">
      <c r="C90" s="51"/>
    </row>
    <row r="91" spans="3:3" hidden="1" x14ac:dyDescent="0.2">
      <c r="C91" s="51"/>
    </row>
    <row r="92" spans="3:3" hidden="1" x14ac:dyDescent="0.2"/>
    <row r="93" spans="3:3" hidden="1" x14ac:dyDescent="0.2"/>
    <row r="94" spans="3:3" hidden="1" x14ac:dyDescent="0.2"/>
    <row r="95" spans="3:3" hidden="1" x14ac:dyDescent="0.2"/>
    <row r="96" spans="3:3"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sheetData>
  <autoFilter ref="A1:D195">
    <filterColumn colId="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view="pageBreakPreview" topLeftCell="A36" zoomScale="90" zoomScaleNormal="100" zoomScaleSheetLayoutView="90" workbookViewId="0">
      <selection activeCell="K56" sqref="K56"/>
    </sheetView>
  </sheetViews>
  <sheetFormatPr baseColWidth="10" defaultRowHeight="12.75" x14ac:dyDescent="0.2"/>
  <cols>
    <col min="1" max="1" width="4.375" style="7" customWidth="1"/>
    <col min="2" max="2" width="33.5" style="7" customWidth="1"/>
    <col min="3" max="3" width="13" style="7" customWidth="1"/>
    <col min="4" max="4" width="16.25" style="7" customWidth="1"/>
    <col min="5" max="5" width="15.25" style="7" customWidth="1"/>
    <col min="6" max="9" width="11" style="7"/>
    <col min="10" max="250" width="10" style="7"/>
    <col min="251" max="251" width="3.875" style="7" customWidth="1"/>
    <col min="252" max="252" width="29.375" style="7" customWidth="1"/>
    <col min="253" max="253" width="11.5" style="7" customWidth="1"/>
    <col min="254" max="254" width="13.375" style="7" customWidth="1"/>
    <col min="255" max="255" width="14.25" style="7" customWidth="1"/>
    <col min="256" max="256" width="0" style="7" hidden="1" customWidth="1"/>
    <col min="257" max="257" width="19.5" style="7" customWidth="1"/>
    <col min="258" max="258" width="10.5" style="7" customWidth="1"/>
    <col min="259" max="259" width="12.75" style="7" customWidth="1"/>
    <col min="260" max="506" width="10" style="7"/>
    <col min="507" max="507" width="3.875" style="7" customWidth="1"/>
    <col min="508" max="508" width="29.375" style="7" customWidth="1"/>
    <col min="509" max="509" width="11.5" style="7" customWidth="1"/>
    <col min="510" max="510" width="13.375" style="7" customWidth="1"/>
    <col min="511" max="511" width="14.25" style="7" customWidth="1"/>
    <col min="512" max="512" width="0" style="7" hidden="1" customWidth="1"/>
    <col min="513" max="513" width="19.5" style="7" customWidth="1"/>
    <col min="514" max="514" width="10.5" style="7" customWidth="1"/>
    <col min="515" max="515" width="12.75" style="7" customWidth="1"/>
    <col min="516" max="762" width="10" style="7"/>
    <col min="763" max="763" width="3.875" style="7" customWidth="1"/>
    <col min="764" max="764" width="29.375" style="7" customWidth="1"/>
    <col min="765" max="765" width="11.5" style="7" customWidth="1"/>
    <col min="766" max="766" width="13.375" style="7" customWidth="1"/>
    <col min="767" max="767" width="14.25" style="7" customWidth="1"/>
    <col min="768" max="768" width="0" style="7" hidden="1" customWidth="1"/>
    <col min="769" max="769" width="19.5" style="7" customWidth="1"/>
    <col min="770" max="770" width="10.5" style="7" customWidth="1"/>
    <col min="771" max="771" width="12.75" style="7" customWidth="1"/>
    <col min="772" max="1018" width="10" style="7"/>
    <col min="1019" max="1019" width="3.875" style="7" customWidth="1"/>
    <col min="1020" max="1020" width="29.375" style="7" customWidth="1"/>
    <col min="1021" max="1021" width="11.5" style="7" customWidth="1"/>
    <col min="1022" max="1022" width="13.375" style="7" customWidth="1"/>
    <col min="1023" max="1023" width="14.25" style="7" customWidth="1"/>
    <col min="1024" max="1024" width="0" style="7" hidden="1" customWidth="1"/>
    <col min="1025" max="1025" width="19.5" style="7" customWidth="1"/>
    <col min="1026" max="1026" width="10.5" style="7" customWidth="1"/>
    <col min="1027" max="1027" width="12.75" style="7" customWidth="1"/>
    <col min="1028" max="1274" width="10" style="7"/>
    <col min="1275" max="1275" width="3.875" style="7" customWidth="1"/>
    <col min="1276" max="1276" width="29.375" style="7" customWidth="1"/>
    <col min="1277" max="1277" width="11.5" style="7" customWidth="1"/>
    <col min="1278" max="1278" width="13.375" style="7" customWidth="1"/>
    <col min="1279" max="1279" width="14.25" style="7" customWidth="1"/>
    <col min="1280" max="1280" width="0" style="7" hidden="1" customWidth="1"/>
    <col min="1281" max="1281" width="19.5" style="7" customWidth="1"/>
    <col min="1282" max="1282" width="10.5" style="7" customWidth="1"/>
    <col min="1283" max="1283" width="12.75" style="7" customWidth="1"/>
    <col min="1284" max="1530" width="10" style="7"/>
    <col min="1531" max="1531" width="3.875" style="7" customWidth="1"/>
    <col min="1532" max="1532" width="29.375" style="7" customWidth="1"/>
    <col min="1533" max="1533" width="11.5" style="7" customWidth="1"/>
    <col min="1534" max="1534" width="13.375" style="7" customWidth="1"/>
    <col min="1535" max="1535" width="14.25" style="7" customWidth="1"/>
    <col min="1536" max="1536" width="0" style="7" hidden="1" customWidth="1"/>
    <col min="1537" max="1537" width="19.5" style="7" customWidth="1"/>
    <col min="1538" max="1538" width="10.5" style="7" customWidth="1"/>
    <col min="1539" max="1539" width="12.75" style="7" customWidth="1"/>
    <col min="1540" max="1786" width="10" style="7"/>
    <col min="1787" max="1787" width="3.875" style="7" customWidth="1"/>
    <col min="1788" max="1788" width="29.375" style="7" customWidth="1"/>
    <col min="1789" max="1789" width="11.5" style="7" customWidth="1"/>
    <col min="1790" max="1790" width="13.375" style="7" customWidth="1"/>
    <col min="1791" max="1791" width="14.25" style="7" customWidth="1"/>
    <col min="1792" max="1792" width="0" style="7" hidden="1" customWidth="1"/>
    <col min="1793" max="1793" width="19.5" style="7" customWidth="1"/>
    <col min="1794" max="1794" width="10.5" style="7" customWidth="1"/>
    <col min="1795" max="1795" width="12.75" style="7" customWidth="1"/>
    <col min="1796" max="2042" width="10" style="7"/>
    <col min="2043" max="2043" width="3.875" style="7" customWidth="1"/>
    <col min="2044" max="2044" width="29.375" style="7" customWidth="1"/>
    <col min="2045" max="2045" width="11.5" style="7" customWidth="1"/>
    <col min="2046" max="2046" width="13.375" style="7" customWidth="1"/>
    <col min="2047" max="2047" width="14.25" style="7" customWidth="1"/>
    <col min="2048" max="2048" width="0" style="7" hidden="1" customWidth="1"/>
    <col min="2049" max="2049" width="19.5" style="7" customWidth="1"/>
    <col min="2050" max="2050" width="10.5" style="7" customWidth="1"/>
    <col min="2051" max="2051" width="12.75" style="7" customWidth="1"/>
    <col min="2052" max="2298" width="10" style="7"/>
    <col min="2299" max="2299" width="3.875" style="7" customWidth="1"/>
    <col min="2300" max="2300" width="29.375" style="7" customWidth="1"/>
    <col min="2301" max="2301" width="11.5" style="7" customWidth="1"/>
    <col min="2302" max="2302" width="13.375" style="7" customWidth="1"/>
    <col min="2303" max="2303" width="14.25" style="7" customWidth="1"/>
    <col min="2304" max="2304" width="0" style="7" hidden="1" customWidth="1"/>
    <col min="2305" max="2305" width="19.5" style="7" customWidth="1"/>
    <col min="2306" max="2306" width="10.5" style="7" customWidth="1"/>
    <col min="2307" max="2307" width="12.75" style="7" customWidth="1"/>
    <col min="2308" max="2554" width="10" style="7"/>
    <col min="2555" max="2555" width="3.875" style="7" customWidth="1"/>
    <col min="2556" max="2556" width="29.375" style="7" customWidth="1"/>
    <col min="2557" max="2557" width="11.5" style="7" customWidth="1"/>
    <col min="2558" max="2558" width="13.375" style="7" customWidth="1"/>
    <col min="2559" max="2559" width="14.25" style="7" customWidth="1"/>
    <col min="2560" max="2560" width="0" style="7" hidden="1" customWidth="1"/>
    <col min="2561" max="2561" width="19.5" style="7" customWidth="1"/>
    <col min="2562" max="2562" width="10.5" style="7" customWidth="1"/>
    <col min="2563" max="2563" width="12.75" style="7" customWidth="1"/>
    <col min="2564" max="2810" width="10" style="7"/>
    <col min="2811" max="2811" width="3.875" style="7" customWidth="1"/>
    <col min="2812" max="2812" width="29.375" style="7" customWidth="1"/>
    <col min="2813" max="2813" width="11.5" style="7" customWidth="1"/>
    <col min="2814" max="2814" width="13.375" style="7" customWidth="1"/>
    <col min="2815" max="2815" width="14.25" style="7" customWidth="1"/>
    <col min="2816" max="2816" width="0" style="7" hidden="1" customWidth="1"/>
    <col min="2817" max="2817" width="19.5" style="7" customWidth="1"/>
    <col min="2818" max="2818" width="10.5" style="7" customWidth="1"/>
    <col min="2819" max="2819" width="12.75" style="7" customWidth="1"/>
    <col min="2820" max="3066" width="10" style="7"/>
    <col min="3067" max="3067" width="3.875" style="7" customWidth="1"/>
    <col min="3068" max="3068" width="29.375" style="7" customWidth="1"/>
    <col min="3069" max="3069" width="11.5" style="7" customWidth="1"/>
    <col min="3070" max="3070" width="13.375" style="7" customWidth="1"/>
    <col min="3071" max="3071" width="14.25" style="7" customWidth="1"/>
    <col min="3072" max="3072" width="0" style="7" hidden="1" customWidth="1"/>
    <col min="3073" max="3073" width="19.5" style="7" customWidth="1"/>
    <col min="3074" max="3074" width="10.5" style="7" customWidth="1"/>
    <col min="3075" max="3075" width="12.75" style="7" customWidth="1"/>
    <col min="3076" max="3322" width="10" style="7"/>
    <col min="3323" max="3323" width="3.875" style="7" customWidth="1"/>
    <col min="3324" max="3324" width="29.375" style="7" customWidth="1"/>
    <col min="3325" max="3325" width="11.5" style="7" customWidth="1"/>
    <col min="3326" max="3326" width="13.375" style="7" customWidth="1"/>
    <col min="3327" max="3327" width="14.25" style="7" customWidth="1"/>
    <col min="3328" max="3328" width="0" style="7" hidden="1" customWidth="1"/>
    <col min="3329" max="3329" width="19.5" style="7" customWidth="1"/>
    <col min="3330" max="3330" width="10.5" style="7" customWidth="1"/>
    <col min="3331" max="3331" width="12.75" style="7" customWidth="1"/>
    <col min="3332" max="3578" width="10" style="7"/>
    <col min="3579" max="3579" width="3.875" style="7" customWidth="1"/>
    <col min="3580" max="3580" width="29.375" style="7" customWidth="1"/>
    <col min="3581" max="3581" width="11.5" style="7" customWidth="1"/>
    <col min="3582" max="3582" width="13.375" style="7" customWidth="1"/>
    <col min="3583" max="3583" width="14.25" style="7" customWidth="1"/>
    <col min="3584" max="3584" width="0" style="7" hidden="1" customWidth="1"/>
    <col min="3585" max="3585" width="19.5" style="7" customWidth="1"/>
    <col min="3586" max="3586" width="10.5" style="7" customWidth="1"/>
    <col min="3587" max="3587" width="12.75" style="7" customWidth="1"/>
    <col min="3588" max="3834" width="10" style="7"/>
    <col min="3835" max="3835" width="3.875" style="7" customWidth="1"/>
    <col min="3836" max="3836" width="29.375" style="7" customWidth="1"/>
    <col min="3837" max="3837" width="11.5" style="7" customWidth="1"/>
    <col min="3838" max="3838" width="13.375" style="7" customWidth="1"/>
    <col min="3839" max="3839" width="14.25" style="7" customWidth="1"/>
    <col min="3840" max="3840" width="0" style="7" hidden="1" customWidth="1"/>
    <col min="3841" max="3841" width="19.5" style="7" customWidth="1"/>
    <col min="3842" max="3842" width="10.5" style="7" customWidth="1"/>
    <col min="3843" max="3843" width="12.75" style="7" customWidth="1"/>
    <col min="3844" max="4090" width="10" style="7"/>
    <col min="4091" max="4091" width="3.875" style="7" customWidth="1"/>
    <col min="4092" max="4092" width="29.375" style="7" customWidth="1"/>
    <col min="4093" max="4093" width="11.5" style="7" customWidth="1"/>
    <col min="4094" max="4094" width="13.375" style="7" customWidth="1"/>
    <col min="4095" max="4095" width="14.25" style="7" customWidth="1"/>
    <col min="4096" max="4096" width="0" style="7" hidden="1" customWidth="1"/>
    <col min="4097" max="4097" width="19.5" style="7" customWidth="1"/>
    <col min="4098" max="4098" width="10.5" style="7" customWidth="1"/>
    <col min="4099" max="4099" width="12.75" style="7" customWidth="1"/>
    <col min="4100" max="4346" width="10" style="7"/>
    <col min="4347" max="4347" width="3.875" style="7" customWidth="1"/>
    <col min="4348" max="4348" width="29.375" style="7" customWidth="1"/>
    <col min="4349" max="4349" width="11.5" style="7" customWidth="1"/>
    <col min="4350" max="4350" width="13.375" style="7" customWidth="1"/>
    <col min="4351" max="4351" width="14.25" style="7" customWidth="1"/>
    <col min="4352" max="4352" width="0" style="7" hidden="1" customWidth="1"/>
    <col min="4353" max="4353" width="19.5" style="7" customWidth="1"/>
    <col min="4354" max="4354" width="10.5" style="7" customWidth="1"/>
    <col min="4355" max="4355" width="12.75" style="7" customWidth="1"/>
    <col min="4356" max="4602" width="10" style="7"/>
    <col min="4603" max="4603" width="3.875" style="7" customWidth="1"/>
    <col min="4604" max="4604" width="29.375" style="7" customWidth="1"/>
    <col min="4605" max="4605" width="11.5" style="7" customWidth="1"/>
    <col min="4606" max="4606" width="13.375" style="7" customWidth="1"/>
    <col min="4607" max="4607" width="14.25" style="7" customWidth="1"/>
    <col min="4608" max="4608" width="0" style="7" hidden="1" customWidth="1"/>
    <col min="4609" max="4609" width="19.5" style="7" customWidth="1"/>
    <col min="4610" max="4610" width="10.5" style="7" customWidth="1"/>
    <col min="4611" max="4611" width="12.75" style="7" customWidth="1"/>
    <col min="4612" max="4858" width="10" style="7"/>
    <col min="4859" max="4859" width="3.875" style="7" customWidth="1"/>
    <col min="4860" max="4860" width="29.375" style="7" customWidth="1"/>
    <col min="4861" max="4861" width="11.5" style="7" customWidth="1"/>
    <col min="4862" max="4862" width="13.375" style="7" customWidth="1"/>
    <col min="4863" max="4863" width="14.25" style="7" customWidth="1"/>
    <col min="4864" max="4864" width="0" style="7" hidden="1" customWidth="1"/>
    <col min="4865" max="4865" width="19.5" style="7" customWidth="1"/>
    <col min="4866" max="4866" width="10.5" style="7" customWidth="1"/>
    <col min="4867" max="4867" width="12.75" style="7" customWidth="1"/>
    <col min="4868" max="5114" width="10" style="7"/>
    <col min="5115" max="5115" width="3.875" style="7" customWidth="1"/>
    <col min="5116" max="5116" width="29.375" style="7" customWidth="1"/>
    <col min="5117" max="5117" width="11.5" style="7" customWidth="1"/>
    <col min="5118" max="5118" width="13.375" style="7" customWidth="1"/>
    <col min="5119" max="5119" width="14.25" style="7" customWidth="1"/>
    <col min="5120" max="5120" width="0" style="7" hidden="1" customWidth="1"/>
    <col min="5121" max="5121" width="19.5" style="7" customWidth="1"/>
    <col min="5122" max="5122" width="10.5" style="7" customWidth="1"/>
    <col min="5123" max="5123" width="12.75" style="7" customWidth="1"/>
    <col min="5124" max="5370" width="10" style="7"/>
    <col min="5371" max="5371" width="3.875" style="7" customWidth="1"/>
    <col min="5372" max="5372" width="29.375" style="7" customWidth="1"/>
    <col min="5373" max="5373" width="11.5" style="7" customWidth="1"/>
    <col min="5374" max="5374" width="13.375" style="7" customWidth="1"/>
    <col min="5375" max="5375" width="14.25" style="7" customWidth="1"/>
    <col min="5376" max="5376" width="0" style="7" hidden="1" customWidth="1"/>
    <col min="5377" max="5377" width="19.5" style="7" customWidth="1"/>
    <col min="5378" max="5378" width="10.5" style="7" customWidth="1"/>
    <col min="5379" max="5379" width="12.75" style="7" customWidth="1"/>
    <col min="5380" max="5626" width="10" style="7"/>
    <col min="5627" max="5627" width="3.875" style="7" customWidth="1"/>
    <col min="5628" max="5628" width="29.375" style="7" customWidth="1"/>
    <col min="5629" max="5629" width="11.5" style="7" customWidth="1"/>
    <col min="5630" max="5630" width="13.375" style="7" customWidth="1"/>
    <col min="5631" max="5631" width="14.25" style="7" customWidth="1"/>
    <col min="5632" max="5632" width="0" style="7" hidden="1" customWidth="1"/>
    <col min="5633" max="5633" width="19.5" style="7" customWidth="1"/>
    <col min="5634" max="5634" width="10.5" style="7" customWidth="1"/>
    <col min="5635" max="5635" width="12.75" style="7" customWidth="1"/>
    <col min="5636" max="5882" width="10" style="7"/>
    <col min="5883" max="5883" width="3.875" style="7" customWidth="1"/>
    <col min="5884" max="5884" width="29.375" style="7" customWidth="1"/>
    <col min="5885" max="5885" width="11.5" style="7" customWidth="1"/>
    <col min="5886" max="5886" width="13.375" style="7" customWidth="1"/>
    <col min="5887" max="5887" width="14.25" style="7" customWidth="1"/>
    <col min="5888" max="5888" width="0" style="7" hidden="1" customWidth="1"/>
    <col min="5889" max="5889" width="19.5" style="7" customWidth="1"/>
    <col min="5890" max="5890" width="10.5" style="7" customWidth="1"/>
    <col min="5891" max="5891" width="12.75" style="7" customWidth="1"/>
    <col min="5892" max="6138" width="10" style="7"/>
    <col min="6139" max="6139" width="3.875" style="7" customWidth="1"/>
    <col min="6140" max="6140" width="29.375" style="7" customWidth="1"/>
    <col min="6141" max="6141" width="11.5" style="7" customWidth="1"/>
    <col min="6142" max="6142" width="13.375" style="7" customWidth="1"/>
    <col min="6143" max="6143" width="14.25" style="7" customWidth="1"/>
    <col min="6144" max="6144" width="0" style="7" hidden="1" customWidth="1"/>
    <col min="6145" max="6145" width="19.5" style="7" customWidth="1"/>
    <col min="6146" max="6146" width="10.5" style="7" customWidth="1"/>
    <col min="6147" max="6147" width="12.75" style="7" customWidth="1"/>
    <col min="6148" max="6394" width="10" style="7"/>
    <col min="6395" max="6395" width="3.875" style="7" customWidth="1"/>
    <col min="6396" max="6396" width="29.375" style="7" customWidth="1"/>
    <col min="6397" max="6397" width="11.5" style="7" customWidth="1"/>
    <col min="6398" max="6398" width="13.375" style="7" customWidth="1"/>
    <col min="6399" max="6399" width="14.25" style="7" customWidth="1"/>
    <col min="6400" max="6400" width="0" style="7" hidden="1" customWidth="1"/>
    <col min="6401" max="6401" width="19.5" style="7" customWidth="1"/>
    <col min="6402" max="6402" width="10.5" style="7" customWidth="1"/>
    <col min="6403" max="6403" width="12.75" style="7" customWidth="1"/>
    <col min="6404" max="6650" width="10" style="7"/>
    <col min="6651" max="6651" width="3.875" style="7" customWidth="1"/>
    <col min="6652" max="6652" width="29.375" style="7" customWidth="1"/>
    <col min="6653" max="6653" width="11.5" style="7" customWidth="1"/>
    <col min="6654" max="6654" width="13.375" style="7" customWidth="1"/>
    <col min="6655" max="6655" width="14.25" style="7" customWidth="1"/>
    <col min="6656" max="6656" width="0" style="7" hidden="1" customWidth="1"/>
    <col min="6657" max="6657" width="19.5" style="7" customWidth="1"/>
    <col min="6658" max="6658" width="10.5" style="7" customWidth="1"/>
    <col min="6659" max="6659" width="12.75" style="7" customWidth="1"/>
    <col min="6660" max="6906" width="10" style="7"/>
    <col min="6907" max="6907" width="3.875" style="7" customWidth="1"/>
    <col min="6908" max="6908" width="29.375" style="7" customWidth="1"/>
    <col min="6909" max="6909" width="11.5" style="7" customWidth="1"/>
    <col min="6910" max="6910" width="13.375" style="7" customWidth="1"/>
    <col min="6911" max="6911" width="14.25" style="7" customWidth="1"/>
    <col min="6912" max="6912" width="0" style="7" hidden="1" customWidth="1"/>
    <col min="6913" max="6913" width="19.5" style="7" customWidth="1"/>
    <col min="6914" max="6914" width="10.5" style="7" customWidth="1"/>
    <col min="6915" max="6915" width="12.75" style="7" customWidth="1"/>
    <col min="6916" max="7162" width="10" style="7"/>
    <col min="7163" max="7163" width="3.875" style="7" customWidth="1"/>
    <col min="7164" max="7164" width="29.375" style="7" customWidth="1"/>
    <col min="7165" max="7165" width="11.5" style="7" customWidth="1"/>
    <col min="7166" max="7166" width="13.375" style="7" customWidth="1"/>
    <col min="7167" max="7167" width="14.25" style="7" customWidth="1"/>
    <col min="7168" max="7168" width="0" style="7" hidden="1" customWidth="1"/>
    <col min="7169" max="7169" width="19.5" style="7" customWidth="1"/>
    <col min="7170" max="7170" width="10.5" style="7" customWidth="1"/>
    <col min="7171" max="7171" width="12.75" style="7" customWidth="1"/>
    <col min="7172" max="7418" width="10" style="7"/>
    <col min="7419" max="7419" width="3.875" style="7" customWidth="1"/>
    <col min="7420" max="7420" width="29.375" style="7" customWidth="1"/>
    <col min="7421" max="7421" width="11.5" style="7" customWidth="1"/>
    <col min="7422" max="7422" width="13.375" style="7" customWidth="1"/>
    <col min="7423" max="7423" width="14.25" style="7" customWidth="1"/>
    <col min="7424" max="7424" width="0" style="7" hidden="1" customWidth="1"/>
    <col min="7425" max="7425" width="19.5" style="7" customWidth="1"/>
    <col min="7426" max="7426" width="10.5" style="7" customWidth="1"/>
    <col min="7427" max="7427" width="12.75" style="7" customWidth="1"/>
    <col min="7428" max="7674" width="10" style="7"/>
    <col min="7675" max="7675" width="3.875" style="7" customWidth="1"/>
    <col min="7676" max="7676" width="29.375" style="7" customWidth="1"/>
    <col min="7677" max="7677" width="11.5" style="7" customWidth="1"/>
    <col min="7678" max="7678" width="13.375" style="7" customWidth="1"/>
    <col min="7679" max="7679" width="14.25" style="7" customWidth="1"/>
    <col min="7680" max="7680" width="0" style="7" hidden="1" customWidth="1"/>
    <col min="7681" max="7681" width="19.5" style="7" customWidth="1"/>
    <col min="7682" max="7682" width="10.5" style="7" customWidth="1"/>
    <col min="7683" max="7683" width="12.75" style="7" customWidth="1"/>
    <col min="7684" max="7930" width="10" style="7"/>
    <col min="7931" max="7931" width="3.875" style="7" customWidth="1"/>
    <col min="7932" max="7932" width="29.375" style="7" customWidth="1"/>
    <col min="7933" max="7933" width="11.5" style="7" customWidth="1"/>
    <col min="7934" max="7934" width="13.375" style="7" customWidth="1"/>
    <col min="7935" max="7935" width="14.25" style="7" customWidth="1"/>
    <col min="7936" max="7936" width="0" style="7" hidden="1" customWidth="1"/>
    <col min="7937" max="7937" width="19.5" style="7" customWidth="1"/>
    <col min="7938" max="7938" width="10.5" style="7" customWidth="1"/>
    <col min="7939" max="7939" width="12.75" style="7" customWidth="1"/>
    <col min="7940" max="8186" width="10" style="7"/>
    <col min="8187" max="8187" width="3.875" style="7" customWidth="1"/>
    <col min="8188" max="8188" width="29.375" style="7" customWidth="1"/>
    <col min="8189" max="8189" width="11.5" style="7" customWidth="1"/>
    <col min="8190" max="8190" width="13.375" style="7" customWidth="1"/>
    <col min="8191" max="8191" width="14.25" style="7" customWidth="1"/>
    <col min="8192" max="8192" width="0" style="7" hidden="1" customWidth="1"/>
    <col min="8193" max="8193" width="19.5" style="7" customWidth="1"/>
    <col min="8194" max="8194" width="10.5" style="7" customWidth="1"/>
    <col min="8195" max="8195" width="12.75" style="7" customWidth="1"/>
    <col min="8196" max="8442" width="10" style="7"/>
    <col min="8443" max="8443" width="3.875" style="7" customWidth="1"/>
    <col min="8444" max="8444" width="29.375" style="7" customWidth="1"/>
    <col min="8445" max="8445" width="11.5" style="7" customWidth="1"/>
    <col min="8446" max="8446" width="13.375" style="7" customWidth="1"/>
    <col min="8447" max="8447" width="14.25" style="7" customWidth="1"/>
    <col min="8448" max="8448" width="0" style="7" hidden="1" customWidth="1"/>
    <col min="8449" max="8449" width="19.5" style="7" customWidth="1"/>
    <col min="8450" max="8450" width="10.5" style="7" customWidth="1"/>
    <col min="8451" max="8451" width="12.75" style="7" customWidth="1"/>
    <col min="8452" max="8698" width="10" style="7"/>
    <col min="8699" max="8699" width="3.875" style="7" customWidth="1"/>
    <col min="8700" max="8700" width="29.375" style="7" customWidth="1"/>
    <col min="8701" max="8701" width="11.5" style="7" customWidth="1"/>
    <col min="8702" max="8702" width="13.375" style="7" customWidth="1"/>
    <col min="8703" max="8703" width="14.25" style="7" customWidth="1"/>
    <col min="8704" max="8704" width="0" style="7" hidden="1" customWidth="1"/>
    <col min="8705" max="8705" width="19.5" style="7" customWidth="1"/>
    <col min="8706" max="8706" width="10.5" style="7" customWidth="1"/>
    <col min="8707" max="8707" width="12.75" style="7" customWidth="1"/>
    <col min="8708" max="8954" width="10" style="7"/>
    <col min="8955" max="8955" width="3.875" style="7" customWidth="1"/>
    <col min="8956" max="8956" width="29.375" style="7" customWidth="1"/>
    <col min="8957" max="8957" width="11.5" style="7" customWidth="1"/>
    <col min="8958" max="8958" width="13.375" style="7" customWidth="1"/>
    <col min="8959" max="8959" width="14.25" style="7" customWidth="1"/>
    <col min="8960" max="8960" width="0" style="7" hidden="1" customWidth="1"/>
    <col min="8961" max="8961" width="19.5" style="7" customWidth="1"/>
    <col min="8962" max="8962" width="10.5" style="7" customWidth="1"/>
    <col min="8963" max="8963" width="12.75" style="7" customWidth="1"/>
    <col min="8964" max="9210" width="10" style="7"/>
    <col min="9211" max="9211" width="3.875" style="7" customWidth="1"/>
    <col min="9212" max="9212" width="29.375" style="7" customWidth="1"/>
    <col min="9213" max="9213" width="11.5" style="7" customWidth="1"/>
    <col min="9214" max="9214" width="13.375" style="7" customWidth="1"/>
    <col min="9215" max="9215" width="14.25" style="7" customWidth="1"/>
    <col min="9216" max="9216" width="0" style="7" hidden="1" customWidth="1"/>
    <col min="9217" max="9217" width="19.5" style="7" customWidth="1"/>
    <col min="9218" max="9218" width="10.5" style="7" customWidth="1"/>
    <col min="9219" max="9219" width="12.75" style="7" customWidth="1"/>
    <col min="9220" max="9466" width="10" style="7"/>
    <col min="9467" max="9467" width="3.875" style="7" customWidth="1"/>
    <col min="9468" max="9468" width="29.375" style="7" customWidth="1"/>
    <col min="9469" max="9469" width="11.5" style="7" customWidth="1"/>
    <col min="9470" max="9470" width="13.375" style="7" customWidth="1"/>
    <col min="9471" max="9471" width="14.25" style="7" customWidth="1"/>
    <col min="9472" max="9472" width="0" style="7" hidden="1" customWidth="1"/>
    <col min="9473" max="9473" width="19.5" style="7" customWidth="1"/>
    <col min="9474" max="9474" width="10.5" style="7" customWidth="1"/>
    <col min="9475" max="9475" width="12.75" style="7" customWidth="1"/>
    <col min="9476" max="9722" width="10" style="7"/>
    <col min="9723" max="9723" width="3.875" style="7" customWidth="1"/>
    <col min="9724" max="9724" width="29.375" style="7" customWidth="1"/>
    <col min="9725" max="9725" width="11.5" style="7" customWidth="1"/>
    <col min="9726" max="9726" width="13.375" style="7" customWidth="1"/>
    <col min="9727" max="9727" width="14.25" style="7" customWidth="1"/>
    <col min="9728" max="9728" width="0" style="7" hidden="1" customWidth="1"/>
    <col min="9729" max="9729" width="19.5" style="7" customWidth="1"/>
    <col min="9730" max="9730" width="10.5" style="7" customWidth="1"/>
    <col min="9731" max="9731" width="12.75" style="7" customWidth="1"/>
    <col min="9732" max="9978" width="10" style="7"/>
    <col min="9979" max="9979" width="3.875" style="7" customWidth="1"/>
    <col min="9980" max="9980" width="29.375" style="7" customWidth="1"/>
    <col min="9981" max="9981" width="11.5" style="7" customWidth="1"/>
    <col min="9982" max="9982" width="13.375" style="7" customWidth="1"/>
    <col min="9983" max="9983" width="14.25" style="7" customWidth="1"/>
    <col min="9984" max="9984" width="0" style="7" hidden="1" customWidth="1"/>
    <col min="9985" max="9985" width="19.5" style="7" customWidth="1"/>
    <col min="9986" max="9986" width="10.5" style="7" customWidth="1"/>
    <col min="9987" max="9987" width="12.75" style="7" customWidth="1"/>
    <col min="9988" max="10234" width="10" style="7"/>
    <col min="10235" max="10235" width="3.875" style="7" customWidth="1"/>
    <col min="10236" max="10236" width="29.375" style="7" customWidth="1"/>
    <col min="10237" max="10237" width="11.5" style="7" customWidth="1"/>
    <col min="10238" max="10238" width="13.375" style="7" customWidth="1"/>
    <col min="10239" max="10239" width="14.25" style="7" customWidth="1"/>
    <col min="10240" max="10240" width="0" style="7" hidden="1" customWidth="1"/>
    <col min="10241" max="10241" width="19.5" style="7" customWidth="1"/>
    <col min="10242" max="10242" width="10.5" style="7" customWidth="1"/>
    <col min="10243" max="10243" width="12.75" style="7" customWidth="1"/>
    <col min="10244" max="10490" width="10" style="7"/>
    <col min="10491" max="10491" width="3.875" style="7" customWidth="1"/>
    <col min="10492" max="10492" width="29.375" style="7" customWidth="1"/>
    <col min="10493" max="10493" width="11.5" style="7" customWidth="1"/>
    <col min="10494" max="10494" width="13.375" style="7" customWidth="1"/>
    <col min="10495" max="10495" width="14.25" style="7" customWidth="1"/>
    <col min="10496" max="10496" width="0" style="7" hidden="1" customWidth="1"/>
    <col min="10497" max="10497" width="19.5" style="7" customWidth="1"/>
    <col min="10498" max="10498" width="10.5" style="7" customWidth="1"/>
    <col min="10499" max="10499" width="12.75" style="7" customWidth="1"/>
    <col min="10500" max="10746" width="10" style="7"/>
    <col min="10747" max="10747" width="3.875" style="7" customWidth="1"/>
    <col min="10748" max="10748" width="29.375" style="7" customWidth="1"/>
    <col min="10749" max="10749" width="11.5" style="7" customWidth="1"/>
    <col min="10750" max="10750" width="13.375" style="7" customWidth="1"/>
    <col min="10751" max="10751" width="14.25" style="7" customWidth="1"/>
    <col min="10752" max="10752" width="0" style="7" hidden="1" customWidth="1"/>
    <col min="10753" max="10753" width="19.5" style="7" customWidth="1"/>
    <col min="10754" max="10754" width="10.5" style="7" customWidth="1"/>
    <col min="10755" max="10755" width="12.75" style="7" customWidth="1"/>
    <col min="10756" max="11002" width="10" style="7"/>
    <col min="11003" max="11003" width="3.875" style="7" customWidth="1"/>
    <col min="11004" max="11004" width="29.375" style="7" customWidth="1"/>
    <col min="11005" max="11005" width="11.5" style="7" customWidth="1"/>
    <col min="11006" max="11006" width="13.375" style="7" customWidth="1"/>
    <col min="11007" max="11007" width="14.25" style="7" customWidth="1"/>
    <col min="11008" max="11008" width="0" style="7" hidden="1" customWidth="1"/>
    <col min="11009" max="11009" width="19.5" style="7" customWidth="1"/>
    <col min="11010" max="11010" width="10.5" style="7" customWidth="1"/>
    <col min="11011" max="11011" width="12.75" style="7" customWidth="1"/>
    <col min="11012" max="11258" width="10" style="7"/>
    <col min="11259" max="11259" width="3.875" style="7" customWidth="1"/>
    <col min="11260" max="11260" width="29.375" style="7" customWidth="1"/>
    <col min="11261" max="11261" width="11.5" style="7" customWidth="1"/>
    <col min="11262" max="11262" width="13.375" style="7" customWidth="1"/>
    <col min="11263" max="11263" width="14.25" style="7" customWidth="1"/>
    <col min="11264" max="11264" width="0" style="7" hidden="1" customWidth="1"/>
    <col min="11265" max="11265" width="19.5" style="7" customWidth="1"/>
    <col min="11266" max="11266" width="10.5" style="7" customWidth="1"/>
    <col min="11267" max="11267" width="12.75" style="7" customWidth="1"/>
    <col min="11268" max="11514" width="10" style="7"/>
    <col min="11515" max="11515" width="3.875" style="7" customWidth="1"/>
    <col min="11516" max="11516" width="29.375" style="7" customWidth="1"/>
    <col min="11517" max="11517" width="11.5" style="7" customWidth="1"/>
    <col min="11518" max="11518" width="13.375" style="7" customWidth="1"/>
    <col min="11519" max="11519" width="14.25" style="7" customWidth="1"/>
    <col min="11520" max="11520" width="0" style="7" hidden="1" customWidth="1"/>
    <col min="11521" max="11521" width="19.5" style="7" customWidth="1"/>
    <col min="11522" max="11522" width="10.5" style="7" customWidth="1"/>
    <col min="11523" max="11523" width="12.75" style="7" customWidth="1"/>
    <col min="11524" max="11770" width="10" style="7"/>
    <col min="11771" max="11771" width="3.875" style="7" customWidth="1"/>
    <col min="11772" max="11772" width="29.375" style="7" customWidth="1"/>
    <col min="11773" max="11773" width="11.5" style="7" customWidth="1"/>
    <col min="11774" max="11774" width="13.375" style="7" customWidth="1"/>
    <col min="11775" max="11775" width="14.25" style="7" customWidth="1"/>
    <col min="11776" max="11776" width="0" style="7" hidden="1" customWidth="1"/>
    <col min="11777" max="11777" width="19.5" style="7" customWidth="1"/>
    <col min="11778" max="11778" width="10.5" style="7" customWidth="1"/>
    <col min="11779" max="11779" width="12.75" style="7" customWidth="1"/>
    <col min="11780" max="12026" width="10" style="7"/>
    <col min="12027" max="12027" width="3.875" style="7" customWidth="1"/>
    <col min="12028" max="12028" width="29.375" style="7" customWidth="1"/>
    <col min="12029" max="12029" width="11.5" style="7" customWidth="1"/>
    <col min="12030" max="12030" width="13.375" style="7" customWidth="1"/>
    <col min="12031" max="12031" width="14.25" style="7" customWidth="1"/>
    <col min="12032" max="12032" width="0" style="7" hidden="1" customWidth="1"/>
    <col min="12033" max="12033" width="19.5" style="7" customWidth="1"/>
    <col min="12034" max="12034" width="10.5" style="7" customWidth="1"/>
    <col min="12035" max="12035" width="12.75" style="7" customWidth="1"/>
    <col min="12036" max="12282" width="10" style="7"/>
    <col min="12283" max="12283" width="3.875" style="7" customWidth="1"/>
    <col min="12284" max="12284" width="29.375" style="7" customWidth="1"/>
    <col min="12285" max="12285" width="11.5" style="7" customWidth="1"/>
    <col min="12286" max="12286" width="13.375" style="7" customWidth="1"/>
    <col min="12287" max="12287" width="14.25" style="7" customWidth="1"/>
    <col min="12288" max="12288" width="0" style="7" hidden="1" customWidth="1"/>
    <col min="12289" max="12289" width="19.5" style="7" customWidth="1"/>
    <col min="12290" max="12290" width="10.5" style="7" customWidth="1"/>
    <col min="12291" max="12291" width="12.75" style="7" customWidth="1"/>
    <col min="12292" max="12538" width="10" style="7"/>
    <col min="12539" max="12539" width="3.875" style="7" customWidth="1"/>
    <col min="12540" max="12540" width="29.375" style="7" customWidth="1"/>
    <col min="12541" max="12541" width="11.5" style="7" customWidth="1"/>
    <col min="12542" max="12542" width="13.375" style="7" customWidth="1"/>
    <col min="12543" max="12543" width="14.25" style="7" customWidth="1"/>
    <col min="12544" max="12544" width="0" style="7" hidden="1" customWidth="1"/>
    <col min="12545" max="12545" width="19.5" style="7" customWidth="1"/>
    <col min="12546" max="12546" width="10.5" style="7" customWidth="1"/>
    <col min="12547" max="12547" width="12.75" style="7" customWidth="1"/>
    <col min="12548" max="12794" width="10" style="7"/>
    <col min="12795" max="12795" width="3.875" style="7" customWidth="1"/>
    <col min="12796" max="12796" width="29.375" style="7" customWidth="1"/>
    <col min="12797" max="12797" width="11.5" style="7" customWidth="1"/>
    <col min="12798" max="12798" width="13.375" style="7" customWidth="1"/>
    <col min="12799" max="12799" width="14.25" style="7" customWidth="1"/>
    <col min="12800" max="12800" width="0" style="7" hidden="1" customWidth="1"/>
    <col min="12801" max="12801" width="19.5" style="7" customWidth="1"/>
    <col min="12802" max="12802" width="10.5" style="7" customWidth="1"/>
    <col min="12803" max="12803" width="12.75" style="7" customWidth="1"/>
    <col min="12804" max="13050" width="10" style="7"/>
    <col min="13051" max="13051" width="3.875" style="7" customWidth="1"/>
    <col min="13052" max="13052" width="29.375" style="7" customWidth="1"/>
    <col min="13053" max="13053" width="11.5" style="7" customWidth="1"/>
    <col min="13054" max="13054" width="13.375" style="7" customWidth="1"/>
    <col min="13055" max="13055" width="14.25" style="7" customWidth="1"/>
    <col min="13056" max="13056" width="0" style="7" hidden="1" customWidth="1"/>
    <col min="13057" max="13057" width="19.5" style="7" customWidth="1"/>
    <col min="13058" max="13058" width="10.5" style="7" customWidth="1"/>
    <col min="13059" max="13059" width="12.75" style="7" customWidth="1"/>
    <col min="13060" max="13306" width="10" style="7"/>
    <col min="13307" max="13307" width="3.875" style="7" customWidth="1"/>
    <col min="13308" max="13308" width="29.375" style="7" customWidth="1"/>
    <col min="13309" max="13309" width="11.5" style="7" customWidth="1"/>
    <col min="13310" max="13310" width="13.375" style="7" customWidth="1"/>
    <col min="13311" max="13311" width="14.25" style="7" customWidth="1"/>
    <col min="13312" max="13312" width="0" style="7" hidden="1" customWidth="1"/>
    <col min="13313" max="13313" width="19.5" style="7" customWidth="1"/>
    <col min="13314" max="13314" width="10.5" style="7" customWidth="1"/>
    <col min="13315" max="13315" width="12.75" style="7" customWidth="1"/>
    <col min="13316" max="13562" width="10" style="7"/>
    <col min="13563" max="13563" width="3.875" style="7" customWidth="1"/>
    <col min="13564" max="13564" width="29.375" style="7" customWidth="1"/>
    <col min="13565" max="13565" width="11.5" style="7" customWidth="1"/>
    <col min="13566" max="13566" width="13.375" style="7" customWidth="1"/>
    <col min="13567" max="13567" width="14.25" style="7" customWidth="1"/>
    <col min="13568" max="13568" width="0" style="7" hidden="1" customWidth="1"/>
    <col min="13569" max="13569" width="19.5" style="7" customWidth="1"/>
    <col min="13570" max="13570" width="10.5" style="7" customWidth="1"/>
    <col min="13571" max="13571" width="12.75" style="7" customWidth="1"/>
    <col min="13572" max="13818" width="10" style="7"/>
    <col min="13819" max="13819" width="3.875" style="7" customWidth="1"/>
    <col min="13820" max="13820" width="29.375" style="7" customWidth="1"/>
    <col min="13821" max="13821" width="11.5" style="7" customWidth="1"/>
    <col min="13822" max="13822" width="13.375" style="7" customWidth="1"/>
    <col min="13823" max="13823" width="14.25" style="7" customWidth="1"/>
    <col min="13824" max="13824" width="0" style="7" hidden="1" customWidth="1"/>
    <col min="13825" max="13825" width="19.5" style="7" customWidth="1"/>
    <col min="13826" max="13826" width="10.5" style="7" customWidth="1"/>
    <col min="13827" max="13827" width="12.75" style="7" customWidth="1"/>
    <col min="13828" max="14074" width="10" style="7"/>
    <col min="14075" max="14075" width="3.875" style="7" customWidth="1"/>
    <col min="14076" max="14076" width="29.375" style="7" customWidth="1"/>
    <col min="14077" max="14077" width="11.5" style="7" customWidth="1"/>
    <col min="14078" max="14078" width="13.375" style="7" customWidth="1"/>
    <col min="14079" max="14079" width="14.25" style="7" customWidth="1"/>
    <col min="14080" max="14080" width="0" style="7" hidden="1" customWidth="1"/>
    <col min="14081" max="14081" width="19.5" style="7" customWidth="1"/>
    <col min="14082" max="14082" width="10.5" style="7" customWidth="1"/>
    <col min="14083" max="14083" width="12.75" style="7" customWidth="1"/>
    <col min="14084" max="14330" width="10" style="7"/>
    <col min="14331" max="14331" width="3.875" style="7" customWidth="1"/>
    <col min="14332" max="14332" width="29.375" style="7" customWidth="1"/>
    <col min="14333" max="14333" width="11.5" style="7" customWidth="1"/>
    <col min="14334" max="14334" width="13.375" style="7" customWidth="1"/>
    <col min="14335" max="14335" width="14.25" style="7" customWidth="1"/>
    <col min="14336" max="14336" width="0" style="7" hidden="1" customWidth="1"/>
    <col min="14337" max="14337" width="19.5" style="7" customWidth="1"/>
    <col min="14338" max="14338" width="10.5" style="7" customWidth="1"/>
    <col min="14339" max="14339" width="12.75" style="7" customWidth="1"/>
    <col min="14340" max="14586" width="10" style="7"/>
    <col min="14587" max="14587" width="3.875" style="7" customWidth="1"/>
    <col min="14588" max="14588" width="29.375" style="7" customWidth="1"/>
    <col min="14589" max="14589" width="11.5" style="7" customWidth="1"/>
    <col min="14590" max="14590" width="13.375" style="7" customWidth="1"/>
    <col min="14591" max="14591" width="14.25" style="7" customWidth="1"/>
    <col min="14592" max="14592" width="0" style="7" hidden="1" customWidth="1"/>
    <col min="14593" max="14593" width="19.5" style="7" customWidth="1"/>
    <col min="14594" max="14594" width="10.5" style="7" customWidth="1"/>
    <col min="14595" max="14595" width="12.75" style="7" customWidth="1"/>
    <col min="14596" max="14842" width="10" style="7"/>
    <col min="14843" max="14843" width="3.875" style="7" customWidth="1"/>
    <col min="14844" max="14844" width="29.375" style="7" customWidth="1"/>
    <col min="14845" max="14845" width="11.5" style="7" customWidth="1"/>
    <col min="14846" max="14846" width="13.375" style="7" customWidth="1"/>
    <col min="14847" max="14847" width="14.25" style="7" customWidth="1"/>
    <col min="14848" max="14848" width="0" style="7" hidden="1" customWidth="1"/>
    <col min="14849" max="14849" width="19.5" style="7" customWidth="1"/>
    <col min="14850" max="14850" width="10.5" style="7" customWidth="1"/>
    <col min="14851" max="14851" width="12.75" style="7" customWidth="1"/>
    <col min="14852" max="15098" width="10" style="7"/>
    <col min="15099" max="15099" width="3.875" style="7" customWidth="1"/>
    <col min="15100" max="15100" width="29.375" style="7" customWidth="1"/>
    <col min="15101" max="15101" width="11.5" style="7" customWidth="1"/>
    <col min="15102" max="15102" width="13.375" style="7" customWidth="1"/>
    <col min="15103" max="15103" width="14.25" style="7" customWidth="1"/>
    <col min="15104" max="15104" width="0" style="7" hidden="1" customWidth="1"/>
    <col min="15105" max="15105" width="19.5" style="7" customWidth="1"/>
    <col min="15106" max="15106" width="10.5" style="7" customWidth="1"/>
    <col min="15107" max="15107" width="12.75" style="7" customWidth="1"/>
    <col min="15108" max="15354" width="10" style="7"/>
    <col min="15355" max="15355" width="3.875" style="7" customWidth="1"/>
    <col min="15356" max="15356" width="29.375" style="7" customWidth="1"/>
    <col min="15357" max="15357" width="11.5" style="7" customWidth="1"/>
    <col min="15358" max="15358" width="13.375" style="7" customWidth="1"/>
    <col min="15359" max="15359" width="14.25" style="7" customWidth="1"/>
    <col min="15360" max="15360" width="0" style="7" hidden="1" customWidth="1"/>
    <col min="15361" max="15361" width="19.5" style="7" customWidth="1"/>
    <col min="15362" max="15362" width="10.5" style="7" customWidth="1"/>
    <col min="15363" max="15363" width="12.75" style="7" customWidth="1"/>
    <col min="15364" max="15610" width="10" style="7"/>
    <col min="15611" max="15611" width="3.875" style="7" customWidth="1"/>
    <col min="15612" max="15612" width="29.375" style="7" customWidth="1"/>
    <col min="15613" max="15613" width="11.5" style="7" customWidth="1"/>
    <col min="15614" max="15614" width="13.375" style="7" customWidth="1"/>
    <col min="15615" max="15615" width="14.25" style="7" customWidth="1"/>
    <col min="15616" max="15616" width="0" style="7" hidden="1" customWidth="1"/>
    <col min="15617" max="15617" width="19.5" style="7" customWidth="1"/>
    <col min="15618" max="15618" width="10.5" style="7" customWidth="1"/>
    <col min="15619" max="15619" width="12.75" style="7" customWidth="1"/>
    <col min="15620" max="15866" width="10" style="7"/>
    <col min="15867" max="15867" width="3.875" style="7" customWidth="1"/>
    <col min="15868" max="15868" width="29.375" style="7" customWidth="1"/>
    <col min="15869" max="15869" width="11.5" style="7" customWidth="1"/>
    <col min="15870" max="15870" width="13.375" style="7" customWidth="1"/>
    <col min="15871" max="15871" width="14.25" style="7" customWidth="1"/>
    <col min="15872" max="15872" width="0" style="7" hidden="1" customWidth="1"/>
    <col min="15873" max="15873" width="19.5" style="7" customWidth="1"/>
    <col min="15874" max="15874" width="10.5" style="7" customWidth="1"/>
    <col min="15875" max="15875" width="12.75" style="7" customWidth="1"/>
    <col min="15876" max="16122" width="10" style="7"/>
    <col min="16123" max="16123" width="3.875" style="7" customWidth="1"/>
    <col min="16124" max="16124" width="29.375" style="7" customWidth="1"/>
    <col min="16125" max="16125" width="11.5" style="7" customWidth="1"/>
    <col min="16126" max="16126" width="13.375" style="7" customWidth="1"/>
    <col min="16127" max="16127" width="14.25" style="7" customWidth="1"/>
    <col min="16128" max="16128" width="0" style="7" hidden="1" customWidth="1"/>
    <col min="16129" max="16129" width="19.5" style="7" customWidth="1"/>
    <col min="16130" max="16130" width="10.5" style="7" customWidth="1"/>
    <col min="16131" max="16131" width="12.75" style="7" customWidth="1"/>
    <col min="16132" max="16384" width="11" style="7"/>
  </cols>
  <sheetData>
    <row r="1" spans="1:8" ht="38.25" customHeight="1" x14ac:dyDescent="0.5">
      <c r="B1" s="57" t="s">
        <v>41</v>
      </c>
      <c r="C1" s="57"/>
      <c r="D1" s="57"/>
      <c r="E1" s="57"/>
      <c r="F1" s="57"/>
      <c r="G1" s="57"/>
      <c r="H1" s="57"/>
    </row>
    <row r="2" spans="1:8" ht="38.25" customHeight="1" x14ac:dyDescent="0.4">
      <c r="B2" s="58" t="s">
        <v>88</v>
      </c>
      <c r="C2" s="58"/>
      <c r="D2" s="58"/>
      <c r="E2" s="58"/>
      <c r="F2" s="58"/>
      <c r="G2" s="58"/>
      <c r="H2" s="58"/>
    </row>
    <row r="3" spans="1:8" ht="38.25" customHeight="1" x14ac:dyDescent="0.5">
      <c r="B3" s="8" t="s">
        <v>455</v>
      </c>
      <c r="C3" s="57"/>
      <c r="D3" s="57"/>
      <c r="E3" s="57"/>
    </row>
    <row r="5" spans="1:8" x14ac:dyDescent="0.2">
      <c r="B5" s="7" t="s">
        <v>16</v>
      </c>
      <c r="C5" s="9">
        <f ca="1">TODAY()</f>
        <v>42989</v>
      </c>
    </row>
    <row r="7" spans="1:8" ht="39.75" customHeight="1" x14ac:dyDescent="0.2">
      <c r="A7" s="10" t="s">
        <v>17</v>
      </c>
      <c r="B7" s="11" t="s">
        <v>18</v>
      </c>
      <c r="C7" s="11" t="s">
        <v>1</v>
      </c>
      <c r="D7" s="12" t="s">
        <v>85</v>
      </c>
      <c r="E7" s="12" t="s">
        <v>74</v>
      </c>
      <c r="F7" s="12" t="s">
        <v>86</v>
      </c>
      <c r="G7" s="12" t="s">
        <v>46</v>
      </c>
      <c r="H7" s="12" t="s">
        <v>47</v>
      </c>
    </row>
    <row r="8" spans="1:8" ht="14.25" customHeight="1" x14ac:dyDescent="0.2">
      <c r="A8" s="7" t="s">
        <v>19</v>
      </c>
      <c r="B8" s="13">
        <v>1</v>
      </c>
      <c r="C8" s="14">
        <v>2</v>
      </c>
      <c r="D8" s="15">
        <v>4</v>
      </c>
      <c r="E8" s="15">
        <v>6</v>
      </c>
      <c r="F8" s="15">
        <v>6</v>
      </c>
      <c r="G8" s="15">
        <v>6</v>
      </c>
      <c r="H8" s="15">
        <v>6</v>
      </c>
    </row>
    <row r="9" spans="1:8" x14ac:dyDescent="0.2">
      <c r="A9" s="7">
        <v>1</v>
      </c>
      <c r="B9" s="16" t="str">
        <f t="shared" ref="B9:B15" si="0">IF(ISNA(VLOOKUP(A$7&amp;TEXT(A9,"x0"),PRESENT,COLUMNS(PRESENT),0)),"",VLOOKUP(A$7&amp;TEXT(A9,"x0"),PRESENT,COLUMNS(PRESENT),0))</f>
        <v>AMOUSSOU Elsa Shékina</v>
      </c>
      <c r="C9" s="17">
        <f t="shared" ref="C9:H9" si="1">IF($B9&gt;"@",VLOOKUP($B9,Tableau,MATCH(C$7,TitresTableau,0),0),"")</f>
        <v>11611134</v>
      </c>
      <c r="D9" s="17" t="str">
        <f t="shared" si="1"/>
        <v>AN1</v>
      </c>
      <c r="E9" s="17" t="str">
        <f t="shared" si="1"/>
        <v>AL1</v>
      </c>
      <c r="F9" s="49" t="str">
        <f t="shared" si="1"/>
        <v>P1</v>
      </c>
      <c r="G9" s="17" t="str">
        <f t="shared" si="1"/>
        <v>INFO AP</v>
      </c>
      <c r="H9" s="17" t="str">
        <f t="shared" si="1"/>
        <v>COMPTA</v>
      </c>
    </row>
    <row r="10" spans="1:8" x14ac:dyDescent="0.2">
      <c r="A10" s="7">
        <f>A9+1</f>
        <v>2</v>
      </c>
      <c r="B10" s="16" t="str">
        <f t="shared" si="0"/>
        <v>AMRANE Yani</v>
      </c>
      <c r="C10" s="17">
        <f t="shared" ref="C10:H31" si="2">IF($B10&gt;"@",VLOOKUP($B10,Tableau,MATCH(C$7,TitresTableau,0),0),"")</f>
        <v>11506630</v>
      </c>
      <c r="D10" s="17" t="str">
        <f t="shared" si="2"/>
        <v>AN2</v>
      </c>
      <c r="E10" s="17" t="str">
        <f t="shared" si="2"/>
        <v>AL2</v>
      </c>
      <c r="F10" s="49" t="str">
        <f t="shared" si="2"/>
        <v>P2</v>
      </c>
      <c r="G10" s="17">
        <f t="shared" si="2"/>
        <v>0</v>
      </c>
      <c r="H10" s="17">
        <f t="shared" si="2"/>
        <v>0</v>
      </c>
    </row>
    <row r="11" spans="1:8" x14ac:dyDescent="0.2">
      <c r="A11" s="7">
        <f t="shared" ref="A11:A74" si="3">A10+1</f>
        <v>3</v>
      </c>
      <c r="B11" s="16" t="str">
        <f t="shared" si="0"/>
        <v>BAH Aboubacar</v>
      </c>
      <c r="C11" s="17">
        <f t="shared" si="2"/>
        <v>11509138</v>
      </c>
      <c r="D11" s="17" t="str">
        <f t="shared" si="2"/>
        <v>AN2</v>
      </c>
      <c r="E11" s="17" t="str">
        <f t="shared" si="2"/>
        <v>AL2</v>
      </c>
      <c r="F11" s="49" t="str">
        <f t="shared" si="2"/>
        <v>P2</v>
      </c>
      <c r="G11" s="17" t="str">
        <f t="shared" si="2"/>
        <v>MACROECO</v>
      </c>
      <c r="H11" s="17" t="str">
        <f t="shared" si="2"/>
        <v>COMPTA</v>
      </c>
    </row>
    <row r="12" spans="1:8" x14ac:dyDescent="0.2">
      <c r="A12" s="7">
        <f t="shared" si="3"/>
        <v>4</v>
      </c>
      <c r="B12" s="16" t="str">
        <f t="shared" si="0"/>
        <v>BANGA Marvin</v>
      </c>
      <c r="C12" s="17">
        <f t="shared" si="2"/>
        <v>11403815</v>
      </c>
      <c r="D12" s="17" t="str">
        <f t="shared" si="2"/>
        <v>AN1</v>
      </c>
      <c r="E12" s="17" t="str">
        <f t="shared" si="2"/>
        <v>AL1</v>
      </c>
      <c r="F12" s="49" t="str">
        <f t="shared" si="2"/>
        <v>P1</v>
      </c>
      <c r="G12" s="17" t="str">
        <f t="shared" si="2"/>
        <v>INFO AP</v>
      </c>
      <c r="H12" s="17" t="str">
        <f t="shared" si="2"/>
        <v>MECA</v>
      </c>
    </row>
    <row r="13" spans="1:8" x14ac:dyDescent="0.2">
      <c r="A13" s="7">
        <f t="shared" si="3"/>
        <v>5</v>
      </c>
      <c r="B13" s="16" t="str">
        <f t="shared" si="0"/>
        <v>BARREIROS MARQUES Kevin</v>
      </c>
      <c r="C13" s="17">
        <f t="shared" si="2"/>
        <v>11506957</v>
      </c>
      <c r="D13" s="17" t="str">
        <f t="shared" si="2"/>
        <v>AN2</v>
      </c>
      <c r="E13" s="17" t="str">
        <f t="shared" si="2"/>
        <v>AL2</v>
      </c>
      <c r="F13" s="49" t="str">
        <f t="shared" si="2"/>
        <v>P2</v>
      </c>
      <c r="G13" s="17" t="str">
        <f t="shared" si="2"/>
        <v>MACROECO</v>
      </c>
      <c r="H13" s="17" t="str">
        <f t="shared" si="2"/>
        <v>COMPTA</v>
      </c>
    </row>
    <row r="14" spans="1:8" x14ac:dyDescent="0.2">
      <c r="A14" s="7">
        <f t="shared" si="3"/>
        <v>6</v>
      </c>
      <c r="B14" s="16" t="str">
        <f t="shared" si="0"/>
        <v>BELOUCIF MALIK</v>
      </c>
      <c r="C14" s="17">
        <f t="shared" si="2"/>
        <v>11503194</v>
      </c>
      <c r="D14" s="17" t="str">
        <f t="shared" si="2"/>
        <v>AN1</v>
      </c>
      <c r="E14" s="17" t="str">
        <f t="shared" si="2"/>
        <v>AL1</v>
      </c>
      <c r="F14" s="49" t="str">
        <f t="shared" si="2"/>
        <v>P1</v>
      </c>
      <c r="G14" s="17" t="str">
        <f t="shared" si="2"/>
        <v>INFO AP</v>
      </c>
      <c r="H14" s="17" t="str">
        <f t="shared" si="2"/>
        <v>MECA</v>
      </c>
    </row>
    <row r="15" spans="1:8" x14ac:dyDescent="0.2">
      <c r="A15" s="7">
        <f t="shared" si="3"/>
        <v>7</v>
      </c>
      <c r="B15" s="16" t="str">
        <f t="shared" si="0"/>
        <v>BENAMARA Taha</v>
      </c>
      <c r="C15" s="17">
        <f t="shared" si="2"/>
        <v>0</v>
      </c>
      <c r="D15" s="17" t="str">
        <f t="shared" si="2"/>
        <v>AN2</v>
      </c>
      <c r="E15" s="17" t="str">
        <f t="shared" si="2"/>
        <v>AL2</v>
      </c>
      <c r="F15" s="49" t="str">
        <f t="shared" si="2"/>
        <v>P2</v>
      </c>
      <c r="G15" s="17" t="str">
        <f t="shared" si="2"/>
        <v>INFO AP</v>
      </c>
      <c r="H15" s="17" t="str">
        <f t="shared" si="2"/>
        <v>COMPTA</v>
      </c>
    </row>
    <row r="16" spans="1:8" x14ac:dyDescent="0.2">
      <c r="A16" s="7">
        <f t="shared" si="3"/>
        <v>8</v>
      </c>
      <c r="B16" s="16" t="str">
        <f t="shared" ref="B16:B62" si="4">IF(ISNA(VLOOKUP(A$7&amp;TEXT(A16,"x0"),PRESENT,COLUMNS(PRESENT),0)),"",VLOOKUP(A$7&amp;TEXT(A16,"x0"),PRESENT,COLUMNS(PRESENT),0))</f>
        <v>BLEUSE Chloé</v>
      </c>
      <c r="C16" s="17">
        <f t="shared" si="2"/>
        <v>0</v>
      </c>
      <c r="D16" s="17" t="str">
        <f t="shared" si="2"/>
        <v>AN1</v>
      </c>
      <c r="E16" s="17" t="str">
        <f t="shared" si="2"/>
        <v>AL1</v>
      </c>
      <c r="F16" s="49" t="str">
        <f t="shared" si="2"/>
        <v>P1</v>
      </c>
      <c r="G16" s="17" t="str">
        <f t="shared" si="2"/>
        <v>INFO AP</v>
      </c>
      <c r="H16" s="17" t="str">
        <f t="shared" si="2"/>
        <v>MECA</v>
      </c>
    </row>
    <row r="17" spans="1:8" x14ac:dyDescent="0.2">
      <c r="A17" s="7">
        <f t="shared" si="3"/>
        <v>9</v>
      </c>
      <c r="B17" s="16" t="str">
        <f t="shared" si="4"/>
        <v>BOUDJENANE NARIMENE</v>
      </c>
      <c r="C17" s="17">
        <f t="shared" si="2"/>
        <v>11305734</v>
      </c>
      <c r="D17" s="17" t="str">
        <f t="shared" si="2"/>
        <v>AN2</v>
      </c>
      <c r="E17" s="17" t="str">
        <f t="shared" si="2"/>
        <v>AL2</v>
      </c>
      <c r="F17" s="49" t="str">
        <f t="shared" si="2"/>
        <v>P2</v>
      </c>
      <c r="G17" s="17" t="str">
        <f t="shared" si="2"/>
        <v>MACROECO</v>
      </c>
      <c r="H17" s="17" t="str">
        <f t="shared" si="2"/>
        <v>COMPTA</v>
      </c>
    </row>
    <row r="18" spans="1:8" x14ac:dyDescent="0.2">
      <c r="A18" s="7">
        <f t="shared" si="3"/>
        <v>10</v>
      </c>
      <c r="B18" s="16" t="str">
        <f t="shared" si="4"/>
        <v>BOULAZAZENE Melissa</v>
      </c>
      <c r="C18" s="17">
        <f t="shared" si="2"/>
        <v>11602939</v>
      </c>
      <c r="D18" s="17" t="str">
        <f t="shared" si="2"/>
        <v>AN2</v>
      </c>
      <c r="E18" s="17" t="str">
        <f t="shared" si="2"/>
        <v>AL2</v>
      </c>
      <c r="F18" s="49" t="str">
        <f t="shared" si="2"/>
        <v>P2</v>
      </c>
      <c r="G18" s="17" t="str">
        <f t="shared" si="2"/>
        <v>MACROECO</v>
      </c>
      <c r="H18" s="17" t="str">
        <f t="shared" si="2"/>
        <v>COMPTA</v>
      </c>
    </row>
    <row r="19" spans="1:8" x14ac:dyDescent="0.2">
      <c r="A19" s="7">
        <f t="shared" si="3"/>
        <v>11</v>
      </c>
      <c r="B19" s="16" t="str">
        <f t="shared" si="4"/>
        <v>BRAHMI Kahina</v>
      </c>
      <c r="C19" s="17">
        <f t="shared" si="2"/>
        <v>11506565</v>
      </c>
      <c r="D19" s="17" t="str">
        <f t="shared" si="2"/>
        <v>AN2</v>
      </c>
      <c r="E19" s="17" t="str">
        <f t="shared" si="2"/>
        <v>AL2</v>
      </c>
      <c r="F19" s="49" t="str">
        <f t="shared" si="2"/>
        <v>P2</v>
      </c>
      <c r="G19" s="17" t="str">
        <f t="shared" si="2"/>
        <v>INFO AP</v>
      </c>
      <c r="H19" s="17" t="str">
        <f t="shared" si="2"/>
        <v>COMPTA</v>
      </c>
    </row>
    <row r="20" spans="1:8" x14ac:dyDescent="0.2">
      <c r="A20" s="7">
        <f t="shared" si="3"/>
        <v>12</v>
      </c>
      <c r="B20" s="16" t="str">
        <f t="shared" si="4"/>
        <v>CHEBBI Oussama</v>
      </c>
      <c r="C20" s="17">
        <f t="shared" si="2"/>
        <v>11506109</v>
      </c>
      <c r="D20" s="17" t="str">
        <f t="shared" si="2"/>
        <v>AN2</v>
      </c>
      <c r="E20" s="17" t="str">
        <f t="shared" si="2"/>
        <v>AL2</v>
      </c>
      <c r="F20" s="49" t="str">
        <f t="shared" si="2"/>
        <v>P2</v>
      </c>
      <c r="G20" s="17" t="str">
        <f t="shared" si="2"/>
        <v>MACROECO</v>
      </c>
      <c r="H20" s="17" t="str">
        <f t="shared" si="2"/>
        <v>COMPTA</v>
      </c>
    </row>
    <row r="21" spans="1:8" x14ac:dyDescent="0.2">
      <c r="A21" s="7">
        <f t="shared" si="3"/>
        <v>13</v>
      </c>
      <c r="B21" s="16" t="str">
        <f t="shared" si="4"/>
        <v>CHEN Yu</v>
      </c>
      <c r="C21" s="17">
        <f t="shared" si="2"/>
        <v>11513855</v>
      </c>
      <c r="D21" s="17" t="str">
        <f t="shared" si="2"/>
        <v>AN2</v>
      </c>
      <c r="E21" s="17" t="str">
        <f t="shared" si="2"/>
        <v>AL2</v>
      </c>
      <c r="F21" s="49" t="str">
        <f t="shared" si="2"/>
        <v>P2</v>
      </c>
      <c r="G21" s="17" t="str">
        <f t="shared" si="2"/>
        <v>MACROECO</v>
      </c>
      <c r="H21" s="17" t="str">
        <f t="shared" si="2"/>
        <v>COMPTA</v>
      </c>
    </row>
    <row r="22" spans="1:8" x14ac:dyDescent="0.2">
      <c r="A22" s="7">
        <f t="shared" si="3"/>
        <v>14</v>
      </c>
      <c r="B22" s="16" t="str">
        <f t="shared" si="4"/>
        <v>COBAN Serkan</v>
      </c>
      <c r="C22" s="17">
        <f t="shared" si="2"/>
        <v>11503850</v>
      </c>
      <c r="D22" s="17" t="str">
        <f t="shared" si="2"/>
        <v>AN2</v>
      </c>
      <c r="E22" s="17" t="str">
        <f t="shared" si="2"/>
        <v>AL2</v>
      </c>
      <c r="F22" s="49" t="str">
        <f t="shared" si="2"/>
        <v>P2</v>
      </c>
      <c r="G22" s="17" t="str">
        <f t="shared" si="2"/>
        <v>MACROECO</v>
      </c>
      <c r="H22" s="17" t="str">
        <f t="shared" si="2"/>
        <v>COMPTA</v>
      </c>
    </row>
    <row r="23" spans="1:8" x14ac:dyDescent="0.2">
      <c r="A23" s="7">
        <f t="shared" si="3"/>
        <v>15</v>
      </c>
      <c r="B23" s="16" t="str">
        <f t="shared" si="4"/>
        <v>DAMOU Anna</v>
      </c>
      <c r="C23" s="17">
        <f t="shared" si="2"/>
        <v>0</v>
      </c>
      <c r="D23" s="17" t="str">
        <f t="shared" si="2"/>
        <v>AN2</v>
      </c>
      <c r="E23" s="17" t="str">
        <f t="shared" si="2"/>
        <v>AL2</v>
      </c>
      <c r="F23" s="49" t="str">
        <f t="shared" si="2"/>
        <v>P2</v>
      </c>
      <c r="G23" s="17" t="str">
        <f t="shared" si="2"/>
        <v>INFO AP</v>
      </c>
      <c r="H23" s="17" t="str">
        <f t="shared" si="2"/>
        <v>COMPTA</v>
      </c>
    </row>
    <row r="24" spans="1:8" x14ac:dyDescent="0.2">
      <c r="A24" s="7">
        <f t="shared" si="3"/>
        <v>16</v>
      </c>
      <c r="B24" s="16" t="str">
        <f t="shared" si="4"/>
        <v>DIALLO Fatoumata Ousmane</v>
      </c>
      <c r="C24" s="17">
        <f t="shared" si="2"/>
        <v>11509135</v>
      </c>
      <c r="D24" s="17" t="str">
        <f t="shared" si="2"/>
        <v>AN2</v>
      </c>
      <c r="E24" s="17" t="str">
        <f t="shared" si="2"/>
        <v>AL2</v>
      </c>
      <c r="F24" s="49" t="str">
        <f t="shared" si="2"/>
        <v>P2</v>
      </c>
      <c r="G24" s="17" t="str">
        <f t="shared" si="2"/>
        <v>MACROECO</v>
      </c>
      <c r="H24" s="17" t="str">
        <f t="shared" si="2"/>
        <v>COMPTA</v>
      </c>
    </row>
    <row r="25" spans="1:8" x14ac:dyDescent="0.2">
      <c r="A25" s="7">
        <f t="shared" si="3"/>
        <v>17</v>
      </c>
      <c r="B25" s="16" t="str">
        <f t="shared" si="4"/>
        <v>DIALLO MEISSA</v>
      </c>
      <c r="C25" s="17">
        <f t="shared" si="2"/>
        <v>11315679</v>
      </c>
      <c r="D25" s="17" t="str">
        <f t="shared" si="2"/>
        <v>AN2</v>
      </c>
      <c r="E25" s="17" t="str">
        <f t="shared" si="2"/>
        <v>AL2</v>
      </c>
      <c r="F25" s="49" t="str">
        <f t="shared" si="2"/>
        <v>P2</v>
      </c>
      <c r="G25" s="17" t="str">
        <f t="shared" si="2"/>
        <v>MACROECO</v>
      </c>
      <c r="H25" s="17" t="str">
        <f t="shared" si="2"/>
        <v>COMPTA</v>
      </c>
    </row>
    <row r="26" spans="1:8" x14ac:dyDescent="0.2">
      <c r="A26" s="7">
        <f t="shared" si="3"/>
        <v>18</v>
      </c>
      <c r="B26" s="16" t="str">
        <f t="shared" si="4"/>
        <v>DJENADI Sabrina</v>
      </c>
      <c r="C26" s="17">
        <f t="shared" si="2"/>
        <v>11607325</v>
      </c>
      <c r="D26" s="17">
        <f t="shared" si="2"/>
        <v>0</v>
      </c>
      <c r="E26" s="17">
        <f t="shared" si="2"/>
        <v>0</v>
      </c>
      <c r="F26" s="49" t="str">
        <f t="shared" si="2"/>
        <v>P1</v>
      </c>
      <c r="G26" s="17">
        <f t="shared" si="2"/>
        <v>0</v>
      </c>
      <c r="H26" s="17">
        <f t="shared" si="2"/>
        <v>0</v>
      </c>
    </row>
    <row r="27" spans="1:8" x14ac:dyDescent="0.2">
      <c r="A27" s="7">
        <f t="shared" si="3"/>
        <v>19</v>
      </c>
      <c r="B27" s="16" t="str">
        <f t="shared" si="4"/>
        <v>DONNE Jessie</v>
      </c>
      <c r="C27" s="17">
        <f t="shared" si="2"/>
        <v>11500914</v>
      </c>
      <c r="D27" s="17" t="str">
        <f t="shared" si="2"/>
        <v>AN2</v>
      </c>
      <c r="E27" s="17" t="str">
        <f t="shared" si="2"/>
        <v>AL2</v>
      </c>
      <c r="F27" s="49" t="str">
        <f t="shared" si="2"/>
        <v>P2</v>
      </c>
      <c r="G27" s="17" t="str">
        <f t="shared" si="2"/>
        <v>MACROECO</v>
      </c>
      <c r="H27" s="17" t="str">
        <f t="shared" si="2"/>
        <v>COMPTA</v>
      </c>
    </row>
    <row r="28" spans="1:8" x14ac:dyDescent="0.2">
      <c r="A28" s="7">
        <f t="shared" si="3"/>
        <v>20</v>
      </c>
      <c r="B28" s="16" t="str">
        <f t="shared" si="4"/>
        <v>DOUCOURE Mariama</v>
      </c>
      <c r="C28" s="17">
        <f t="shared" si="2"/>
        <v>11509894</v>
      </c>
      <c r="D28" s="17" t="str">
        <f t="shared" si="2"/>
        <v>AN2</v>
      </c>
      <c r="E28" s="17" t="str">
        <f t="shared" si="2"/>
        <v>AL2</v>
      </c>
      <c r="F28" s="49" t="str">
        <f t="shared" si="2"/>
        <v>P2</v>
      </c>
      <c r="G28" s="17" t="str">
        <f t="shared" si="2"/>
        <v>MACROECO</v>
      </c>
      <c r="H28" s="17" t="str">
        <f t="shared" si="2"/>
        <v>COMPTA</v>
      </c>
    </row>
    <row r="29" spans="1:8" x14ac:dyDescent="0.2">
      <c r="A29" s="7">
        <f t="shared" si="3"/>
        <v>21</v>
      </c>
      <c r="B29" s="16" t="str">
        <f t="shared" si="4"/>
        <v>DRAME Mariam</v>
      </c>
      <c r="C29" s="17">
        <f t="shared" si="2"/>
        <v>11603494</v>
      </c>
      <c r="D29" s="17" t="str">
        <f t="shared" si="2"/>
        <v>AN2</v>
      </c>
      <c r="E29" s="17" t="str">
        <f t="shared" si="2"/>
        <v>AL2</v>
      </c>
      <c r="F29" s="49" t="str">
        <f t="shared" si="2"/>
        <v>P2</v>
      </c>
      <c r="G29" s="17" t="str">
        <f t="shared" si="2"/>
        <v>INFO AP</v>
      </c>
      <c r="H29" s="17" t="str">
        <f t="shared" si="2"/>
        <v>COMPTA</v>
      </c>
    </row>
    <row r="30" spans="1:8" x14ac:dyDescent="0.2">
      <c r="A30" s="7">
        <f t="shared" si="3"/>
        <v>22</v>
      </c>
      <c r="B30" s="16" t="str">
        <f t="shared" si="4"/>
        <v>DUVILLE William</v>
      </c>
      <c r="C30" s="17">
        <f t="shared" si="2"/>
        <v>11504570</v>
      </c>
      <c r="D30" s="17" t="str">
        <f t="shared" si="2"/>
        <v>AN2</v>
      </c>
      <c r="E30" s="17" t="str">
        <f t="shared" si="2"/>
        <v>AL2</v>
      </c>
      <c r="F30" s="49" t="str">
        <f t="shared" si="2"/>
        <v>P2</v>
      </c>
      <c r="G30" s="17" t="str">
        <f t="shared" si="2"/>
        <v>MACROECO</v>
      </c>
      <c r="H30" s="17" t="str">
        <f t="shared" si="2"/>
        <v>COMPTA</v>
      </c>
    </row>
    <row r="31" spans="1:8" x14ac:dyDescent="0.2">
      <c r="A31" s="7">
        <f t="shared" si="3"/>
        <v>23</v>
      </c>
      <c r="B31" s="16" t="str">
        <f t="shared" si="4"/>
        <v>EL MOUSSAOUI Younes</v>
      </c>
      <c r="C31" s="17">
        <f t="shared" si="2"/>
        <v>0</v>
      </c>
      <c r="D31" s="17" t="str">
        <f t="shared" si="2"/>
        <v>AN1</v>
      </c>
      <c r="E31" s="17" t="str">
        <f t="shared" si="2"/>
        <v>AL1</v>
      </c>
      <c r="F31" s="49" t="str">
        <f t="shared" si="2"/>
        <v>P1</v>
      </c>
      <c r="G31" s="17">
        <f t="shared" si="2"/>
        <v>0</v>
      </c>
      <c r="H31" s="17">
        <f t="shared" si="2"/>
        <v>0</v>
      </c>
    </row>
    <row r="32" spans="1:8" x14ac:dyDescent="0.2">
      <c r="A32" s="7">
        <f t="shared" si="3"/>
        <v>24</v>
      </c>
      <c r="B32" s="16" t="str">
        <f t="shared" si="4"/>
        <v>ENGUIX Precillia</v>
      </c>
      <c r="C32" s="17">
        <f t="shared" ref="C32:H62" si="5">IF($B32&gt;"@",VLOOKUP($B32,Tableau,MATCH(C$7,TitresTableau,0),0),"")</f>
        <v>11507496</v>
      </c>
      <c r="D32" s="17" t="str">
        <f t="shared" si="5"/>
        <v>AN1</v>
      </c>
      <c r="E32" s="17" t="str">
        <f t="shared" si="5"/>
        <v>AL1</v>
      </c>
      <c r="F32" s="49" t="str">
        <f t="shared" si="5"/>
        <v>P1</v>
      </c>
      <c r="G32" s="17" t="str">
        <f t="shared" si="5"/>
        <v>INFO AP</v>
      </c>
      <c r="H32" s="17" t="str">
        <f t="shared" si="5"/>
        <v>MECA</v>
      </c>
    </row>
    <row r="33" spans="1:8" x14ac:dyDescent="0.2">
      <c r="A33" s="7">
        <f t="shared" si="3"/>
        <v>25</v>
      </c>
      <c r="B33" s="16" t="str">
        <f t="shared" si="4"/>
        <v>ERDEMIR Eren</v>
      </c>
      <c r="C33" s="17">
        <f t="shared" si="5"/>
        <v>11513406</v>
      </c>
      <c r="D33" s="17" t="str">
        <f t="shared" si="5"/>
        <v>AN1</v>
      </c>
      <c r="E33" s="17" t="str">
        <f t="shared" si="5"/>
        <v>AL1</v>
      </c>
      <c r="F33" s="49" t="str">
        <f t="shared" si="5"/>
        <v>P1</v>
      </c>
      <c r="G33" s="17" t="str">
        <f t="shared" si="5"/>
        <v>INFO AP</v>
      </c>
      <c r="H33" s="17" t="str">
        <f t="shared" si="5"/>
        <v>MECA</v>
      </c>
    </row>
    <row r="34" spans="1:8" x14ac:dyDescent="0.2">
      <c r="A34" s="7">
        <f t="shared" si="3"/>
        <v>26</v>
      </c>
      <c r="B34" s="16" t="str">
        <f t="shared" si="4"/>
        <v>ESSABID Amina</v>
      </c>
      <c r="C34" s="17">
        <f t="shared" si="5"/>
        <v>11601373</v>
      </c>
      <c r="D34" s="17">
        <f t="shared" si="5"/>
        <v>0</v>
      </c>
      <c r="E34" s="17">
        <f t="shared" si="5"/>
        <v>0</v>
      </c>
      <c r="F34" s="49" t="str">
        <f t="shared" si="5"/>
        <v>P1</v>
      </c>
      <c r="G34" s="17">
        <f t="shared" si="5"/>
        <v>0</v>
      </c>
      <c r="H34" s="17">
        <f t="shared" si="5"/>
        <v>0</v>
      </c>
    </row>
    <row r="35" spans="1:8" x14ac:dyDescent="0.2">
      <c r="A35" s="7">
        <f t="shared" si="3"/>
        <v>27</v>
      </c>
      <c r="B35" s="16" t="str">
        <f t="shared" si="4"/>
        <v>FARAH Badreddine</v>
      </c>
      <c r="C35" s="17">
        <f t="shared" si="5"/>
        <v>0</v>
      </c>
      <c r="D35" s="17">
        <f t="shared" si="5"/>
        <v>0</v>
      </c>
      <c r="E35" s="17">
        <f t="shared" si="5"/>
        <v>0</v>
      </c>
      <c r="F35" s="49" t="str">
        <f t="shared" si="5"/>
        <v>P1</v>
      </c>
      <c r="G35" s="17">
        <f t="shared" si="5"/>
        <v>0</v>
      </c>
      <c r="H35" s="17">
        <f t="shared" si="5"/>
        <v>0</v>
      </c>
    </row>
    <row r="36" spans="1:8" x14ac:dyDescent="0.2">
      <c r="A36" s="7">
        <f t="shared" si="3"/>
        <v>28</v>
      </c>
      <c r="B36" s="16" t="str">
        <f t="shared" si="4"/>
        <v>FLEPP RAFAEL</v>
      </c>
      <c r="C36" s="17">
        <f t="shared" si="5"/>
        <v>11505754</v>
      </c>
      <c r="D36" s="17" t="str">
        <f t="shared" si="5"/>
        <v>AN1</v>
      </c>
      <c r="E36" s="17" t="str">
        <f t="shared" si="5"/>
        <v>AL1</v>
      </c>
      <c r="F36" s="49" t="str">
        <f t="shared" si="5"/>
        <v>P1</v>
      </c>
      <c r="G36" s="17" t="str">
        <f t="shared" si="5"/>
        <v>INFO AP</v>
      </c>
      <c r="H36" s="17" t="str">
        <f t="shared" si="5"/>
        <v>MECA</v>
      </c>
    </row>
    <row r="37" spans="1:8" x14ac:dyDescent="0.2">
      <c r="A37" s="7">
        <f t="shared" si="3"/>
        <v>29</v>
      </c>
      <c r="B37" s="16" t="str">
        <f t="shared" si="4"/>
        <v>GAUTHIER Samy</v>
      </c>
      <c r="C37" s="17">
        <f t="shared" si="5"/>
        <v>11607973</v>
      </c>
      <c r="D37" s="17" t="str">
        <f t="shared" si="5"/>
        <v>AN2</v>
      </c>
      <c r="E37" s="17" t="str">
        <f t="shared" si="5"/>
        <v>AL2</v>
      </c>
      <c r="F37" s="49" t="str">
        <f t="shared" si="5"/>
        <v>P2</v>
      </c>
      <c r="G37" s="17" t="str">
        <f t="shared" si="5"/>
        <v>MACROECO</v>
      </c>
      <c r="H37" s="17" t="str">
        <f t="shared" si="5"/>
        <v>COMPTA</v>
      </c>
    </row>
    <row r="38" spans="1:8" x14ac:dyDescent="0.2">
      <c r="A38" s="7">
        <f t="shared" si="3"/>
        <v>30</v>
      </c>
      <c r="B38" s="16" t="str">
        <f t="shared" si="4"/>
        <v>GODET Maël</v>
      </c>
      <c r="C38" s="17">
        <f t="shared" si="5"/>
        <v>11602674</v>
      </c>
      <c r="D38" s="17" t="str">
        <f t="shared" si="5"/>
        <v>AN1</v>
      </c>
      <c r="E38" s="17" t="str">
        <f t="shared" si="5"/>
        <v>AL1</v>
      </c>
      <c r="F38" s="49" t="str">
        <f t="shared" si="5"/>
        <v>P1</v>
      </c>
      <c r="G38" s="17" t="str">
        <f t="shared" si="5"/>
        <v>INFO AP</v>
      </c>
      <c r="H38" s="17" t="str">
        <f t="shared" si="5"/>
        <v>MECA</v>
      </c>
    </row>
    <row r="39" spans="1:8" x14ac:dyDescent="0.2">
      <c r="A39" s="7">
        <f t="shared" si="3"/>
        <v>31</v>
      </c>
      <c r="B39" s="16" t="str">
        <f t="shared" si="4"/>
        <v>HAMDANE Amine</v>
      </c>
      <c r="C39" s="17">
        <f t="shared" si="5"/>
        <v>11606514</v>
      </c>
      <c r="D39" s="17" t="str">
        <f t="shared" si="5"/>
        <v>AN1</v>
      </c>
      <c r="E39" s="17" t="str">
        <f t="shared" si="5"/>
        <v>AL1</v>
      </c>
      <c r="F39" s="49" t="str">
        <f t="shared" si="5"/>
        <v>P1</v>
      </c>
      <c r="G39" s="17" t="str">
        <f t="shared" si="5"/>
        <v>INFO AP</v>
      </c>
      <c r="H39" s="17" t="str">
        <f t="shared" si="5"/>
        <v>MECA</v>
      </c>
    </row>
    <row r="40" spans="1:8" x14ac:dyDescent="0.2">
      <c r="A40" s="7">
        <f t="shared" si="3"/>
        <v>32</v>
      </c>
      <c r="B40" s="16" t="str">
        <f t="shared" si="4"/>
        <v>HARDY Marion</v>
      </c>
      <c r="C40" s="17">
        <f t="shared" si="5"/>
        <v>11601655</v>
      </c>
      <c r="D40" s="17" t="str">
        <f t="shared" si="5"/>
        <v>AN2</v>
      </c>
      <c r="E40" s="17" t="str">
        <f t="shared" si="5"/>
        <v>AL2</v>
      </c>
      <c r="F40" s="49" t="str">
        <f t="shared" si="5"/>
        <v>P2</v>
      </c>
      <c r="G40" s="17" t="str">
        <f t="shared" si="5"/>
        <v>INFO AP</v>
      </c>
      <c r="H40" s="17" t="str">
        <f t="shared" si="5"/>
        <v>COMPTA</v>
      </c>
    </row>
    <row r="41" spans="1:8" x14ac:dyDescent="0.2">
      <c r="A41" s="7">
        <f t="shared" si="3"/>
        <v>33</v>
      </c>
      <c r="B41" s="16" t="str">
        <f t="shared" si="4"/>
        <v>HIMOUS Imane</v>
      </c>
      <c r="C41" s="17">
        <f t="shared" si="5"/>
        <v>11605309</v>
      </c>
      <c r="D41" s="17" t="str">
        <f t="shared" si="5"/>
        <v>AN2</v>
      </c>
      <c r="E41" s="17" t="str">
        <f t="shared" si="5"/>
        <v>AL2</v>
      </c>
      <c r="F41" s="49" t="str">
        <f t="shared" si="5"/>
        <v>P2</v>
      </c>
      <c r="G41" s="17" t="str">
        <f t="shared" si="5"/>
        <v>MACROECO</v>
      </c>
      <c r="H41" s="17" t="str">
        <f t="shared" si="5"/>
        <v>COMPTA</v>
      </c>
    </row>
    <row r="42" spans="1:8" x14ac:dyDescent="0.2">
      <c r="A42" s="7">
        <f t="shared" si="3"/>
        <v>34</v>
      </c>
      <c r="B42" s="16" t="str">
        <f t="shared" si="4"/>
        <v>IDOUFKER Aboubakr</v>
      </c>
      <c r="C42" s="17">
        <f t="shared" si="5"/>
        <v>11605567</v>
      </c>
      <c r="D42" s="17" t="str">
        <f t="shared" si="5"/>
        <v>AN1</v>
      </c>
      <c r="E42" s="17" t="str">
        <f t="shared" si="5"/>
        <v>AL1</v>
      </c>
      <c r="F42" s="49" t="str">
        <f t="shared" si="5"/>
        <v>P1</v>
      </c>
      <c r="G42" s="17" t="str">
        <f t="shared" si="5"/>
        <v>INFO AP</v>
      </c>
      <c r="H42" s="17">
        <f t="shared" si="5"/>
        <v>0</v>
      </c>
    </row>
    <row r="43" spans="1:8" x14ac:dyDescent="0.2">
      <c r="A43" s="7">
        <f t="shared" si="3"/>
        <v>35</v>
      </c>
      <c r="B43" s="16" t="str">
        <f t="shared" si="4"/>
        <v>JIN Lili</v>
      </c>
      <c r="C43" s="17">
        <f t="shared" si="5"/>
        <v>11513817</v>
      </c>
      <c r="D43" s="17">
        <f t="shared" si="5"/>
        <v>0</v>
      </c>
      <c r="E43" s="17">
        <f t="shared" si="5"/>
        <v>0</v>
      </c>
      <c r="F43" s="49" t="str">
        <f t="shared" si="5"/>
        <v>P1</v>
      </c>
      <c r="G43" s="17">
        <f t="shared" si="5"/>
        <v>0</v>
      </c>
      <c r="H43" s="17">
        <f t="shared" si="5"/>
        <v>0</v>
      </c>
    </row>
    <row r="44" spans="1:8" x14ac:dyDescent="0.2">
      <c r="A44" s="7">
        <f t="shared" si="3"/>
        <v>36</v>
      </c>
      <c r="B44" s="16" t="str">
        <f t="shared" si="4"/>
        <v>KENTSA MELI Habib Edgar</v>
      </c>
      <c r="C44" s="17">
        <f t="shared" si="5"/>
        <v>11607247</v>
      </c>
      <c r="D44" s="17" t="str">
        <f t="shared" si="5"/>
        <v>AN1</v>
      </c>
      <c r="E44" s="17" t="str">
        <f t="shared" si="5"/>
        <v>AL1</v>
      </c>
      <c r="F44" s="49" t="str">
        <f t="shared" si="5"/>
        <v>P1</v>
      </c>
      <c r="G44" s="17" t="str">
        <f t="shared" si="5"/>
        <v>INFO AP</v>
      </c>
      <c r="H44" s="17" t="str">
        <f t="shared" si="5"/>
        <v>MECA</v>
      </c>
    </row>
    <row r="45" spans="1:8" x14ac:dyDescent="0.2">
      <c r="A45" s="7">
        <f t="shared" si="3"/>
        <v>37</v>
      </c>
      <c r="B45" s="16" t="str">
        <f t="shared" si="4"/>
        <v>KUBICA BRIAC</v>
      </c>
      <c r="C45" s="17">
        <f t="shared" si="5"/>
        <v>11503072</v>
      </c>
      <c r="D45" s="17" t="str">
        <f t="shared" si="5"/>
        <v>AN2</v>
      </c>
      <c r="E45" s="17" t="str">
        <f t="shared" si="5"/>
        <v>AL2</v>
      </c>
      <c r="F45" s="49" t="str">
        <f t="shared" si="5"/>
        <v>P2</v>
      </c>
      <c r="G45" s="17" t="str">
        <f t="shared" si="5"/>
        <v>MACROECO</v>
      </c>
      <c r="H45" s="17" t="str">
        <f t="shared" si="5"/>
        <v>COMPTA</v>
      </c>
    </row>
    <row r="46" spans="1:8" x14ac:dyDescent="0.2">
      <c r="A46" s="7">
        <f t="shared" si="3"/>
        <v>38</v>
      </c>
      <c r="B46" s="16" t="str">
        <f t="shared" si="4"/>
        <v>KUCAM Delphine</v>
      </c>
      <c r="C46" s="17">
        <f t="shared" si="5"/>
        <v>11603669</v>
      </c>
      <c r="D46" s="17" t="str">
        <f t="shared" si="5"/>
        <v>AN1</v>
      </c>
      <c r="E46" s="17" t="str">
        <f t="shared" si="5"/>
        <v>AL1</v>
      </c>
      <c r="F46" s="49" t="str">
        <f t="shared" si="5"/>
        <v>P1</v>
      </c>
      <c r="G46" s="17" t="str">
        <f t="shared" si="5"/>
        <v>INFO AP</v>
      </c>
      <c r="H46" s="17" t="str">
        <f t="shared" si="5"/>
        <v>MECA</v>
      </c>
    </row>
    <row r="47" spans="1:8" x14ac:dyDescent="0.2">
      <c r="A47" s="7">
        <f t="shared" si="3"/>
        <v>39</v>
      </c>
      <c r="B47" s="16" t="str">
        <f t="shared" si="4"/>
        <v>LAHMADI Salah-Eddine</v>
      </c>
      <c r="C47" s="17">
        <f t="shared" si="5"/>
        <v>11513414</v>
      </c>
      <c r="D47" s="17" t="str">
        <f t="shared" si="5"/>
        <v>AN1</v>
      </c>
      <c r="E47" s="17" t="str">
        <f t="shared" si="5"/>
        <v>AL1</v>
      </c>
      <c r="F47" s="49" t="str">
        <f t="shared" si="5"/>
        <v>P1</v>
      </c>
      <c r="G47" s="17" t="str">
        <f t="shared" si="5"/>
        <v>INFO AP</v>
      </c>
      <c r="H47" s="17" t="str">
        <f t="shared" si="5"/>
        <v>MECA</v>
      </c>
    </row>
    <row r="48" spans="1:8" x14ac:dyDescent="0.2">
      <c r="A48" s="7">
        <f t="shared" si="3"/>
        <v>40</v>
      </c>
      <c r="B48" s="16" t="str">
        <f t="shared" si="4"/>
        <v>LAICHE Issam</v>
      </c>
      <c r="C48" s="17">
        <f t="shared" si="5"/>
        <v>11603860</v>
      </c>
      <c r="D48" s="17" t="str">
        <f t="shared" si="5"/>
        <v>AN2</v>
      </c>
      <c r="E48" s="17" t="str">
        <f t="shared" si="5"/>
        <v>AL2</v>
      </c>
      <c r="F48" s="49" t="str">
        <f t="shared" si="5"/>
        <v>P2</v>
      </c>
      <c r="G48" s="17" t="str">
        <f t="shared" si="5"/>
        <v>INFO AP</v>
      </c>
      <c r="H48" s="17" t="str">
        <f t="shared" si="5"/>
        <v>COMPTA</v>
      </c>
    </row>
    <row r="49" spans="1:8" x14ac:dyDescent="0.2">
      <c r="A49" s="7">
        <f t="shared" si="3"/>
        <v>41</v>
      </c>
      <c r="B49" s="16" t="str">
        <f t="shared" si="4"/>
        <v>MARADEI Clement</v>
      </c>
      <c r="C49" s="17">
        <f t="shared" si="5"/>
        <v>11608227</v>
      </c>
      <c r="D49" s="17" t="str">
        <f t="shared" si="5"/>
        <v>AN1</v>
      </c>
      <c r="E49" s="17" t="str">
        <f t="shared" si="5"/>
        <v>AL1</v>
      </c>
      <c r="F49" s="49" t="str">
        <f t="shared" si="5"/>
        <v>P1</v>
      </c>
      <c r="G49" s="17" t="str">
        <f t="shared" si="5"/>
        <v>INFO AP</v>
      </c>
      <c r="H49" s="17" t="str">
        <f t="shared" si="5"/>
        <v>MECA</v>
      </c>
    </row>
    <row r="50" spans="1:8" x14ac:dyDescent="0.2">
      <c r="A50" s="7">
        <f t="shared" si="3"/>
        <v>42</v>
      </c>
      <c r="B50" s="16" t="str">
        <f t="shared" si="4"/>
        <v>MILHA  El Mehdi</v>
      </c>
      <c r="C50" s="17">
        <f t="shared" si="5"/>
        <v>11613089</v>
      </c>
      <c r="D50" s="17" t="str">
        <f t="shared" si="5"/>
        <v>AN1</v>
      </c>
      <c r="E50" s="17" t="str">
        <f t="shared" si="5"/>
        <v>AL1</v>
      </c>
      <c r="F50" s="49" t="str">
        <f t="shared" si="5"/>
        <v>P1</v>
      </c>
      <c r="G50" s="17" t="str">
        <f t="shared" si="5"/>
        <v>INFO AP</v>
      </c>
      <c r="H50" s="17" t="str">
        <f t="shared" si="5"/>
        <v>MECA</v>
      </c>
    </row>
    <row r="51" spans="1:8" x14ac:dyDescent="0.2">
      <c r="A51" s="7">
        <f t="shared" si="3"/>
        <v>43</v>
      </c>
      <c r="B51" s="16" t="str">
        <f t="shared" si="4"/>
        <v>MINTHE Mayeni</v>
      </c>
      <c r="C51" s="17">
        <f t="shared" si="5"/>
        <v>11510580</v>
      </c>
      <c r="D51" s="17" t="str">
        <f t="shared" si="5"/>
        <v>AN2</v>
      </c>
      <c r="E51" s="17" t="str">
        <f t="shared" si="5"/>
        <v>AL2</v>
      </c>
      <c r="F51" s="49" t="str">
        <f t="shared" si="5"/>
        <v>P2</v>
      </c>
      <c r="G51" s="17" t="str">
        <f t="shared" si="5"/>
        <v>MACROECO</v>
      </c>
      <c r="H51" s="17" t="str">
        <f t="shared" si="5"/>
        <v>COMPTA</v>
      </c>
    </row>
    <row r="52" spans="1:8" x14ac:dyDescent="0.2">
      <c r="A52" s="7">
        <f t="shared" si="3"/>
        <v>44</v>
      </c>
      <c r="B52" s="16" t="str">
        <f t="shared" si="4"/>
        <v>MOTTET Axel</v>
      </c>
      <c r="C52" s="17">
        <f t="shared" si="5"/>
        <v>11605613</v>
      </c>
      <c r="D52" s="17" t="str">
        <f t="shared" si="5"/>
        <v>AN2</v>
      </c>
      <c r="E52" s="17" t="str">
        <f t="shared" si="5"/>
        <v>AL2</v>
      </c>
      <c r="F52" s="49" t="str">
        <f t="shared" si="5"/>
        <v>P2</v>
      </c>
      <c r="G52" s="17" t="str">
        <f t="shared" si="5"/>
        <v>MACROECO</v>
      </c>
      <c r="H52" s="17" t="str">
        <f t="shared" si="5"/>
        <v>COMPTA</v>
      </c>
    </row>
    <row r="53" spans="1:8" x14ac:dyDescent="0.2">
      <c r="A53" s="7">
        <f t="shared" si="3"/>
        <v>45</v>
      </c>
      <c r="B53" s="16" t="str">
        <f t="shared" si="4"/>
        <v>NAEJUS Laurie</v>
      </c>
      <c r="C53" s="17">
        <f t="shared" si="5"/>
        <v>11602989</v>
      </c>
      <c r="D53" s="17">
        <f t="shared" si="5"/>
        <v>0</v>
      </c>
      <c r="E53" s="17">
        <f t="shared" si="5"/>
        <v>0</v>
      </c>
      <c r="F53" s="49" t="str">
        <f t="shared" si="5"/>
        <v>P1</v>
      </c>
      <c r="G53" s="17">
        <f t="shared" si="5"/>
        <v>0</v>
      </c>
      <c r="H53" s="17">
        <f t="shared" si="5"/>
        <v>0</v>
      </c>
    </row>
    <row r="54" spans="1:8" x14ac:dyDescent="0.2">
      <c r="A54" s="7">
        <f t="shared" si="3"/>
        <v>46</v>
      </c>
      <c r="B54" s="16" t="str">
        <f t="shared" si="4"/>
        <v>NAIT DAOUD Mohamed</v>
      </c>
      <c r="C54" s="17">
        <f t="shared" si="5"/>
        <v>11406410</v>
      </c>
      <c r="D54" s="17" t="str">
        <f t="shared" si="5"/>
        <v>AN1</v>
      </c>
      <c r="E54" s="17" t="str">
        <f t="shared" si="5"/>
        <v>AL1</v>
      </c>
      <c r="F54" s="49" t="str">
        <f t="shared" si="5"/>
        <v>P1</v>
      </c>
      <c r="G54" s="17" t="str">
        <f t="shared" si="5"/>
        <v>INFO AP</v>
      </c>
      <c r="H54" s="17">
        <f t="shared" si="5"/>
        <v>0</v>
      </c>
    </row>
    <row r="55" spans="1:8" x14ac:dyDescent="0.2">
      <c r="A55" s="7">
        <f t="shared" si="3"/>
        <v>47</v>
      </c>
      <c r="B55" s="16" t="str">
        <f t="shared" si="4"/>
        <v>NEHAD Imane</v>
      </c>
      <c r="C55" s="17">
        <f t="shared" si="5"/>
        <v>11601320</v>
      </c>
      <c r="D55" s="17" t="str">
        <f t="shared" si="5"/>
        <v>AN1</v>
      </c>
      <c r="E55" s="17" t="str">
        <f t="shared" si="5"/>
        <v>AL1</v>
      </c>
      <c r="F55" s="49" t="str">
        <f t="shared" si="5"/>
        <v>P1</v>
      </c>
      <c r="G55" s="17" t="str">
        <f t="shared" si="5"/>
        <v>INFO AP</v>
      </c>
      <c r="H55" s="17" t="str">
        <f t="shared" si="5"/>
        <v>COMPTA</v>
      </c>
    </row>
    <row r="56" spans="1:8" x14ac:dyDescent="0.2">
      <c r="A56" s="7">
        <f t="shared" si="3"/>
        <v>48</v>
      </c>
      <c r="B56" s="16" t="str">
        <f t="shared" si="4"/>
        <v>QIAN Xiaotong</v>
      </c>
      <c r="C56" s="17">
        <f t="shared" si="5"/>
        <v>11513812</v>
      </c>
      <c r="D56" s="17">
        <f t="shared" si="5"/>
        <v>0</v>
      </c>
      <c r="E56" s="17">
        <f t="shared" si="5"/>
        <v>0</v>
      </c>
      <c r="F56" s="49" t="str">
        <f t="shared" si="5"/>
        <v>P1</v>
      </c>
      <c r="G56" s="17">
        <f t="shared" si="5"/>
        <v>0</v>
      </c>
      <c r="H56" s="17">
        <f t="shared" si="5"/>
        <v>0</v>
      </c>
    </row>
    <row r="57" spans="1:8" x14ac:dyDescent="0.2">
      <c r="A57" s="7">
        <f t="shared" si="3"/>
        <v>49</v>
      </c>
      <c r="B57" s="16" t="str">
        <f t="shared" si="4"/>
        <v>RABHI Sohayla</v>
      </c>
      <c r="C57" s="17">
        <f t="shared" si="5"/>
        <v>11604156</v>
      </c>
      <c r="D57" s="17">
        <f t="shared" si="5"/>
        <v>0</v>
      </c>
      <c r="E57" s="17">
        <f t="shared" si="5"/>
        <v>0</v>
      </c>
      <c r="F57" s="49" t="str">
        <f t="shared" si="5"/>
        <v>P1</v>
      </c>
      <c r="G57" s="17">
        <f t="shared" si="5"/>
        <v>0</v>
      </c>
      <c r="H57" s="17">
        <f t="shared" si="5"/>
        <v>0</v>
      </c>
    </row>
    <row r="58" spans="1:8" x14ac:dyDescent="0.2">
      <c r="A58" s="7">
        <f t="shared" si="3"/>
        <v>50</v>
      </c>
      <c r="B58" s="16" t="str">
        <f t="shared" si="4"/>
        <v>RAHMANI Abdeladim</v>
      </c>
      <c r="C58" s="17">
        <f t="shared" si="5"/>
        <v>0</v>
      </c>
      <c r="D58" s="17" t="str">
        <f t="shared" si="5"/>
        <v>AN1</v>
      </c>
      <c r="E58" s="17" t="str">
        <f t="shared" si="5"/>
        <v>AL1</v>
      </c>
      <c r="F58" s="49" t="str">
        <f t="shared" si="5"/>
        <v>P1</v>
      </c>
      <c r="G58" s="17" t="str">
        <f t="shared" si="5"/>
        <v>INFO AP</v>
      </c>
      <c r="H58" s="17" t="str">
        <f t="shared" si="5"/>
        <v>COMPTA</v>
      </c>
    </row>
    <row r="59" spans="1:8" x14ac:dyDescent="0.2">
      <c r="A59" s="7">
        <f t="shared" si="3"/>
        <v>51</v>
      </c>
      <c r="B59" s="16" t="str">
        <f t="shared" si="4"/>
        <v>SABABADY Kamala</v>
      </c>
      <c r="C59" s="17">
        <f t="shared" si="5"/>
        <v>0</v>
      </c>
      <c r="D59" s="17" t="str">
        <f t="shared" si="5"/>
        <v>AN1</v>
      </c>
      <c r="E59" s="17" t="str">
        <f t="shared" si="5"/>
        <v>AL1</v>
      </c>
      <c r="F59" s="49" t="str">
        <f t="shared" si="5"/>
        <v>P1</v>
      </c>
      <c r="G59" s="17" t="str">
        <f t="shared" si="5"/>
        <v>INFO AP</v>
      </c>
      <c r="H59" s="17" t="str">
        <f t="shared" si="5"/>
        <v>MECA</v>
      </c>
    </row>
    <row r="60" spans="1:8" x14ac:dyDescent="0.2">
      <c r="A60" s="7">
        <f t="shared" si="3"/>
        <v>52</v>
      </c>
      <c r="B60" s="16" t="str">
        <f t="shared" si="4"/>
        <v>SAVADOGO Hamed Kouka</v>
      </c>
      <c r="C60" s="17">
        <f t="shared" si="5"/>
        <v>11607110</v>
      </c>
      <c r="D60" s="17" t="str">
        <f t="shared" si="5"/>
        <v>AN2</v>
      </c>
      <c r="E60" s="17" t="str">
        <f t="shared" si="5"/>
        <v>AL2</v>
      </c>
      <c r="F60" s="49" t="str">
        <f t="shared" si="5"/>
        <v>P2</v>
      </c>
      <c r="G60" s="17" t="str">
        <f t="shared" si="5"/>
        <v>INFO AP</v>
      </c>
      <c r="H60" s="17" t="str">
        <f t="shared" si="5"/>
        <v>COMPTA</v>
      </c>
    </row>
    <row r="61" spans="1:8" x14ac:dyDescent="0.2">
      <c r="A61" s="7">
        <f t="shared" si="3"/>
        <v>53</v>
      </c>
      <c r="B61" s="16" t="str">
        <f t="shared" si="4"/>
        <v>SEKAR Suruthy</v>
      </c>
      <c r="C61" s="17">
        <f t="shared" si="5"/>
        <v>11609178</v>
      </c>
      <c r="D61" s="17">
        <f t="shared" si="5"/>
        <v>0</v>
      </c>
      <c r="E61" s="17">
        <f t="shared" si="5"/>
        <v>0</v>
      </c>
      <c r="F61" s="49" t="str">
        <f t="shared" si="5"/>
        <v>P1</v>
      </c>
      <c r="G61" s="17">
        <f t="shared" si="5"/>
        <v>0</v>
      </c>
      <c r="H61" s="17">
        <f t="shared" si="5"/>
        <v>0</v>
      </c>
    </row>
    <row r="62" spans="1:8" x14ac:dyDescent="0.2">
      <c r="A62" s="7">
        <f t="shared" si="3"/>
        <v>54</v>
      </c>
      <c r="B62" s="16" t="str">
        <f t="shared" si="4"/>
        <v>SELSANE Manel</v>
      </c>
      <c r="C62" s="17">
        <f t="shared" si="5"/>
        <v>11600771</v>
      </c>
      <c r="D62" s="17" t="str">
        <f t="shared" si="5"/>
        <v>AN1</v>
      </c>
      <c r="E62" s="17" t="str">
        <f t="shared" si="5"/>
        <v>AL1</v>
      </c>
      <c r="F62" s="49" t="str">
        <f t="shared" si="5"/>
        <v>P1</v>
      </c>
      <c r="G62" s="17" t="str">
        <f t="shared" si="5"/>
        <v>INFO AP</v>
      </c>
      <c r="H62" s="17" t="str">
        <f t="shared" si="5"/>
        <v>MECA</v>
      </c>
    </row>
    <row r="63" spans="1:8" x14ac:dyDescent="0.2">
      <c r="A63" s="7">
        <f t="shared" si="3"/>
        <v>55</v>
      </c>
      <c r="B63" s="16" t="str">
        <f t="shared" ref="B63:B75" si="6">IF(ISNA(VLOOKUP(A$7&amp;TEXT(A63,"x0"),PRESENT,COLUMNS(PRESENT),0)),"",VLOOKUP(A$7&amp;TEXT(A63,"x0"),PRESENT,COLUMNS(PRESENT),0))</f>
        <v>SELVARAJAH Dinusan</v>
      </c>
      <c r="C63" s="17">
        <f t="shared" ref="C63:H75" si="7">IF($B63&gt;"@",VLOOKUP($B63,Tableau,MATCH(C$7,TitresTableau,0),0),"")</f>
        <v>11502168</v>
      </c>
      <c r="D63" s="17" t="str">
        <f t="shared" si="7"/>
        <v>AN2</v>
      </c>
      <c r="E63" s="17" t="str">
        <f t="shared" si="7"/>
        <v>AL2</v>
      </c>
      <c r="F63" s="49" t="str">
        <f t="shared" si="7"/>
        <v>P2</v>
      </c>
      <c r="G63" s="17" t="str">
        <f t="shared" si="7"/>
        <v>INFO AP</v>
      </c>
      <c r="H63" s="17" t="str">
        <f t="shared" si="7"/>
        <v>COMPTA</v>
      </c>
    </row>
    <row r="64" spans="1:8" x14ac:dyDescent="0.2">
      <c r="A64" s="7">
        <f t="shared" si="3"/>
        <v>56</v>
      </c>
      <c r="B64" s="16" t="str">
        <f t="shared" si="6"/>
        <v>SRIVASTAVA Shakul-Raman</v>
      </c>
      <c r="C64" s="17">
        <f t="shared" si="7"/>
        <v>11500878</v>
      </c>
      <c r="D64" s="17" t="str">
        <f t="shared" si="7"/>
        <v>AN2</v>
      </c>
      <c r="E64" s="17" t="str">
        <f t="shared" si="7"/>
        <v>AL2</v>
      </c>
      <c r="F64" s="49" t="str">
        <f t="shared" si="7"/>
        <v>P2</v>
      </c>
      <c r="G64" s="17" t="str">
        <f t="shared" si="7"/>
        <v>INFO AP</v>
      </c>
      <c r="H64" s="17" t="str">
        <f t="shared" si="7"/>
        <v>COMPTA</v>
      </c>
    </row>
    <row r="65" spans="1:8" x14ac:dyDescent="0.2">
      <c r="A65" s="7">
        <f t="shared" si="3"/>
        <v>57</v>
      </c>
      <c r="B65" s="16" t="str">
        <f t="shared" si="6"/>
        <v>TOURE Salifou Alhas</v>
      </c>
      <c r="C65" s="17">
        <f t="shared" si="7"/>
        <v>11508068</v>
      </c>
      <c r="D65" s="17" t="str">
        <f t="shared" si="7"/>
        <v>AN2</v>
      </c>
      <c r="E65" s="17" t="str">
        <f t="shared" si="7"/>
        <v>AL2</v>
      </c>
      <c r="F65" s="49" t="str">
        <f t="shared" si="7"/>
        <v>P2</v>
      </c>
      <c r="G65" s="17" t="str">
        <f t="shared" si="7"/>
        <v>MACROECO</v>
      </c>
      <c r="H65" s="17" t="str">
        <f t="shared" si="7"/>
        <v>COMPTA</v>
      </c>
    </row>
    <row r="66" spans="1:8" x14ac:dyDescent="0.2">
      <c r="A66" s="7">
        <f t="shared" si="3"/>
        <v>58</v>
      </c>
      <c r="B66" s="16" t="str">
        <f t="shared" si="6"/>
        <v>VALENTIN Julie</v>
      </c>
      <c r="C66" s="17">
        <f t="shared" si="7"/>
        <v>11501205</v>
      </c>
      <c r="D66" s="17" t="str">
        <f t="shared" si="7"/>
        <v>AN1</v>
      </c>
      <c r="E66" s="17" t="str">
        <f t="shared" si="7"/>
        <v>AL1</v>
      </c>
      <c r="F66" s="49" t="str">
        <f t="shared" si="7"/>
        <v>P2</v>
      </c>
      <c r="G66" s="17" t="str">
        <f t="shared" si="7"/>
        <v>MACROECO</v>
      </c>
      <c r="H66" s="17" t="str">
        <f t="shared" si="7"/>
        <v>COMPTA</v>
      </c>
    </row>
    <row r="67" spans="1:8" x14ac:dyDescent="0.2">
      <c r="A67" s="7">
        <f t="shared" si="3"/>
        <v>59</v>
      </c>
      <c r="B67" s="16" t="str">
        <f t="shared" si="6"/>
        <v>WOUMFO KENFACK Vanelle</v>
      </c>
      <c r="C67" s="17">
        <f t="shared" si="7"/>
        <v>11609513</v>
      </c>
      <c r="D67" s="17">
        <f t="shared" si="7"/>
        <v>0</v>
      </c>
      <c r="E67" s="17">
        <f t="shared" si="7"/>
        <v>0</v>
      </c>
      <c r="F67" s="49" t="str">
        <f t="shared" si="7"/>
        <v>P1</v>
      </c>
      <c r="G67" s="17">
        <f t="shared" si="7"/>
        <v>0</v>
      </c>
      <c r="H67" s="17">
        <f t="shared" si="7"/>
        <v>0</v>
      </c>
    </row>
    <row r="68" spans="1:8" x14ac:dyDescent="0.2">
      <c r="A68" s="7">
        <f t="shared" si="3"/>
        <v>60</v>
      </c>
      <c r="B68" s="16" t="str">
        <f t="shared" si="6"/>
        <v/>
      </c>
      <c r="C68" s="17" t="str">
        <f t="shared" si="7"/>
        <v/>
      </c>
      <c r="D68" s="17" t="str">
        <f t="shared" si="7"/>
        <v/>
      </c>
      <c r="E68" s="17" t="str">
        <f t="shared" si="7"/>
        <v/>
      </c>
      <c r="F68" s="49" t="str">
        <f t="shared" si="7"/>
        <v/>
      </c>
      <c r="G68" s="17" t="str">
        <f t="shared" si="7"/>
        <v/>
      </c>
      <c r="H68" s="17" t="str">
        <f t="shared" si="7"/>
        <v/>
      </c>
    </row>
    <row r="69" spans="1:8" x14ac:dyDescent="0.2">
      <c r="A69" s="7">
        <f t="shared" si="3"/>
        <v>61</v>
      </c>
      <c r="B69" s="16" t="str">
        <f t="shared" si="6"/>
        <v/>
      </c>
      <c r="C69" s="17" t="str">
        <f t="shared" si="7"/>
        <v/>
      </c>
      <c r="D69" s="17" t="str">
        <f t="shared" si="7"/>
        <v/>
      </c>
      <c r="E69" s="17" t="str">
        <f t="shared" si="7"/>
        <v/>
      </c>
      <c r="F69" s="49" t="str">
        <f t="shared" si="7"/>
        <v/>
      </c>
      <c r="G69" s="17" t="str">
        <f t="shared" si="7"/>
        <v/>
      </c>
      <c r="H69" s="17" t="str">
        <f t="shared" si="7"/>
        <v/>
      </c>
    </row>
    <row r="70" spans="1:8" x14ac:dyDescent="0.2">
      <c r="A70" s="7">
        <f t="shared" si="3"/>
        <v>62</v>
      </c>
      <c r="B70" s="16" t="str">
        <f t="shared" si="6"/>
        <v/>
      </c>
      <c r="C70" s="17" t="str">
        <f t="shared" si="7"/>
        <v/>
      </c>
      <c r="D70" s="17" t="str">
        <f t="shared" si="7"/>
        <v/>
      </c>
      <c r="E70" s="17" t="str">
        <f t="shared" si="7"/>
        <v/>
      </c>
      <c r="F70" s="49" t="str">
        <f t="shared" si="7"/>
        <v/>
      </c>
      <c r="G70" s="17" t="str">
        <f t="shared" si="7"/>
        <v/>
      </c>
      <c r="H70" s="17" t="str">
        <f t="shared" si="7"/>
        <v/>
      </c>
    </row>
    <row r="71" spans="1:8" x14ac:dyDescent="0.2">
      <c r="A71" s="7">
        <f t="shared" si="3"/>
        <v>63</v>
      </c>
      <c r="B71" s="16" t="str">
        <f t="shared" si="6"/>
        <v/>
      </c>
      <c r="C71" s="17" t="str">
        <f t="shared" si="7"/>
        <v/>
      </c>
      <c r="D71" s="17" t="str">
        <f t="shared" si="7"/>
        <v/>
      </c>
      <c r="E71" s="17" t="str">
        <f t="shared" si="7"/>
        <v/>
      </c>
      <c r="F71" s="49" t="str">
        <f t="shared" si="7"/>
        <v/>
      </c>
      <c r="G71" s="17" t="str">
        <f t="shared" si="7"/>
        <v/>
      </c>
      <c r="H71" s="17" t="str">
        <f t="shared" si="7"/>
        <v/>
      </c>
    </row>
    <row r="72" spans="1:8" x14ac:dyDescent="0.2">
      <c r="A72" s="7">
        <f t="shared" si="3"/>
        <v>64</v>
      </c>
      <c r="B72" s="16" t="str">
        <f t="shared" si="6"/>
        <v/>
      </c>
      <c r="C72" s="17" t="str">
        <f t="shared" si="7"/>
        <v/>
      </c>
      <c r="D72" s="17" t="str">
        <f t="shared" si="7"/>
        <v/>
      </c>
      <c r="E72" s="17" t="str">
        <f t="shared" si="7"/>
        <v/>
      </c>
      <c r="F72" s="49" t="str">
        <f t="shared" si="7"/>
        <v/>
      </c>
      <c r="G72" s="17" t="str">
        <f t="shared" si="7"/>
        <v/>
      </c>
      <c r="H72" s="17" t="str">
        <f t="shared" si="7"/>
        <v/>
      </c>
    </row>
    <row r="73" spans="1:8" x14ac:dyDescent="0.2">
      <c r="A73" s="7">
        <f>A72+1</f>
        <v>65</v>
      </c>
      <c r="B73" s="68" t="s">
        <v>462</v>
      </c>
      <c r="C73" s="69"/>
      <c r="D73" s="69"/>
      <c r="E73" s="69"/>
      <c r="F73" s="69"/>
      <c r="G73" s="69"/>
      <c r="H73" s="70"/>
    </row>
    <row r="74" spans="1:8" x14ac:dyDescent="0.2">
      <c r="A74" s="7">
        <f t="shared" si="3"/>
        <v>66</v>
      </c>
      <c r="B74" s="71"/>
      <c r="C74" s="72"/>
      <c r="D74" s="72"/>
      <c r="E74" s="72"/>
      <c r="F74" s="72"/>
      <c r="G74" s="72"/>
      <c r="H74" s="73"/>
    </row>
    <row r="75" spans="1:8" x14ac:dyDescent="0.2">
      <c r="A75" s="7">
        <f t="shared" ref="A75:A76" si="8">A74+1</f>
        <v>67</v>
      </c>
      <c r="B75" s="16" t="str">
        <f t="shared" si="6"/>
        <v/>
      </c>
      <c r="C75" s="17" t="str">
        <f t="shared" si="7"/>
        <v/>
      </c>
      <c r="D75" s="17" t="str">
        <f t="shared" si="7"/>
        <v/>
      </c>
      <c r="E75" s="17" t="str">
        <f t="shared" si="7"/>
        <v/>
      </c>
      <c r="F75" s="49" t="str">
        <f t="shared" si="7"/>
        <v/>
      </c>
      <c r="G75" s="17" t="str">
        <f t="shared" si="7"/>
        <v/>
      </c>
      <c r="H75" s="17" t="str">
        <f t="shared" si="7"/>
        <v/>
      </c>
    </row>
    <row r="76" spans="1:8" x14ac:dyDescent="0.2">
      <c r="A76" s="7">
        <f t="shared" si="8"/>
        <v>68</v>
      </c>
      <c r="B76" s="16" t="str">
        <f t="shared" ref="B76" si="9">IF(ISNA(VLOOKUP(A$7&amp;TEXT(A76,"x0"),PRESENT,COLUMNS(PRESENT),0)),"",VLOOKUP(A$7&amp;TEXT(A76,"x0"),PRESENT,COLUMNS(PRESENT),0))</f>
        <v/>
      </c>
      <c r="C76" s="17" t="str">
        <f t="shared" ref="C76:H76" si="10">IF($B76&gt;"@",VLOOKUP($B76,Tableau,MATCH(C$7,TitresTableau,0),0),"")</f>
        <v/>
      </c>
      <c r="D76" s="17" t="str">
        <f t="shared" si="10"/>
        <v/>
      </c>
      <c r="E76" s="17" t="str">
        <f t="shared" si="10"/>
        <v/>
      </c>
      <c r="F76" s="49" t="str">
        <f t="shared" si="10"/>
        <v/>
      </c>
      <c r="G76" s="17" t="str">
        <f t="shared" si="10"/>
        <v/>
      </c>
      <c r="H76" s="17" t="str">
        <f t="shared" si="10"/>
        <v/>
      </c>
    </row>
    <row r="77" spans="1:8" x14ac:dyDescent="0.2">
      <c r="A77" s="7">
        <v>90</v>
      </c>
      <c r="B77" s="59" t="s">
        <v>109</v>
      </c>
      <c r="C77" s="60"/>
      <c r="D77" s="60"/>
      <c r="E77" s="60"/>
      <c r="F77" s="60"/>
      <c r="G77" s="60"/>
      <c r="H77" s="61"/>
    </row>
    <row r="78" spans="1:8" x14ac:dyDescent="0.2">
      <c r="A78" s="7">
        <v>91</v>
      </c>
      <c r="B78" s="62"/>
      <c r="C78" s="63"/>
      <c r="D78" s="63"/>
      <c r="E78" s="63"/>
      <c r="F78" s="63"/>
      <c r="G78" s="63"/>
      <c r="H78" s="64"/>
    </row>
    <row r="79" spans="1:8" x14ac:dyDescent="0.2">
      <c r="A79" s="7">
        <v>92</v>
      </c>
      <c r="B79" s="65"/>
      <c r="C79" s="66"/>
      <c r="D79" s="66"/>
      <c r="E79" s="66"/>
      <c r="F79" s="66"/>
      <c r="G79" s="66"/>
      <c r="H79" s="67"/>
    </row>
  </sheetData>
  <mergeCells count="5">
    <mergeCell ref="C3:E3"/>
    <mergeCell ref="B1:H1"/>
    <mergeCell ref="B2:H2"/>
    <mergeCell ref="B77:H79"/>
    <mergeCell ref="B73:H74"/>
  </mergeCells>
  <dataValidations count="2">
    <dataValidation type="list" allowBlank="1" showErrorMessage="1" sqref="D7:E7 IU7:IW7 SQ7:SS7 ACM7:ACO7 AMI7:AMK7 AWE7:AWG7 BGA7:BGC7 BPW7:BPY7 BZS7:BZU7 CJO7:CJQ7 CTK7:CTM7 DDG7:DDI7 DNC7:DNE7 DWY7:DXA7 EGU7:EGW7 EQQ7:EQS7 FAM7:FAO7 FKI7:FKK7 FUE7:FUG7 GEA7:GEC7 GNW7:GNY7 GXS7:GXU7 HHO7:HHQ7 HRK7:HRM7 IBG7:IBI7 ILC7:ILE7 IUY7:IVA7 JEU7:JEW7 JOQ7:JOS7 JYM7:JYO7 KII7:KIK7 KSE7:KSG7 LCA7:LCC7 LLW7:LLY7 LVS7:LVU7 MFO7:MFQ7 MPK7:MPM7 MZG7:MZI7 NJC7:NJE7 NSY7:NTA7 OCU7:OCW7 OMQ7:OMS7 OWM7:OWO7 PGI7:PGK7 PQE7:PQG7 QAA7:QAC7 QJW7:QJY7 QTS7:QTU7 RDO7:RDQ7 RNK7:RNM7 RXG7:RXI7 SHC7:SHE7 SQY7:SRA7 TAU7:TAW7 TKQ7:TKS7 TUM7:TUO7 UEI7:UEK7 UOE7:UOG7 UYA7:UYC7 VHW7:VHY7 VRS7:VRU7 WBO7:WBQ7 WLK7:WLM7 WVG7:WVI7 D64934:E64934 IU64934:IW64934 SQ64934:SS64934 ACM64934:ACO64934 AMI64934:AMK64934 AWE64934:AWG64934 BGA64934:BGC64934 BPW64934:BPY64934 BZS64934:BZU64934 CJO64934:CJQ64934 CTK64934:CTM64934 DDG64934:DDI64934 DNC64934:DNE64934 DWY64934:DXA64934 EGU64934:EGW64934 EQQ64934:EQS64934 FAM64934:FAO64934 FKI64934:FKK64934 FUE64934:FUG64934 GEA64934:GEC64934 GNW64934:GNY64934 GXS64934:GXU64934 HHO64934:HHQ64934 HRK64934:HRM64934 IBG64934:IBI64934 ILC64934:ILE64934 IUY64934:IVA64934 JEU64934:JEW64934 JOQ64934:JOS64934 JYM64934:JYO64934 KII64934:KIK64934 KSE64934:KSG64934 LCA64934:LCC64934 LLW64934:LLY64934 LVS64934:LVU64934 MFO64934:MFQ64934 MPK64934:MPM64934 MZG64934:MZI64934 NJC64934:NJE64934 NSY64934:NTA64934 OCU64934:OCW64934 OMQ64934:OMS64934 OWM64934:OWO64934 PGI64934:PGK64934 PQE64934:PQG64934 QAA64934:QAC64934 QJW64934:QJY64934 QTS64934:QTU64934 RDO64934:RDQ64934 RNK64934:RNM64934 RXG64934:RXI64934 SHC64934:SHE64934 SQY64934:SRA64934 TAU64934:TAW64934 TKQ64934:TKS64934 TUM64934:TUO64934 UEI64934:UEK64934 UOE64934:UOG64934 UYA64934:UYC64934 VHW64934:VHY64934 VRS64934:VRU64934 WBO64934:WBQ64934 WLK64934:WLM64934 WVG64934:WVI64934 D130470:E130470 IU130470:IW130470 SQ130470:SS130470 ACM130470:ACO130470 AMI130470:AMK130470 AWE130470:AWG130470 BGA130470:BGC130470 BPW130470:BPY130470 BZS130470:BZU130470 CJO130470:CJQ130470 CTK130470:CTM130470 DDG130470:DDI130470 DNC130470:DNE130470 DWY130470:DXA130470 EGU130470:EGW130470 EQQ130470:EQS130470 FAM130470:FAO130470 FKI130470:FKK130470 FUE130470:FUG130470 GEA130470:GEC130470 GNW130470:GNY130470 GXS130470:GXU130470 HHO130470:HHQ130470 HRK130470:HRM130470 IBG130470:IBI130470 ILC130470:ILE130470 IUY130470:IVA130470 JEU130470:JEW130470 JOQ130470:JOS130470 JYM130470:JYO130470 KII130470:KIK130470 KSE130470:KSG130470 LCA130470:LCC130470 LLW130470:LLY130470 LVS130470:LVU130470 MFO130470:MFQ130470 MPK130470:MPM130470 MZG130470:MZI130470 NJC130470:NJE130470 NSY130470:NTA130470 OCU130470:OCW130470 OMQ130470:OMS130470 OWM130470:OWO130470 PGI130470:PGK130470 PQE130470:PQG130470 QAA130470:QAC130470 QJW130470:QJY130470 QTS130470:QTU130470 RDO130470:RDQ130470 RNK130470:RNM130470 RXG130470:RXI130470 SHC130470:SHE130470 SQY130470:SRA130470 TAU130470:TAW130470 TKQ130470:TKS130470 TUM130470:TUO130470 UEI130470:UEK130470 UOE130470:UOG130470 UYA130470:UYC130470 VHW130470:VHY130470 VRS130470:VRU130470 WBO130470:WBQ130470 WLK130470:WLM130470 WVG130470:WVI130470 D196006:E196006 IU196006:IW196006 SQ196006:SS196006 ACM196006:ACO196006 AMI196006:AMK196006 AWE196006:AWG196006 BGA196006:BGC196006 BPW196006:BPY196006 BZS196006:BZU196006 CJO196006:CJQ196006 CTK196006:CTM196006 DDG196006:DDI196006 DNC196006:DNE196006 DWY196006:DXA196006 EGU196006:EGW196006 EQQ196006:EQS196006 FAM196006:FAO196006 FKI196006:FKK196006 FUE196006:FUG196006 GEA196006:GEC196006 GNW196006:GNY196006 GXS196006:GXU196006 HHO196006:HHQ196006 HRK196006:HRM196006 IBG196006:IBI196006 ILC196006:ILE196006 IUY196006:IVA196006 JEU196006:JEW196006 JOQ196006:JOS196006 JYM196006:JYO196006 KII196006:KIK196006 KSE196006:KSG196006 LCA196006:LCC196006 LLW196006:LLY196006 LVS196006:LVU196006 MFO196006:MFQ196006 MPK196006:MPM196006 MZG196006:MZI196006 NJC196006:NJE196006 NSY196006:NTA196006 OCU196006:OCW196006 OMQ196006:OMS196006 OWM196006:OWO196006 PGI196006:PGK196006 PQE196006:PQG196006 QAA196006:QAC196006 QJW196006:QJY196006 QTS196006:QTU196006 RDO196006:RDQ196006 RNK196006:RNM196006 RXG196006:RXI196006 SHC196006:SHE196006 SQY196006:SRA196006 TAU196006:TAW196006 TKQ196006:TKS196006 TUM196006:TUO196006 UEI196006:UEK196006 UOE196006:UOG196006 UYA196006:UYC196006 VHW196006:VHY196006 VRS196006:VRU196006 WBO196006:WBQ196006 WLK196006:WLM196006 WVG196006:WVI196006 D261542:E261542 IU261542:IW261542 SQ261542:SS261542 ACM261542:ACO261542 AMI261542:AMK261542 AWE261542:AWG261542 BGA261542:BGC261542 BPW261542:BPY261542 BZS261542:BZU261542 CJO261542:CJQ261542 CTK261542:CTM261542 DDG261542:DDI261542 DNC261542:DNE261542 DWY261542:DXA261542 EGU261542:EGW261542 EQQ261542:EQS261542 FAM261542:FAO261542 FKI261542:FKK261542 FUE261542:FUG261542 GEA261542:GEC261542 GNW261542:GNY261542 GXS261542:GXU261542 HHO261542:HHQ261542 HRK261542:HRM261542 IBG261542:IBI261542 ILC261542:ILE261542 IUY261542:IVA261542 JEU261542:JEW261542 JOQ261542:JOS261542 JYM261542:JYO261542 KII261542:KIK261542 KSE261542:KSG261542 LCA261542:LCC261542 LLW261542:LLY261542 LVS261542:LVU261542 MFO261542:MFQ261542 MPK261542:MPM261542 MZG261542:MZI261542 NJC261542:NJE261542 NSY261542:NTA261542 OCU261542:OCW261542 OMQ261542:OMS261542 OWM261542:OWO261542 PGI261542:PGK261542 PQE261542:PQG261542 QAA261542:QAC261542 QJW261542:QJY261542 QTS261542:QTU261542 RDO261542:RDQ261542 RNK261542:RNM261542 RXG261542:RXI261542 SHC261542:SHE261542 SQY261542:SRA261542 TAU261542:TAW261542 TKQ261542:TKS261542 TUM261542:TUO261542 UEI261542:UEK261542 UOE261542:UOG261542 UYA261542:UYC261542 VHW261542:VHY261542 VRS261542:VRU261542 WBO261542:WBQ261542 WLK261542:WLM261542 WVG261542:WVI261542 D327078:E327078 IU327078:IW327078 SQ327078:SS327078 ACM327078:ACO327078 AMI327078:AMK327078 AWE327078:AWG327078 BGA327078:BGC327078 BPW327078:BPY327078 BZS327078:BZU327078 CJO327078:CJQ327078 CTK327078:CTM327078 DDG327078:DDI327078 DNC327078:DNE327078 DWY327078:DXA327078 EGU327078:EGW327078 EQQ327078:EQS327078 FAM327078:FAO327078 FKI327078:FKK327078 FUE327078:FUG327078 GEA327078:GEC327078 GNW327078:GNY327078 GXS327078:GXU327078 HHO327078:HHQ327078 HRK327078:HRM327078 IBG327078:IBI327078 ILC327078:ILE327078 IUY327078:IVA327078 JEU327078:JEW327078 JOQ327078:JOS327078 JYM327078:JYO327078 KII327078:KIK327078 KSE327078:KSG327078 LCA327078:LCC327078 LLW327078:LLY327078 LVS327078:LVU327078 MFO327078:MFQ327078 MPK327078:MPM327078 MZG327078:MZI327078 NJC327078:NJE327078 NSY327078:NTA327078 OCU327078:OCW327078 OMQ327078:OMS327078 OWM327078:OWO327078 PGI327078:PGK327078 PQE327078:PQG327078 QAA327078:QAC327078 QJW327078:QJY327078 QTS327078:QTU327078 RDO327078:RDQ327078 RNK327078:RNM327078 RXG327078:RXI327078 SHC327078:SHE327078 SQY327078:SRA327078 TAU327078:TAW327078 TKQ327078:TKS327078 TUM327078:TUO327078 UEI327078:UEK327078 UOE327078:UOG327078 UYA327078:UYC327078 VHW327078:VHY327078 VRS327078:VRU327078 WBO327078:WBQ327078 WLK327078:WLM327078 WVG327078:WVI327078 D392614:E392614 IU392614:IW392614 SQ392614:SS392614 ACM392614:ACO392614 AMI392614:AMK392614 AWE392614:AWG392614 BGA392614:BGC392614 BPW392614:BPY392614 BZS392614:BZU392614 CJO392614:CJQ392614 CTK392614:CTM392614 DDG392614:DDI392614 DNC392614:DNE392614 DWY392614:DXA392614 EGU392614:EGW392614 EQQ392614:EQS392614 FAM392614:FAO392614 FKI392614:FKK392614 FUE392614:FUG392614 GEA392614:GEC392614 GNW392614:GNY392614 GXS392614:GXU392614 HHO392614:HHQ392614 HRK392614:HRM392614 IBG392614:IBI392614 ILC392614:ILE392614 IUY392614:IVA392614 JEU392614:JEW392614 JOQ392614:JOS392614 JYM392614:JYO392614 KII392614:KIK392614 KSE392614:KSG392614 LCA392614:LCC392614 LLW392614:LLY392614 LVS392614:LVU392614 MFO392614:MFQ392614 MPK392614:MPM392614 MZG392614:MZI392614 NJC392614:NJE392614 NSY392614:NTA392614 OCU392614:OCW392614 OMQ392614:OMS392614 OWM392614:OWO392614 PGI392614:PGK392614 PQE392614:PQG392614 QAA392614:QAC392614 QJW392614:QJY392614 QTS392614:QTU392614 RDO392614:RDQ392614 RNK392614:RNM392614 RXG392614:RXI392614 SHC392614:SHE392614 SQY392614:SRA392614 TAU392614:TAW392614 TKQ392614:TKS392614 TUM392614:TUO392614 UEI392614:UEK392614 UOE392614:UOG392614 UYA392614:UYC392614 VHW392614:VHY392614 VRS392614:VRU392614 WBO392614:WBQ392614 WLK392614:WLM392614 WVG392614:WVI392614 D458150:E458150 IU458150:IW458150 SQ458150:SS458150 ACM458150:ACO458150 AMI458150:AMK458150 AWE458150:AWG458150 BGA458150:BGC458150 BPW458150:BPY458150 BZS458150:BZU458150 CJO458150:CJQ458150 CTK458150:CTM458150 DDG458150:DDI458150 DNC458150:DNE458150 DWY458150:DXA458150 EGU458150:EGW458150 EQQ458150:EQS458150 FAM458150:FAO458150 FKI458150:FKK458150 FUE458150:FUG458150 GEA458150:GEC458150 GNW458150:GNY458150 GXS458150:GXU458150 HHO458150:HHQ458150 HRK458150:HRM458150 IBG458150:IBI458150 ILC458150:ILE458150 IUY458150:IVA458150 JEU458150:JEW458150 JOQ458150:JOS458150 JYM458150:JYO458150 KII458150:KIK458150 KSE458150:KSG458150 LCA458150:LCC458150 LLW458150:LLY458150 LVS458150:LVU458150 MFO458150:MFQ458150 MPK458150:MPM458150 MZG458150:MZI458150 NJC458150:NJE458150 NSY458150:NTA458150 OCU458150:OCW458150 OMQ458150:OMS458150 OWM458150:OWO458150 PGI458150:PGK458150 PQE458150:PQG458150 QAA458150:QAC458150 QJW458150:QJY458150 QTS458150:QTU458150 RDO458150:RDQ458150 RNK458150:RNM458150 RXG458150:RXI458150 SHC458150:SHE458150 SQY458150:SRA458150 TAU458150:TAW458150 TKQ458150:TKS458150 TUM458150:TUO458150 UEI458150:UEK458150 UOE458150:UOG458150 UYA458150:UYC458150 VHW458150:VHY458150 VRS458150:VRU458150 WBO458150:WBQ458150 WLK458150:WLM458150 WVG458150:WVI458150 D523686:E523686 IU523686:IW523686 SQ523686:SS523686 ACM523686:ACO523686 AMI523686:AMK523686 AWE523686:AWG523686 BGA523686:BGC523686 BPW523686:BPY523686 BZS523686:BZU523686 CJO523686:CJQ523686 CTK523686:CTM523686 DDG523686:DDI523686 DNC523686:DNE523686 DWY523686:DXA523686 EGU523686:EGW523686 EQQ523686:EQS523686 FAM523686:FAO523686 FKI523686:FKK523686 FUE523686:FUG523686 GEA523686:GEC523686 GNW523686:GNY523686 GXS523686:GXU523686 HHO523686:HHQ523686 HRK523686:HRM523686 IBG523686:IBI523686 ILC523686:ILE523686 IUY523686:IVA523686 JEU523686:JEW523686 JOQ523686:JOS523686 JYM523686:JYO523686 KII523686:KIK523686 KSE523686:KSG523686 LCA523686:LCC523686 LLW523686:LLY523686 LVS523686:LVU523686 MFO523686:MFQ523686 MPK523686:MPM523686 MZG523686:MZI523686 NJC523686:NJE523686 NSY523686:NTA523686 OCU523686:OCW523686 OMQ523686:OMS523686 OWM523686:OWO523686 PGI523686:PGK523686 PQE523686:PQG523686 QAA523686:QAC523686 QJW523686:QJY523686 QTS523686:QTU523686 RDO523686:RDQ523686 RNK523686:RNM523686 RXG523686:RXI523686 SHC523686:SHE523686 SQY523686:SRA523686 TAU523686:TAW523686 TKQ523686:TKS523686 TUM523686:TUO523686 UEI523686:UEK523686 UOE523686:UOG523686 UYA523686:UYC523686 VHW523686:VHY523686 VRS523686:VRU523686 WBO523686:WBQ523686 WLK523686:WLM523686 WVG523686:WVI523686 D589222:E589222 IU589222:IW589222 SQ589222:SS589222 ACM589222:ACO589222 AMI589222:AMK589222 AWE589222:AWG589222 BGA589222:BGC589222 BPW589222:BPY589222 BZS589222:BZU589222 CJO589222:CJQ589222 CTK589222:CTM589222 DDG589222:DDI589222 DNC589222:DNE589222 DWY589222:DXA589222 EGU589222:EGW589222 EQQ589222:EQS589222 FAM589222:FAO589222 FKI589222:FKK589222 FUE589222:FUG589222 GEA589222:GEC589222 GNW589222:GNY589222 GXS589222:GXU589222 HHO589222:HHQ589222 HRK589222:HRM589222 IBG589222:IBI589222 ILC589222:ILE589222 IUY589222:IVA589222 JEU589222:JEW589222 JOQ589222:JOS589222 JYM589222:JYO589222 KII589222:KIK589222 KSE589222:KSG589222 LCA589222:LCC589222 LLW589222:LLY589222 LVS589222:LVU589222 MFO589222:MFQ589222 MPK589222:MPM589222 MZG589222:MZI589222 NJC589222:NJE589222 NSY589222:NTA589222 OCU589222:OCW589222 OMQ589222:OMS589222 OWM589222:OWO589222 PGI589222:PGK589222 PQE589222:PQG589222 QAA589222:QAC589222 QJW589222:QJY589222 QTS589222:QTU589222 RDO589222:RDQ589222 RNK589222:RNM589222 RXG589222:RXI589222 SHC589222:SHE589222 SQY589222:SRA589222 TAU589222:TAW589222 TKQ589222:TKS589222 TUM589222:TUO589222 UEI589222:UEK589222 UOE589222:UOG589222 UYA589222:UYC589222 VHW589222:VHY589222 VRS589222:VRU589222 WBO589222:WBQ589222 WLK589222:WLM589222 WVG589222:WVI589222 D654758:E654758 IU654758:IW654758 SQ654758:SS654758 ACM654758:ACO654758 AMI654758:AMK654758 AWE654758:AWG654758 BGA654758:BGC654758 BPW654758:BPY654758 BZS654758:BZU654758 CJO654758:CJQ654758 CTK654758:CTM654758 DDG654758:DDI654758 DNC654758:DNE654758 DWY654758:DXA654758 EGU654758:EGW654758 EQQ654758:EQS654758 FAM654758:FAO654758 FKI654758:FKK654758 FUE654758:FUG654758 GEA654758:GEC654758 GNW654758:GNY654758 GXS654758:GXU654758 HHO654758:HHQ654758 HRK654758:HRM654758 IBG654758:IBI654758 ILC654758:ILE654758 IUY654758:IVA654758 JEU654758:JEW654758 JOQ654758:JOS654758 JYM654758:JYO654758 KII654758:KIK654758 KSE654758:KSG654758 LCA654758:LCC654758 LLW654758:LLY654758 LVS654758:LVU654758 MFO654758:MFQ654758 MPK654758:MPM654758 MZG654758:MZI654758 NJC654758:NJE654758 NSY654758:NTA654758 OCU654758:OCW654758 OMQ654758:OMS654758 OWM654758:OWO654758 PGI654758:PGK654758 PQE654758:PQG654758 QAA654758:QAC654758 QJW654758:QJY654758 QTS654758:QTU654758 RDO654758:RDQ654758 RNK654758:RNM654758 RXG654758:RXI654758 SHC654758:SHE654758 SQY654758:SRA654758 TAU654758:TAW654758 TKQ654758:TKS654758 TUM654758:TUO654758 UEI654758:UEK654758 UOE654758:UOG654758 UYA654758:UYC654758 VHW654758:VHY654758 VRS654758:VRU654758 WBO654758:WBQ654758 WLK654758:WLM654758 WVG654758:WVI654758 D720294:E720294 IU720294:IW720294 SQ720294:SS720294 ACM720294:ACO720294 AMI720294:AMK720294 AWE720294:AWG720294 BGA720294:BGC720294 BPW720294:BPY720294 BZS720294:BZU720294 CJO720294:CJQ720294 CTK720294:CTM720294 DDG720294:DDI720294 DNC720294:DNE720294 DWY720294:DXA720294 EGU720294:EGW720294 EQQ720294:EQS720294 FAM720294:FAO720294 FKI720294:FKK720294 FUE720294:FUG720294 GEA720294:GEC720294 GNW720294:GNY720294 GXS720294:GXU720294 HHO720294:HHQ720294 HRK720294:HRM720294 IBG720294:IBI720294 ILC720294:ILE720294 IUY720294:IVA720294 JEU720294:JEW720294 JOQ720294:JOS720294 JYM720294:JYO720294 KII720294:KIK720294 KSE720294:KSG720294 LCA720294:LCC720294 LLW720294:LLY720294 LVS720294:LVU720294 MFO720294:MFQ720294 MPK720294:MPM720294 MZG720294:MZI720294 NJC720294:NJE720294 NSY720294:NTA720294 OCU720294:OCW720294 OMQ720294:OMS720294 OWM720294:OWO720294 PGI720294:PGK720294 PQE720294:PQG720294 QAA720294:QAC720294 QJW720294:QJY720294 QTS720294:QTU720294 RDO720294:RDQ720294 RNK720294:RNM720294 RXG720294:RXI720294 SHC720294:SHE720294 SQY720294:SRA720294 TAU720294:TAW720294 TKQ720294:TKS720294 TUM720294:TUO720294 UEI720294:UEK720294 UOE720294:UOG720294 UYA720294:UYC720294 VHW720294:VHY720294 VRS720294:VRU720294 WBO720294:WBQ720294 WLK720294:WLM720294 WVG720294:WVI720294 D785830:E785830 IU785830:IW785830 SQ785830:SS785830 ACM785830:ACO785830 AMI785830:AMK785830 AWE785830:AWG785830 BGA785830:BGC785830 BPW785830:BPY785830 BZS785830:BZU785830 CJO785830:CJQ785830 CTK785830:CTM785830 DDG785830:DDI785830 DNC785830:DNE785830 DWY785830:DXA785830 EGU785830:EGW785830 EQQ785830:EQS785830 FAM785830:FAO785830 FKI785830:FKK785830 FUE785830:FUG785830 GEA785830:GEC785830 GNW785830:GNY785830 GXS785830:GXU785830 HHO785830:HHQ785830 HRK785830:HRM785830 IBG785830:IBI785830 ILC785830:ILE785830 IUY785830:IVA785830 JEU785830:JEW785830 JOQ785830:JOS785830 JYM785830:JYO785830 KII785830:KIK785830 KSE785830:KSG785830 LCA785830:LCC785830 LLW785830:LLY785830 LVS785830:LVU785830 MFO785830:MFQ785830 MPK785830:MPM785830 MZG785830:MZI785830 NJC785830:NJE785830 NSY785830:NTA785830 OCU785830:OCW785830 OMQ785830:OMS785830 OWM785830:OWO785830 PGI785830:PGK785830 PQE785830:PQG785830 QAA785830:QAC785830 QJW785830:QJY785830 QTS785830:QTU785830 RDO785830:RDQ785830 RNK785830:RNM785830 RXG785830:RXI785830 SHC785830:SHE785830 SQY785830:SRA785830 TAU785830:TAW785830 TKQ785830:TKS785830 TUM785830:TUO785830 UEI785830:UEK785830 UOE785830:UOG785830 UYA785830:UYC785830 VHW785830:VHY785830 VRS785830:VRU785830 WBO785830:WBQ785830 WLK785830:WLM785830 WVG785830:WVI785830 D851366:E851366 IU851366:IW851366 SQ851366:SS851366 ACM851366:ACO851366 AMI851366:AMK851366 AWE851366:AWG851366 BGA851366:BGC851366 BPW851366:BPY851366 BZS851366:BZU851366 CJO851366:CJQ851366 CTK851366:CTM851366 DDG851366:DDI851366 DNC851366:DNE851366 DWY851366:DXA851366 EGU851366:EGW851366 EQQ851366:EQS851366 FAM851366:FAO851366 FKI851366:FKK851366 FUE851366:FUG851366 GEA851366:GEC851366 GNW851366:GNY851366 GXS851366:GXU851366 HHO851366:HHQ851366 HRK851366:HRM851366 IBG851366:IBI851366 ILC851366:ILE851366 IUY851366:IVA851366 JEU851366:JEW851366 JOQ851366:JOS851366 JYM851366:JYO851366 KII851366:KIK851366 KSE851366:KSG851366 LCA851366:LCC851366 LLW851366:LLY851366 LVS851366:LVU851366 MFO851366:MFQ851366 MPK851366:MPM851366 MZG851366:MZI851366 NJC851366:NJE851366 NSY851366:NTA851366 OCU851366:OCW851366 OMQ851366:OMS851366 OWM851366:OWO851366 PGI851366:PGK851366 PQE851366:PQG851366 QAA851366:QAC851366 QJW851366:QJY851366 QTS851366:QTU851366 RDO851366:RDQ851366 RNK851366:RNM851366 RXG851366:RXI851366 SHC851366:SHE851366 SQY851366:SRA851366 TAU851366:TAW851366 TKQ851366:TKS851366 TUM851366:TUO851366 UEI851366:UEK851366 UOE851366:UOG851366 UYA851366:UYC851366 VHW851366:VHY851366 VRS851366:VRU851366 WBO851366:WBQ851366 WLK851366:WLM851366 WVG851366:WVI851366 D916902:E916902 IU916902:IW916902 SQ916902:SS916902 ACM916902:ACO916902 AMI916902:AMK916902 AWE916902:AWG916902 BGA916902:BGC916902 BPW916902:BPY916902 BZS916902:BZU916902 CJO916902:CJQ916902 CTK916902:CTM916902 DDG916902:DDI916902 DNC916902:DNE916902 DWY916902:DXA916902 EGU916902:EGW916902 EQQ916902:EQS916902 FAM916902:FAO916902 FKI916902:FKK916902 FUE916902:FUG916902 GEA916902:GEC916902 GNW916902:GNY916902 GXS916902:GXU916902 HHO916902:HHQ916902 HRK916902:HRM916902 IBG916902:IBI916902 ILC916902:ILE916902 IUY916902:IVA916902 JEU916902:JEW916902 JOQ916902:JOS916902 JYM916902:JYO916902 KII916902:KIK916902 KSE916902:KSG916902 LCA916902:LCC916902 LLW916902:LLY916902 LVS916902:LVU916902 MFO916902:MFQ916902 MPK916902:MPM916902 MZG916902:MZI916902 NJC916902:NJE916902 NSY916902:NTA916902 OCU916902:OCW916902 OMQ916902:OMS916902 OWM916902:OWO916902 PGI916902:PGK916902 PQE916902:PQG916902 QAA916902:QAC916902 QJW916902:QJY916902 QTS916902:QTU916902 RDO916902:RDQ916902 RNK916902:RNM916902 RXG916902:RXI916902 SHC916902:SHE916902 SQY916902:SRA916902 TAU916902:TAW916902 TKQ916902:TKS916902 TUM916902:TUO916902 UEI916902:UEK916902 UOE916902:UOG916902 UYA916902:UYC916902 VHW916902:VHY916902 VRS916902:VRU916902 WBO916902:WBQ916902 WLK916902:WLM916902 WVG916902:WVI916902 D982438:E982438 IU982438:IW982438 SQ982438:SS982438 ACM982438:ACO982438 AMI982438:AMK982438 AWE982438:AWG982438 BGA982438:BGC982438 BPW982438:BPY982438 BZS982438:BZU982438 CJO982438:CJQ982438 CTK982438:CTM982438 DDG982438:DDI982438 DNC982438:DNE982438 DWY982438:DXA982438 EGU982438:EGW982438 EQQ982438:EQS982438 FAM982438:FAO982438 FKI982438:FKK982438 FUE982438:FUG982438 GEA982438:GEC982438 GNW982438:GNY982438 GXS982438:GXU982438 HHO982438:HHQ982438 HRK982438:HRM982438 IBG982438:IBI982438 ILC982438:ILE982438 IUY982438:IVA982438 JEU982438:JEW982438 JOQ982438:JOS982438 JYM982438:JYO982438 KII982438:KIK982438 KSE982438:KSG982438 LCA982438:LCC982438 LLW982438:LLY982438 LVS982438:LVU982438 MFO982438:MFQ982438 MPK982438:MPM982438 MZG982438:MZI982438 NJC982438:NJE982438 NSY982438:NTA982438 OCU982438:OCW982438 OMQ982438:OMS982438 OWM982438:OWO982438 PGI982438:PGK982438 PQE982438:PQG982438 QAA982438:QAC982438 QJW982438:QJY982438 QTS982438:QTU982438 RDO982438:RDQ982438 RNK982438:RNM982438 RXG982438:RXI982438 SHC982438:SHE982438 SQY982438:SRA982438 TAU982438:TAW982438 TKQ982438:TKS982438 TUM982438:TUO982438 UEI982438:UEK982438 UOE982438:UOG982438 UYA982438:UYC982438 VHW982438:VHY982438 VRS982438:VRU982438 WBO982438:WBQ982438 WLK982438:WLM982438 WVG982438:WVI982438">
      <formula1>anglais</formula1>
      <formula2>0</formula2>
    </dataValidation>
    <dataValidation type="list" allowBlank="1" showErrorMessage="1" sqref="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IX64934 ST64934 ACP64934 AML64934 AWH64934 BGD64934 BPZ64934 BZV64934 CJR64934 CTN64934 DDJ64934 DNF64934 DXB64934 EGX64934 EQT64934 FAP64934 FKL64934 FUH64934 GED64934 GNZ64934 GXV64934 HHR64934 HRN64934 IBJ64934 ILF64934 IVB64934 JEX64934 JOT64934 JYP64934 KIL64934 KSH64934 LCD64934 LLZ64934 LVV64934 MFR64934 MPN64934 MZJ64934 NJF64934 NTB64934 OCX64934 OMT64934 OWP64934 PGL64934 PQH64934 QAD64934 QJZ64934 QTV64934 RDR64934 RNN64934 RXJ64934 SHF64934 SRB64934 TAX64934 TKT64934 TUP64934 UEL64934 UOH64934 UYD64934 VHZ64934 VRV64934 WBR64934 WLN64934 WVJ64934 IX130470 ST130470 ACP130470 AML130470 AWH130470 BGD130470 BPZ130470 BZV130470 CJR130470 CTN130470 DDJ130470 DNF130470 DXB130470 EGX130470 EQT130470 FAP130470 FKL130470 FUH130470 GED130470 GNZ130470 GXV130470 HHR130470 HRN130470 IBJ130470 ILF130470 IVB130470 JEX130470 JOT130470 JYP130470 KIL130470 KSH130470 LCD130470 LLZ130470 LVV130470 MFR130470 MPN130470 MZJ130470 NJF130470 NTB130470 OCX130470 OMT130470 OWP130470 PGL130470 PQH130470 QAD130470 QJZ130470 QTV130470 RDR130470 RNN130470 RXJ130470 SHF130470 SRB130470 TAX130470 TKT130470 TUP130470 UEL130470 UOH130470 UYD130470 VHZ130470 VRV130470 WBR130470 WLN130470 WVJ130470 IX196006 ST196006 ACP196006 AML196006 AWH196006 BGD196006 BPZ196006 BZV196006 CJR196006 CTN196006 DDJ196006 DNF196006 DXB196006 EGX196006 EQT196006 FAP196006 FKL196006 FUH196006 GED196006 GNZ196006 GXV196006 HHR196006 HRN196006 IBJ196006 ILF196006 IVB196006 JEX196006 JOT196006 JYP196006 KIL196006 KSH196006 LCD196006 LLZ196006 LVV196006 MFR196006 MPN196006 MZJ196006 NJF196006 NTB196006 OCX196006 OMT196006 OWP196006 PGL196006 PQH196006 QAD196006 QJZ196006 QTV196006 RDR196006 RNN196006 RXJ196006 SHF196006 SRB196006 TAX196006 TKT196006 TUP196006 UEL196006 UOH196006 UYD196006 VHZ196006 VRV196006 WBR196006 WLN196006 WVJ196006 IX261542 ST261542 ACP261542 AML261542 AWH261542 BGD261542 BPZ261542 BZV261542 CJR261542 CTN261542 DDJ261542 DNF261542 DXB261542 EGX261542 EQT261542 FAP261542 FKL261542 FUH261542 GED261542 GNZ261542 GXV261542 HHR261542 HRN261542 IBJ261542 ILF261542 IVB261542 JEX261542 JOT261542 JYP261542 KIL261542 KSH261542 LCD261542 LLZ261542 LVV261542 MFR261542 MPN261542 MZJ261542 NJF261542 NTB261542 OCX261542 OMT261542 OWP261542 PGL261542 PQH261542 QAD261542 QJZ261542 QTV261542 RDR261542 RNN261542 RXJ261542 SHF261542 SRB261542 TAX261542 TKT261542 TUP261542 UEL261542 UOH261542 UYD261542 VHZ261542 VRV261542 WBR261542 WLN261542 WVJ261542 IX327078 ST327078 ACP327078 AML327078 AWH327078 BGD327078 BPZ327078 BZV327078 CJR327078 CTN327078 DDJ327078 DNF327078 DXB327078 EGX327078 EQT327078 FAP327078 FKL327078 FUH327078 GED327078 GNZ327078 GXV327078 HHR327078 HRN327078 IBJ327078 ILF327078 IVB327078 JEX327078 JOT327078 JYP327078 KIL327078 KSH327078 LCD327078 LLZ327078 LVV327078 MFR327078 MPN327078 MZJ327078 NJF327078 NTB327078 OCX327078 OMT327078 OWP327078 PGL327078 PQH327078 QAD327078 QJZ327078 QTV327078 RDR327078 RNN327078 RXJ327078 SHF327078 SRB327078 TAX327078 TKT327078 TUP327078 UEL327078 UOH327078 UYD327078 VHZ327078 VRV327078 WBR327078 WLN327078 WVJ327078 IX392614 ST392614 ACP392614 AML392614 AWH392614 BGD392614 BPZ392614 BZV392614 CJR392614 CTN392614 DDJ392614 DNF392614 DXB392614 EGX392614 EQT392614 FAP392614 FKL392614 FUH392614 GED392614 GNZ392614 GXV392614 HHR392614 HRN392614 IBJ392614 ILF392614 IVB392614 JEX392614 JOT392614 JYP392614 KIL392614 KSH392614 LCD392614 LLZ392614 LVV392614 MFR392614 MPN392614 MZJ392614 NJF392614 NTB392614 OCX392614 OMT392614 OWP392614 PGL392614 PQH392614 QAD392614 QJZ392614 QTV392614 RDR392614 RNN392614 RXJ392614 SHF392614 SRB392614 TAX392614 TKT392614 TUP392614 UEL392614 UOH392614 UYD392614 VHZ392614 VRV392614 WBR392614 WLN392614 WVJ392614 IX458150 ST458150 ACP458150 AML458150 AWH458150 BGD458150 BPZ458150 BZV458150 CJR458150 CTN458150 DDJ458150 DNF458150 DXB458150 EGX458150 EQT458150 FAP458150 FKL458150 FUH458150 GED458150 GNZ458150 GXV458150 HHR458150 HRN458150 IBJ458150 ILF458150 IVB458150 JEX458150 JOT458150 JYP458150 KIL458150 KSH458150 LCD458150 LLZ458150 LVV458150 MFR458150 MPN458150 MZJ458150 NJF458150 NTB458150 OCX458150 OMT458150 OWP458150 PGL458150 PQH458150 QAD458150 QJZ458150 QTV458150 RDR458150 RNN458150 RXJ458150 SHF458150 SRB458150 TAX458150 TKT458150 TUP458150 UEL458150 UOH458150 UYD458150 VHZ458150 VRV458150 WBR458150 WLN458150 WVJ458150 IX523686 ST523686 ACP523686 AML523686 AWH523686 BGD523686 BPZ523686 BZV523686 CJR523686 CTN523686 DDJ523686 DNF523686 DXB523686 EGX523686 EQT523686 FAP523686 FKL523686 FUH523686 GED523686 GNZ523686 GXV523686 HHR523686 HRN523686 IBJ523686 ILF523686 IVB523686 JEX523686 JOT523686 JYP523686 KIL523686 KSH523686 LCD523686 LLZ523686 LVV523686 MFR523686 MPN523686 MZJ523686 NJF523686 NTB523686 OCX523686 OMT523686 OWP523686 PGL523686 PQH523686 QAD523686 QJZ523686 QTV523686 RDR523686 RNN523686 RXJ523686 SHF523686 SRB523686 TAX523686 TKT523686 TUP523686 UEL523686 UOH523686 UYD523686 VHZ523686 VRV523686 WBR523686 WLN523686 WVJ523686 IX589222 ST589222 ACP589222 AML589222 AWH589222 BGD589222 BPZ589222 BZV589222 CJR589222 CTN589222 DDJ589222 DNF589222 DXB589222 EGX589222 EQT589222 FAP589222 FKL589222 FUH589222 GED589222 GNZ589222 GXV589222 HHR589222 HRN589222 IBJ589222 ILF589222 IVB589222 JEX589222 JOT589222 JYP589222 KIL589222 KSH589222 LCD589222 LLZ589222 LVV589222 MFR589222 MPN589222 MZJ589222 NJF589222 NTB589222 OCX589222 OMT589222 OWP589222 PGL589222 PQH589222 QAD589222 QJZ589222 QTV589222 RDR589222 RNN589222 RXJ589222 SHF589222 SRB589222 TAX589222 TKT589222 TUP589222 UEL589222 UOH589222 UYD589222 VHZ589222 VRV589222 WBR589222 WLN589222 WVJ589222 IX654758 ST654758 ACP654758 AML654758 AWH654758 BGD654758 BPZ654758 BZV654758 CJR654758 CTN654758 DDJ654758 DNF654758 DXB654758 EGX654758 EQT654758 FAP654758 FKL654758 FUH654758 GED654758 GNZ654758 GXV654758 HHR654758 HRN654758 IBJ654758 ILF654758 IVB654758 JEX654758 JOT654758 JYP654758 KIL654758 KSH654758 LCD654758 LLZ654758 LVV654758 MFR654758 MPN654758 MZJ654758 NJF654758 NTB654758 OCX654758 OMT654758 OWP654758 PGL654758 PQH654758 QAD654758 QJZ654758 QTV654758 RDR654758 RNN654758 RXJ654758 SHF654758 SRB654758 TAX654758 TKT654758 TUP654758 UEL654758 UOH654758 UYD654758 VHZ654758 VRV654758 WBR654758 WLN654758 WVJ654758 IX720294 ST720294 ACP720294 AML720294 AWH720294 BGD720294 BPZ720294 BZV720294 CJR720294 CTN720294 DDJ720294 DNF720294 DXB720294 EGX720294 EQT720294 FAP720294 FKL720294 FUH720294 GED720294 GNZ720294 GXV720294 HHR720294 HRN720294 IBJ720294 ILF720294 IVB720294 JEX720294 JOT720294 JYP720294 KIL720294 KSH720294 LCD720294 LLZ720294 LVV720294 MFR720294 MPN720294 MZJ720294 NJF720294 NTB720294 OCX720294 OMT720294 OWP720294 PGL720294 PQH720294 QAD720294 QJZ720294 QTV720294 RDR720294 RNN720294 RXJ720294 SHF720294 SRB720294 TAX720294 TKT720294 TUP720294 UEL720294 UOH720294 UYD720294 VHZ720294 VRV720294 WBR720294 WLN720294 WVJ720294 IX785830 ST785830 ACP785830 AML785830 AWH785830 BGD785830 BPZ785830 BZV785830 CJR785830 CTN785830 DDJ785830 DNF785830 DXB785830 EGX785830 EQT785830 FAP785830 FKL785830 FUH785830 GED785830 GNZ785830 GXV785830 HHR785830 HRN785830 IBJ785830 ILF785830 IVB785830 JEX785830 JOT785830 JYP785830 KIL785830 KSH785830 LCD785830 LLZ785830 LVV785830 MFR785830 MPN785830 MZJ785830 NJF785830 NTB785830 OCX785830 OMT785830 OWP785830 PGL785830 PQH785830 QAD785830 QJZ785830 QTV785830 RDR785830 RNN785830 RXJ785830 SHF785830 SRB785830 TAX785830 TKT785830 TUP785830 UEL785830 UOH785830 UYD785830 VHZ785830 VRV785830 WBR785830 WLN785830 WVJ785830 IX851366 ST851366 ACP851366 AML851366 AWH851366 BGD851366 BPZ851366 BZV851366 CJR851366 CTN851366 DDJ851366 DNF851366 DXB851366 EGX851366 EQT851366 FAP851366 FKL851366 FUH851366 GED851366 GNZ851366 GXV851366 HHR851366 HRN851366 IBJ851366 ILF851366 IVB851366 JEX851366 JOT851366 JYP851366 KIL851366 KSH851366 LCD851366 LLZ851366 LVV851366 MFR851366 MPN851366 MZJ851366 NJF851366 NTB851366 OCX851366 OMT851366 OWP851366 PGL851366 PQH851366 QAD851366 QJZ851366 QTV851366 RDR851366 RNN851366 RXJ851366 SHF851366 SRB851366 TAX851366 TKT851366 TUP851366 UEL851366 UOH851366 UYD851366 VHZ851366 VRV851366 WBR851366 WLN851366 WVJ851366 IX916902 ST916902 ACP916902 AML916902 AWH916902 BGD916902 BPZ916902 BZV916902 CJR916902 CTN916902 DDJ916902 DNF916902 DXB916902 EGX916902 EQT916902 FAP916902 FKL916902 FUH916902 GED916902 GNZ916902 GXV916902 HHR916902 HRN916902 IBJ916902 ILF916902 IVB916902 JEX916902 JOT916902 JYP916902 KIL916902 KSH916902 LCD916902 LLZ916902 LVV916902 MFR916902 MPN916902 MZJ916902 NJF916902 NTB916902 OCX916902 OMT916902 OWP916902 PGL916902 PQH916902 QAD916902 QJZ916902 QTV916902 RDR916902 RNN916902 RXJ916902 SHF916902 SRB916902 TAX916902 TKT916902 TUP916902 UEL916902 UOH916902 UYD916902 VHZ916902 VRV916902 WBR916902 WLN916902 WVJ916902 IX982438 ST982438 ACP982438 AML982438 AWH982438 BGD982438 BPZ982438 BZV982438 CJR982438 CTN982438 DDJ982438 DNF982438 DXB982438 EGX982438 EQT982438 FAP982438 FKL982438 FUH982438 GED982438 GNZ982438 GXV982438 HHR982438 HRN982438 IBJ982438 ILF982438 IVB982438 JEX982438 JOT982438 JYP982438 KIL982438 KSH982438 LCD982438 LLZ982438 LVV982438 MFR982438 MPN982438 MZJ982438 NJF982438 NTB982438 OCX982438 OMT982438 OWP982438 PGL982438 PQH982438 QAD982438 QJZ982438 QTV982438 RDR982438 RNN982438 RXJ982438 SHF982438 SRB982438 TAX982438 TKT982438 TUP982438 UEL982438 UOH982438 UYD982438 VHZ982438 VRV982438 WBR982438 WLN982438 WVJ982438">
      <formula1>GrpTD</formula1>
      <formula2>0</formula2>
    </dataValidation>
  </dataValidations>
  <pageMargins left="0.59055118110236227" right="0.19685039370078741" top="0.35433070866141736" bottom="0.82677165354330717" header="0" footer="0"/>
  <pageSetup paperSize="9" scale="76" orientation="portrait" r:id="rId1"/>
  <headerFooter>
    <oddFooter>&amp;CLES ETUDIANTS ABSENTS DE CES LISTES SONT PRIES DE SE PRESENTER RAPIDEMENT AU SECRETARIAT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76"/>
  <sheetViews>
    <sheetView view="pageBreakPreview" zoomScale="60" zoomScaleNormal="100" workbookViewId="0">
      <selection activeCell="B25" sqref="B25"/>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256" width="11" style="7"/>
    <col min="257" max="257" width="3.375" style="7" customWidth="1"/>
    <col min="258" max="258" width="26.125" style="7" customWidth="1"/>
    <col min="259" max="259" width="10.375" style="7" customWidth="1"/>
    <col min="260" max="512" width="11" style="7"/>
    <col min="513" max="513" width="3.375" style="7" customWidth="1"/>
    <col min="514" max="514" width="26.125" style="7" customWidth="1"/>
    <col min="515" max="515" width="10.375" style="7" customWidth="1"/>
    <col min="516" max="768" width="11"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1" style="7"/>
    <col min="1281" max="1281" width="3.375" style="7" customWidth="1"/>
    <col min="1282" max="1282" width="26.125" style="7" customWidth="1"/>
    <col min="1283" max="1283" width="10.375" style="7" customWidth="1"/>
    <col min="1284" max="1536" width="11" style="7"/>
    <col min="1537" max="1537" width="3.375" style="7" customWidth="1"/>
    <col min="1538" max="1538" width="26.125" style="7" customWidth="1"/>
    <col min="1539" max="1539" width="10.375" style="7" customWidth="1"/>
    <col min="1540" max="1792" width="11"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1" style="7"/>
    <col min="2305" max="2305" width="3.375" style="7" customWidth="1"/>
    <col min="2306" max="2306" width="26.125" style="7" customWidth="1"/>
    <col min="2307" max="2307" width="10.375" style="7" customWidth="1"/>
    <col min="2308" max="2560" width="11" style="7"/>
    <col min="2561" max="2561" width="3.375" style="7" customWidth="1"/>
    <col min="2562" max="2562" width="26.125" style="7" customWidth="1"/>
    <col min="2563" max="2563" width="10.375" style="7" customWidth="1"/>
    <col min="2564" max="2816" width="11"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1" style="7"/>
    <col min="3329" max="3329" width="3.375" style="7" customWidth="1"/>
    <col min="3330" max="3330" width="26.125" style="7" customWidth="1"/>
    <col min="3331" max="3331" width="10.375" style="7" customWidth="1"/>
    <col min="3332" max="3584" width="11" style="7"/>
    <col min="3585" max="3585" width="3.375" style="7" customWidth="1"/>
    <col min="3586" max="3586" width="26.125" style="7" customWidth="1"/>
    <col min="3587" max="3587" width="10.375" style="7" customWidth="1"/>
    <col min="3588" max="3840" width="11"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1" style="7"/>
    <col min="4353" max="4353" width="3.375" style="7" customWidth="1"/>
    <col min="4354" max="4354" width="26.125" style="7" customWidth="1"/>
    <col min="4355" max="4355" width="10.375" style="7" customWidth="1"/>
    <col min="4356" max="4608" width="11" style="7"/>
    <col min="4609" max="4609" width="3.375" style="7" customWidth="1"/>
    <col min="4610" max="4610" width="26.125" style="7" customWidth="1"/>
    <col min="4611" max="4611" width="10.375" style="7" customWidth="1"/>
    <col min="4612" max="4864" width="11"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1" style="7"/>
    <col min="5377" max="5377" width="3.375" style="7" customWidth="1"/>
    <col min="5378" max="5378" width="26.125" style="7" customWidth="1"/>
    <col min="5379" max="5379" width="10.375" style="7" customWidth="1"/>
    <col min="5380" max="5632" width="11" style="7"/>
    <col min="5633" max="5633" width="3.375" style="7" customWidth="1"/>
    <col min="5634" max="5634" width="26.125" style="7" customWidth="1"/>
    <col min="5635" max="5635" width="10.375" style="7" customWidth="1"/>
    <col min="5636" max="5888" width="11"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1" style="7"/>
    <col min="6401" max="6401" width="3.375" style="7" customWidth="1"/>
    <col min="6402" max="6402" width="26.125" style="7" customWidth="1"/>
    <col min="6403" max="6403" width="10.375" style="7" customWidth="1"/>
    <col min="6404" max="6656" width="11" style="7"/>
    <col min="6657" max="6657" width="3.375" style="7" customWidth="1"/>
    <col min="6658" max="6658" width="26.125" style="7" customWidth="1"/>
    <col min="6659" max="6659" width="10.375" style="7" customWidth="1"/>
    <col min="6660" max="6912" width="11"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1" style="7"/>
    <col min="7425" max="7425" width="3.375" style="7" customWidth="1"/>
    <col min="7426" max="7426" width="26.125" style="7" customWidth="1"/>
    <col min="7427" max="7427" width="10.375" style="7" customWidth="1"/>
    <col min="7428" max="7680" width="11" style="7"/>
    <col min="7681" max="7681" width="3.375" style="7" customWidth="1"/>
    <col min="7682" max="7682" width="26.125" style="7" customWidth="1"/>
    <col min="7683" max="7683" width="10.375" style="7" customWidth="1"/>
    <col min="7684" max="7936" width="11"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1" style="7"/>
    <col min="8449" max="8449" width="3.375" style="7" customWidth="1"/>
    <col min="8450" max="8450" width="26.125" style="7" customWidth="1"/>
    <col min="8451" max="8451" width="10.375" style="7" customWidth="1"/>
    <col min="8452" max="8704" width="11" style="7"/>
    <col min="8705" max="8705" width="3.375" style="7" customWidth="1"/>
    <col min="8706" max="8706" width="26.125" style="7" customWidth="1"/>
    <col min="8707" max="8707" width="10.375" style="7" customWidth="1"/>
    <col min="8708" max="8960" width="11"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1" style="7"/>
    <col min="9473" max="9473" width="3.375" style="7" customWidth="1"/>
    <col min="9474" max="9474" width="26.125" style="7" customWidth="1"/>
    <col min="9475" max="9475" width="10.375" style="7" customWidth="1"/>
    <col min="9476" max="9728" width="11" style="7"/>
    <col min="9729" max="9729" width="3.375" style="7" customWidth="1"/>
    <col min="9730" max="9730" width="26.125" style="7" customWidth="1"/>
    <col min="9731" max="9731" width="10.375" style="7" customWidth="1"/>
    <col min="9732" max="9984" width="11"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1" style="7"/>
    <col min="10497" max="10497" width="3.375" style="7" customWidth="1"/>
    <col min="10498" max="10498" width="26.125" style="7" customWidth="1"/>
    <col min="10499" max="10499" width="10.375" style="7" customWidth="1"/>
    <col min="10500" max="10752" width="11" style="7"/>
    <col min="10753" max="10753" width="3.375" style="7" customWidth="1"/>
    <col min="10754" max="10754" width="26.125" style="7" customWidth="1"/>
    <col min="10755" max="10755" width="10.375" style="7" customWidth="1"/>
    <col min="10756" max="11008" width="11"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1" style="7"/>
    <col min="11521" max="11521" width="3.375" style="7" customWidth="1"/>
    <col min="11522" max="11522" width="26.125" style="7" customWidth="1"/>
    <col min="11523" max="11523" width="10.375" style="7" customWidth="1"/>
    <col min="11524" max="11776" width="11" style="7"/>
    <col min="11777" max="11777" width="3.375" style="7" customWidth="1"/>
    <col min="11778" max="11778" width="26.125" style="7" customWidth="1"/>
    <col min="11779" max="11779" width="10.375" style="7" customWidth="1"/>
    <col min="11780" max="12032" width="11"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1" style="7"/>
    <col min="12545" max="12545" width="3.375" style="7" customWidth="1"/>
    <col min="12546" max="12546" width="26.125" style="7" customWidth="1"/>
    <col min="12547" max="12547" width="10.375" style="7" customWidth="1"/>
    <col min="12548" max="12800" width="11" style="7"/>
    <col min="12801" max="12801" width="3.375" style="7" customWidth="1"/>
    <col min="12802" max="12802" width="26.125" style="7" customWidth="1"/>
    <col min="12803" max="12803" width="10.375" style="7" customWidth="1"/>
    <col min="12804" max="13056" width="11"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1" style="7"/>
    <col min="13569" max="13569" width="3.375" style="7" customWidth="1"/>
    <col min="13570" max="13570" width="26.125" style="7" customWidth="1"/>
    <col min="13571" max="13571" width="10.375" style="7" customWidth="1"/>
    <col min="13572" max="13824" width="11" style="7"/>
    <col min="13825" max="13825" width="3.375" style="7" customWidth="1"/>
    <col min="13826" max="13826" width="26.125" style="7" customWidth="1"/>
    <col min="13827" max="13827" width="10.375" style="7" customWidth="1"/>
    <col min="13828" max="14080" width="11"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1" style="7"/>
    <col min="14593" max="14593" width="3.375" style="7" customWidth="1"/>
    <col min="14594" max="14594" width="26.125" style="7" customWidth="1"/>
    <col min="14595" max="14595" width="10.375" style="7" customWidth="1"/>
    <col min="14596" max="14848" width="11" style="7"/>
    <col min="14849" max="14849" width="3.375" style="7" customWidth="1"/>
    <col min="14850" max="14850" width="26.125" style="7" customWidth="1"/>
    <col min="14851" max="14851" width="10.375" style="7" customWidth="1"/>
    <col min="14852" max="15104" width="11"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1" style="7"/>
    <col min="15617" max="15617" width="3.375" style="7" customWidth="1"/>
    <col min="15618" max="15618" width="26.125" style="7" customWidth="1"/>
    <col min="15619" max="15619" width="10.375" style="7" customWidth="1"/>
    <col min="15620" max="15872" width="11" style="7"/>
    <col min="15873" max="15873" width="3.375" style="7" customWidth="1"/>
    <col min="15874" max="15874" width="26.125" style="7" customWidth="1"/>
    <col min="15875" max="15875" width="10.375" style="7" customWidth="1"/>
    <col min="15876" max="16128" width="11"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B3" s="22" t="s">
        <v>211</v>
      </c>
      <c r="D3" s="18"/>
      <c r="E3" s="18"/>
      <c r="F3" s="18"/>
      <c r="G3" s="18"/>
      <c r="H3" s="18"/>
      <c r="I3" s="18"/>
    </row>
    <row r="4" spans="1:9" ht="20.25" x14ac:dyDescent="0.3">
      <c r="B4" s="20"/>
      <c r="D4" s="42" t="s">
        <v>37</v>
      </c>
    </row>
    <row r="5" spans="1:9" ht="23.25" x14ac:dyDescent="0.35">
      <c r="B5" s="22"/>
      <c r="D5" s="43" t="s">
        <v>212</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75" si="0">ROW()-ROW(A$7)</f>
        <v>1</v>
      </c>
      <c r="B8" s="25" t="s">
        <v>144</v>
      </c>
      <c r="C8" s="26">
        <v>11402497</v>
      </c>
      <c r="D8" s="25"/>
      <c r="E8" s="25"/>
      <c r="F8" s="25"/>
      <c r="G8" s="25"/>
      <c r="H8" s="25"/>
      <c r="I8" s="25"/>
    </row>
    <row r="9" spans="1:9" ht="15" customHeight="1" x14ac:dyDescent="0.2">
      <c r="A9" s="25">
        <f t="shared" si="0"/>
        <v>2</v>
      </c>
      <c r="B9" s="25" t="s">
        <v>145</v>
      </c>
      <c r="C9" s="26">
        <v>11513489</v>
      </c>
      <c r="D9" s="25"/>
      <c r="E9" s="25"/>
      <c r="F9" s="25"/>
      <c r="G9" s="25"/>
      <c r="H9" s="25"/>
      <c r="I9" s="25"/>
    </row>
    <row r="10" spans="1:9" ht="15" customHeight="1" x14ac:dyDescent="0.2">
      <c r="A10" s="25">
        <f t="shared" si="0"/>
        <v>3</v>
      </c>
      <c r="B10" s="25" t="s">
        <v>146</v>
      </c>
      <c r="C10" s="26">
        <v>11504360</v>
      </c>
      <c r="D10" s="25"/>
      <c r="E10" s="25"/>
      <c r="F10" s="25"/>
      <c r="G10" s="25"/>
      <c r="H10" s="25"/>
      <c r="I10" s="25"/>
    </row>
    <row r="11" spans="1:9" ht="15" customHeight="1" x14ac:dyDescent="0.2">
      <c r="A11" s="25">
        <f t="shared" si="0"/>
        <v>4</v>
      </c>
      <c r="B11" s="25" t="s">
        <v>147</v>
      </c>
      <c r="C11" s="26">
        <v>11308157</v>
      </c>
      <c r="D11" s="25"/>
      <c r="E11" s="25"/>
      <c r="F11" s="25"/>
      <c r="G11" s="25"/>
      <c r="H11" s="25"/>
      <c r="I11" s="25"/>
    </row>
    <row r="12" spans="1:9" ht="15" customHeight="1" x14ac:dyDescent="0.2">
      <c r="A12" s="25">
        <f t="shared" si="0"/>
        <v>5</v>
      </c>
      <c r="B12" s="25" t="s">
        <v>148</v>
      </c>
      <c r="C12" s="26">
        <v>11509533</v>
      </c>
      <c r="D12" s="25"/>
      <c r="E12" s="25"/>
      <c r="F12" s="25"/>
      <c r="G12" s="25"/>
      <c r="H12" s="25"/>
      <c r="I12" s="25"/>
    </row>
    <row r="13" spans="1:9" ht="15" customHeight="1" x14ac:dyDescent="0.2">
      <c r="A13" s="25">
        <f t="shared" si="0"/>
        <v>6</v>
      </c>
      <c r="B13" s="25" t="s">
        <v>149</v>
      </c>
      <c r="C13" s="26">
        <v>11509598</v>
      </c>
      <c r="D13" s="25"/>
      <c r="E13" s="25"/>
      <c r="F13" s="25"/>
      <c r="G13" s="25"/>
      <c r="H13" s="25"/>
      <c r="I13" s="25"/>
    </row>
    <row r="14" spans="1:9" ht="15" customHeight="1" x14ac:dyDescent="0.2">
      <c r="A14" s="25">
        <f t="shared" si="0"/>
        <v>7</v>
      </c>
      <c r="B14" s="25" t="s">
        <v>150</v>
      </c>
      <c r="C14" s="26">
        <v>11400542</v>
      </c>
      <c r="D14" s="25"/>
      <c r="E14" s="25"/>
      <c r="F14" s="25"/>
      <c r="G14" s="25"/>
      <c r="H14" s="25"/>
      <c r="I14" s="25"/>
    </row>
    <row r="15" spans="1:9" ht="15" customHeight="1" x14ac:dyDescent="0.2">
      <c r="A15" s="25">
        <f t="shared" si="0"/>
        <v>8</v>
      </c>
      <c r="B15" s="25" t="s">
        <v>151</v>
      </c>
      <c r="C15" s="26">
        <v>11611140</v>
      </c>
      <c r="D15" s="25"/>
      <c r="E15" s="25"/>
      <c r="F15" s="25"/>
      <c r="G15" s="25"/>
      <c r="H15" s="25"/>
      <c r="I15" s="25"/>
    </row>
    <row r="16" spans="1:9" ht="15" customHeight="1" x14ac:dyDescent="0.2">
      <c r="A16" s="25">
        <f t="shared" si="0"/>
        <v>9</v>
      </c>
      <c r="B16" s="25" t="s">
        <v>152</v>
      </c>
      <c r="C16" s="26">
        <v>11319137</v>
      </c>
      <c r="D16" s="25"/>
      <c r="E16" s="25"/>
      <c r="F16" s="25"/>
      <c r="G16" s="25"/>
      <c r="H16" s="25"/>
      <c r="I16" s="25"/>
    </row>
    <row r="17" spans="1:9" ht="15" customHeight="1" x14ac:dyDescent="0.2">
      <c r="A17" s="25">
        <f t="shared" si="0"/>
        <v>10</v>
      </c>
      <c r="B17" s="25" t="s">
        <v>153</v>
      </c>
      <c r="C17" s="26">
        <v>11507539</v>
      </c>
      <c r="D17" s="25"/>
      <c r="E17" s="25"/>
      <c r="F17" s="25"/>
      <c r="G17" s="25"/>
      <c r="H17" s="25"/>
      <c r="I17" s="25"/>
    </row>
    <row r="18" spans="1:9" ht="15" customHeight="1" x14ac:dyDescent="0.2">
      <c r="A18" s="25">
        <f t="shared" si="0"/>
        <v>11</v>
      </c>
      <c r="B18" s="25" t="s">
        <v>154</v>
      </c>
      <c r="C18" s="26">
        <v>11503194</v>
      </c>
      <c r="D18" s="25"/>
      <c r="E18" s="25"/>
      <c r="F18" s="25"/>
      <c r="G18" s="25"/>
      <c r="H18" s="25"/>
      <c r="I18" s="25"/>
    </row>
    <row r="19" spans="1:9" ht="15" customHeight="1" x14ac:dyDescent="0.2">
      <c r="A19" s="25">
        <f t="shared" si="0"/>
        <v>12</v>
      </c>
      <c r="B19" s="25" t="s">
        <v>155</v>
      </c>
      <c r="C19" s="26">
        <v>11304998</v>
      </c>
      <c r="D19" s="25"/>
      <c r="E19" s="25"/>
      <c r="F19" s="25"/>
      <c r="G19" s="25"/>
      <c r="H19" s="25"/>
      <c r="I19" s="25"/>
    </row>
    <row r="20" spans="1:9" ht="15" customHeight="1" x14ac:dyDescent="0.2">
      <c r="A20" s="25">
        <f t="shared" si="0"/>
        <v>13</v>
      </c>
      <c r="B20" s="25" t="s">
        <v>156</v>
      </c>
      <c r="C20" s="26">
        <v>11507672</v>
      </c>
      <c r="D20" s="25"/>
      <c r="E20" s="25"/>
      <c r="F20" s="25"/>
      <c r="G20" s="25"/>
      <c r="H20" s="25"/>
      <c r="I20" s="25"/>
    </row>
    <row r="21" spans="1:9" ht="15" customHeight="1" x14ac:dyDescent="0.2">
      <c r="A21" s="25">
        <f t="shared" si="0"/>
        <v>14</v>
      </c>
      <c r="B21" s="25" t="s">
        <v>157</v>
      </c>
      <c r="C21" s="26">
        <v>11305734</v>
      </c>
      <c r="D21" s="25"/>
      <c r="E21" s="25"/>
      <c r="F21" s="25"/>
      <c r="G21" s="25"/>
      <c r="H21" s="25"/>
      <c r="I21" s="25"/>
    </row>
    <row r="22" spans="1:9" ht="15" customHeight="1" x14ac:dyDescent="0.2">
      <c r="A22" s="25">
        <f t="shared" si="0"/>
        <v>15</v>
      </c>
      <c r="B22" s="25" t="s">
        <v>158</v>
      </c>
      <c r="C22" s="26">
        <v>11205212</v>
      </c>
      <c r="D22" s="25"/>
      <c r="E22" s="25"/>
      <c r="F22" s="25"/>
      <c r="G22" s="25"/>
      <c r="H22" s="25"/>
      <c r="I22" s="25"/>
    </row>
    <row r="23" spans="1:9" ht="15" customHeight="1" x14ac:dyDescent="0.2">
      <c r="A23" s="25">
        <f t="shared" si="0"/>
        <v>16</v>
      </c>
      <c r="B23" s="25" t="s">
        <v>159</v>
      </c>
      <c r="C23" s="26">
        <v>11507307</v>
      </c>
      <c r="D23" s="25"/>
      <c r="E23" s="25"/>
      <c r="F23" s="25"/>
      <c r="G23" s="25"/>
      <c r="H23" s="25"/>
      <c r="I23" s="25"/>
    </row>
    <row r="24" spans="1:9" ht="15" customHeight="1" x14ac:dyDescent="0.2">
      <c r="A24" s="25">
        <f t="shared" si="0"/>
        <v>17</v>
      </c>
      <c r="B24" s="25" t="s">
        <v>160</v>
      </c>
      <c r="C24" s="26">
        <v>11300052</v>
      </c>
      <c r="D24" s="25"/>
      <c r="E24" s="25"/>
      <c r="F24" s="25"/>
      <c r="G24" s="25"/>
      <c r="H24" s="25"/>
      <c r="I24" s="25"/>
    </row>
    <row r="25" spans="1:9" ht="15" customHeight="1" x14ac:dyDescent="0.2">
      <c r="A25" s="25">
        <f t="shared" si="0"/>
        <v>18</v>
      </c>
      <c r="B25" s="25" t="s">
        <v>161</v>
      </c>
      <c r="C25" s="26">
        <v>11401949</v>
      </c>
      <c r="D25" s="25"/>
      <c r="E25" s="25"/>
      <c r="F25" s="25"/>
      <c r="G25" s="25"/>
      <c r="H25" s="25"/>
      <c r="I25" s="25"/>
    </row>
    <row r="26" spans="1:9" ht="15" customHeight="1" x14ac:dyDescent="0.2">
      <c r="A26" s="25">
        <f t="shared" si="0"/>
        <v>19</v>
      </c>
      <c r="B26" s="25" t="s">
        <v>162</v>
      </c>
      <c r="C26" s="26">
        <v>11500640</v>
      </c>
      <c r="D26" s="25"/>
      <c r="E26" s="25"/>
      <c r="F26" s="25"/>
      <c r="G26" s="25"/>
      <c r="H26" s="25"/>
      <c r="I26" s="25"/>
    </row>
    <row r="27" spans="1:9" ht="15" customHeight="1" x14ac:dyDescent="0.2">
      <c r="A27" s="25">
        <f t="shared" si="0"/>
        <v>20</v>
      </c>
      <c r="B27" s="25" t="s">
        <v>163</v>
      </c>
      <c r="C27" s="26">
        <v>11501017</v>
      </c>
      <c r="D27" s="25"/>
      <c r="E27" s="25"/>
      <c r="F27" s="25"/>
      <c r="G27" s="25"/>
      <c r="H27" s="25"/>
      <c r="I27" s="25"/>
    </row>
    <row r="28" spans="1:9" ht="15" customHeight="1" x14ac:dyDescent="0.2">
      <c r="A28" s="25">
        <f t="shared" si="0"/>
        <v>21</v>
      </c>
      <c r="B28" s="25" t="s">
        <v>164</v>
      </c>
      <c r="C28" s="26">
        <v>11608689</v>
      </c>
      <c r="D28" s="25"/>
      <c r="E28" s="25"/>
      <c r="F28" s="25"/>
      <c r="G28" s="25"/>
      <c r="H28" s="25"/>
      <c r="I28" s="25"/>
    </row>
    <row r="29" spans="1:9" ht="15" customHeight="1" x14ac:dyDescent="0.2">
      <c r="A29" s="25">
        <f t="shared" si="0"/>
        <v>22</v>
      </c>
      <c r="B29" s="25" t="s">
        <v>165</v>
      </c>
      <c r="C29" s="26">
        <v>11506109</v>
      </c>
      <c r="D29" s="25"/>
      <c r="E29" s="25"/>
      <c r="F29" s="25"/>
      <c r="G29" s="25"/>
      <c r="H29" s="25"/>
      <c r="I29" s="25"/>
    </row>
    <row r="30" spans="1:9" ht="15" customHeight="1" x14ac:dyDescent="0.2">
      <c r="A30" s="25">
        <f t="shared" si="0"/>
        <v>23</v>
      </c>
      <c r="B30" s="25" t="s">
        <v>166</v>
      </c>
      <c r="C30" s="26">
        <v>11507768</v>
      </c>
      <c r="D30" s="25"/>
      <c r="E30" s="25"/>
      <c r="F30" s="25"/>
      <c r="G30" s="25"/>
      <c r="H30" s="25"/>
      <c r="I30" s="25"/>
    </row>
    <row r="31" spans="1:9" ht="15" customHeight="1" x14ac:dyDescent="0.2">
      <c r="A31" s="25">
        <f t="shared" si="0"/>
        <v>24</v>
      </c>
      <c r="B31" s="25" t="s">
        <v>167</v>
      </c>
      <c r="C31" s="26">
        <v>11609036</v>
      </c>
      <c r="D31" s="25"/>
      <c r="E31" s="25"/>
      <c r="F31" s="25"/>
      <c r="G31" s="25"/>
      <c r="H31" s="25"/>
      <c r="I31" s="25"/>
    </row>
    <row r="32" spans="1:9" ht="15" customHeight="1" x14ac:dyDescent="0.2">
      <c r="A32" s="25">
        <f t="shared" si="0"/>
        <v>25</v>
      </c>
      <c r="B32" s="25" t="s">
        <v>168</v>
      </c>
      <c r="C32" s="26">
        <v>11507510</v>
      </c>
      <c r="D32" s="25"/>
      <c r="E32" s="25"/>
      <c r="F32" s="25"/>
      <c r="G32" s="25"/>
      <c r="H32" s="25"/>
      <c r="I32" s="25"/>
    </row>
    <row r="33" spans="1:9" ht="15" customHeight="1" x14ac:dyDescent="0.2">
      <c r="A33" s="25">
        <f t="shared" si="0"/>
        <v>26</v>
      </c>
      <c r="B33" s="25" t="s">
        <v>169</v>
      </c>
      <c r="C33" s="26">
        <v>11315679</v>
      </c>
      <c r="D33" s="25"/>
      <c r="E33" s="25"/>
      <c r="F33" s="25"/>
      <c r="G33" s="25"/>
      <c r="H33" s="25"/>
      <c r="I33" s="25"/>
    </row>
    <row r="34" spans="1:9" ht="15" customHeight="1" x14ac:dyDescent="0.2">
      <c r="A34" s="25">
        <f t="shared" si="0"/>
        <v>27</v>
      </c>
      <c r="B34" s="25" t="s">
        <v>170</v>
      </c>
      <c r="C34" s="26">
        <v>11305985</v>
      </c>
      <c r="D34" s="25"/>
      <c r="E34" s="25"/>
      <c r="F34" s="25"/>
      <c r="G34" s="25"/>
      <c r="H34" s="25"/>
      <c r="I34" s="25"/>
    </row>
    <row r="35" spans="1:9" ht="15" customHeight="1" x14ac:dyDescent="0.2">
      <c r="A35" s="25">
        <f t="shared" si="0"/>
        <v>28</v>
      </c>
      <c r="B35" s="25" t="s">
        <v>171</v>
      </c>
      <c r="C35" s="26">
        <v>11605693</v>
      </c>
      <c r="D35" s="25"/>
      <c r="E35" s="25"/>
      <c r="F35" s="25"/>
      <c r="G35" s="25"/>
      <c r="H35" s="25"/>
      <c r="I35" s="25"/>
    </row>
    <row r="36" spans="1:9" ht="15" customHeight="1" x14ac:dyDescent="0.2">
      <c r="A36" s="25">
        <f t="shared" si="0"/>
        <v>29</v>
      </c>
      <c r="B36" s="25" t="s">
        <v>172</v>
      </c>
      <c r="C36" s="26">
        <v>11500431</v>
      </c>
      <c r="D36" s="25"/>
      <c r="E36" s="25"/>
      <c r="F36" s="25"/>
      <c r="G36" s="25"/>
      <c r="H36" s="25"/>
      <c r="I36" s="25"/>
    </row>
    <row r="37" spans="1:9" ht="15" customHeight="1" x14ac:dyDescent="0.2">
      <c r="A37" s="25">
        <f t="shared" si="0"/>
        <v>30</v>
      </c>
      <c r="B37" s="25" t="s">
        <v>173</v>
      </c>
      <c r="C37" s="26">
        <v>11409179</v>
      </c>
      <c r="D37" s="25"/>
      <c r="E37" s="25"/>
      <c r="F37" s="25"/>
      <c r="G37" s="25"/>
      <c r="H37" s="25"/>
      <c r="I37" s="25"/>
    </row>
    <row r="38" spans="1:9" ht="15" customHeight="1" x14ac:dyDescent="0.2">
      <c r="A38" s="25">
        <f t="shared" si="0"/>
        <v>31</v>
      </c>
      <c r="B38" s="25" t="s">
        <v>174</v>
      </c>
      <c r="C38" s="26">
        <v>11313554</v>
      </c>
      <c r="D38" s="25"/>
      <c r="E38" s="25"/>
      <c r="F38" s="25"/>
      <c r="G38" s="25"/>
      <c r="H38" s="25"/>
      <c r="I38" s="25"/>
    </row>
    <row r="39" spans="1:9" ht="15" customHeight="1" x14ac:dyDescent="0.2">
      <c r="A39" s="25">
        <f t="shared" si="0"/>
        <v>32</v>
      </c>
      <c r="B39" s="25" t="s">
        <v>175</v>
      </c>
      <c r="C39" s="26"/>
      <c r="D39" s="25"/>
      <c r="E39" s="25"/>
      <c r="F39" s="25"/>
      <c r="G39" s="25"/>
      <c r="H39" s="25"/>
      <c r="I39" s="25"/>
    </row>
    <row r="40" spans="1:9" ht="15" customHeight="1" x14ac:dyDescent="0.2">
      <c r="A40" s="25">
        <f t="shared" si="0"/>
        <v>33</v>
      </c>
      <c r="B40" s="25" t="s">
        <v>176</v>
      </c>
      <c r="C40" s="26">
        <v>11505754</v>
      </c>
      <c r="D40" s="25"/>
      <c r="E40" s="25"/>
      <c r="F40" s="25"/>
      <c r="G40" s="25"/>
      <c r="H40" s="25"/>
      <c r="I40" s="25"/>
    </row>
    <row r="41" spans="1:9" ht="15" customHeight="1" x14ac:dyDescent="0.2">
      <c r="A41" s="25">
        <f t="shared" si="0"/>
        <v>34</v>
      </c>
      <c r="B41" s="25" t="s">
        <v>177</v>
      </c>
      <c r="C41" s="26">
        <v>11504636</v>
      </c>
      <c r="D41" s="25"/>
      <c r="E41" s="25"/>
      <c r="F41" s="25"/>
      <c r="G41" s="25"/>
      <c r="H41" s="25"/>
      <c r="I41" s="25"/>
    </row>
    <row r="42" spans="1:9" ht="15" customHeight="1" x14ac:dyDescent="0.2">
      <c r="A42" s="25">
        <f t="shared" si="0"/>
        <v>35</v>
      </c>
      <c r="B42" s="25" t="s">
        <v>178</v>
      </c>
      <c r="C42" s="26">
        <v>11401754</v>
      </c>
      <c r="D42" s="25"/>
      <c r="E42" s="25"/>
      <c r="F42" s="25"/>
      <c r="G42" s="25"/>
      <c r="H42" s="25"/>
      <c r="I42" s="25"/>
    </row>
    <row r="43" spans="1:9" ht="15" customHeight="1" x14ac:dyDescent="0.2">
      <c r="A43" s="25">
        <f t="shared" si="0"/>
        <v>36</v>
      </c>
      <c r="B43" s="25" t="s">
        <v>179</v>
      </c>
      <c r="C43" s="26">
        <v>11210974</v>
      </c>
      <c r="D43" s="25"/>
      <c r="E43" s="25"/>
      <c r="F43" s="25"/>
      <c r="G43" s="25"/>
      <c r="H43" s="25"/>
      <c r="I43" s="25"/>
    </row>
    <row r="44" spans="1:9" ht="15" customHeight="1" x14ac:dyDescent="0.2">
      <c r="A44" s="25">
        <f t="shared" si="0"/>
        <v>37</v>
      </c>
      <c r="B44" s="25" t="s">
        <v>180</v>
      </c>
      <c r="C44" s="26">
        <v>11500751</v>
      </c>
      <c r="D44" s="25"/>
      <c r="E44" s="25"/>
      <c r="F44" s="25"/>
      <c r="G44" s="25"/>
      <c r="H44" s="25"/>
      <c r="I44" s="25"/>
    </row>
    <row r="45" spans="1:9" ht="15" customHeight="1" x14ac:dyDescent="0.2">
      <c r="A45" s="25">
        <f t="shared" si="0"/>
        <v>38</v>
      </c>
      <c r="B45" s="25" t="s">
        <v>181</v>
      </c>
      <c r="C45" s="26">
        <v>11506793</v>
      </c>
      <c r="D45" s="25"/>
      <c r="E45" s="25"/>
      <c r="F45" s="25"/>
      <c r="G45" s="25"/>
      <c r="H45" s="25"/>
      <c r="I45" s="25"/>
    </row>
    <row r="46" spans="1:9" ht="15" customHeight="1" x14ac:dyDescent="0.2">
      <c r="A46" s="25">
        <f t="shared" si="0"/>
        <v>39</v>
      </c>
      <c r="B46" s="25" t="s">
        <v>182</v>
      </c>
      <c r="C46" s="26">
        <v>11503072</v>
      </c>
      <c r="D46" s="25"/>
      <c r="E46" s="25"/>
      <c r="F46" s="25"/>
      <c r="G46" s="25"/>
      <c r="H46" s="25"/>
      <c r="I46" s="25"/>
    </row>
    <row r="47" spans="1:9" ht="15" customHeight="1" x14ac:dyDescent="0.2">
      <c r="A47" s="25">
        <f t="shared" si="0"/>
        <v>40</v>
      </c>
      <c r="B47" s="25" t="s">
        <v>183</v>
      </c>
      <c r="C47" s="26">
        <v>11309480</v>
      </c>
      <c r="D47" s="25"/>
      <c r="E47" s="25"/>
      <c r="F47" s="25"/>
      <c r="G47" s="25"/>
      <c r="H47" s="25"/>
      <c r="I47" s="25"/>
    </row>
    <row r="48" spans="1:9" ht="15" customHeight="1" x14ac:dyDescent="0.2">
      <c r="A48" s="25">
        <f t="shared" si="0"/>
        <v>41</v>
      </c>
      <c r="B48" s="25" t="s">
        <v>184</v>
      </c>
      <c r="C48" s="26">
        <v>11209809</v>
      </c>
      <c r="D48" s="25"/>
      <c r="E48" s="25"/>
      <c r="F48" s="25"/>
      <c r="G48" s="25"/>
      <c r="H48" s="25"/>
      <c r="I48" s="25"/>
    </row>
    <row r="49" spans="1:9" ht="15" customHeight="1" x14ac:dyDescent="0.2">
      <c r="A49" s="25">
        <f t="shared" si="0"/>
        <v>42</v>
      </c>
      <c r="B49" s="25" t="s">
        <v>185</v>
      </c>
      <c r="C49" s="26">
        <v>11121392</v>
      </c>
      <c r="D49" s="25"/>
      <c r="E49" s="25"/>
      <c r="F49" s="25"/>
      <c r="G49" s="25"/>
      <c r="H49" s="25"/>
      <c r="I49" s="25"/>
    </row>
    <row r="50" spans="1:9" ht="15" customHeight="1" x14ac:dyDescent="0.2">
      <c r="A50" s="25">
        <f t="shared" si="0"/>
        <v>43</v>
      </c>
      <c r="B50" s="25" t="s">
        <v>186</v>
      </c>
      <c r="C50" s="26">
        <v>11505306</v>
      </c>
      <c r="D50" s="25"/>
      <c r="E50" s="25"/>
      <c r="F50" s="25"/>
      <c r="G50" s="25"/>
      <c r="H50" s="25"/>
      <c r="I50" s="25"/>
    </row>
    <row r="51" spans="1:9" ht="15" customHeight="1" x14ac:dyDescent="0.2">
      <c r="A51" s="25">
        <f t="shared" si="0"/>
        <v>44</v>
      </c>
      <c r="B51" s="25" t="s">
        <v>187</v>
      </c>
      <c r="C51" s="26">
        <v>11507444</v>
      </c>
      <c r="D51" s="25"/>
      <c r="E51" s="25"/>
      <c r="F51" s="25"/>
      <c r="G51" s="25"/>
      <c r="H51" s="25"/>
      <c r="I51" s="25"/>
    </row>
    <row r="52" spans="1:9" ht="15" customHeight="1" x14ac:dyDescent="0.2">
      <c r="A52" s="25">
        <f t="shared" si="0"/>
        <v>45</v>
      </c>
      <c r="B52" s="25" t="s">
        <v>188</v>
      </c>
      <c r="C52" s="26">
        <v>11508123</v>
      </c>
      <c r="D52" s="25"/>
      <c r="E52" s="25"/>
      <c r="F52" s="25"/>
      <c r="G52" s="25"/>
      <c r="H52" s="25"/>
      <c r="I52" s="25"/>
    </row>
    <row r="53" spans="1:9" ht="15" customHeight="1" x14ac:dyDescent="0.2">
      <c r="A53" s="25">
        <f t="shared" si="0"/>
        <v>46</v>
      </c>
      <c r="B53" s="25" t="s">
        <v>189</v>
      </c>
      <c r="C53" s="26">
        <v>11507395</v>
      </c>
      <c r="D53" s="25"/>
      <c r="E53" s="25"/>
      <c r="F53" s="25"/>
      <c r="G53" s="25"/>
      <c r="H53" s="25"/>
      <c r="I53" s="25"/>
    </row>
    <row r="54" spans="1:9" ht="15" customHeight="1" x14ac:dyDescent="0.2">
      <c r="A54" s="25">
        <f t="shared" si="0"/>
        <v>47</v>
      </c>
      <c r="B54" s="25" t="s">
        <v>190</v>
      </c>
      <c r="C54" s="26">
        <v>11406706</v>
      </c>
      <c r="D54" s="25"/>
      <c r="E54" s="25"/>
      <c r="F54" s="25"/>
      <c r="G54" s="25"/>
      <c r="H54" s="25"/>
      <c r="I54" s="25"/>
    </row>
    <row r="55" spans="1:9" ht="15" customHeight="1" x14ac:dyDescent="0.2">
      <c r="A55" s="25">
        <f t="shared" si="0"/>
        <v>48</v>
      </c>
      <c r="B55" s="25" t="s">
        <v>191</v>
      </c>
      <c r="C55" s="26">
        <v>11611116</v>
      </c>
      <c r="D55" s="25"/>
      <c r="E55" s="25"/>
      <c r="F55" s="25"/>
      <c r="G55" s="25"/>
      <c r="H55" s="25"/>
      <c r="I55" s="25"/>
    </row>
    <row r="56" spans="1:9" ht="15" customHeight="1" x14ac:dyDescent="0.2">
      <c r="A56" s="25">
        <f t="shared" si="0"/>
        <v>49</v>
      </c>
      <c r="B56" s="25" t="s">
        <v>192</v>
      </c>
      <c r="C56" s="26">
        <v>11209802</v>
      </c>
      <c r="D56" s="25"/>
      <c r="E56" s="25"/>
      <c r="F56" s="25"/>
      <c r="G56" s="25"/>
      <c r="H56" s="25"/>
      <c r="I56" s="25"/>
    </row>
    <row r="57" spans="1:9" ht="15" customHeight="1" x14ac:dyDescent="0.2">
      <c r="A57" s="25">
        <f t="shared" si="0"/>
        <v>50</v>
      </c>
      <c r="B57" s="25" t="s">
        <v>193</v>
      </c>
      <c r="C57" s="26">
        <v>11304006</v>
      </c>
      <c r="D57" s="25"/>
      <c r="E57" s="25"/>
      <c r="F57" s="25"/>
      <c r="G57" s="25"/>
      <c r="H57" s="25"/>
      <c r="I57" s="25"/>
    </row>
    <row r="58" spans="1:9" ht="15" customHeight="1" x14ac:dyDescent="0.2">
      <c r="A58" s="25">
        <f t="shared" si="0"/>
        <v>51</v>
      </c>
      <c r="B58" s="25" t="s">
        <v>194</v>
      </c>
      <c r="C58" s="26">
        <v>11306493</v>
      </c>
      <c r="D58" s="25"/>
      <c r="E58" s="25"/>
      <c r="F58" s="25"/>
      <c r="G58" s="25"/>
      <c r="H58" s="25"/>
      <c r="I58" s="25"/>
    </row>
    <row r="59" spans="1:9" ht="15" customHeight="1" x14ac:dyDescent="0.2">
      <c r="A59" s="25">
        <f t="shared" si="0"/>
        <v>52</v>
      </c>
      <c r="B59" s="25" t="s">
        <v>195</v>
      </c>
      <c r="C59" s="26">
        <v>11507769</v>
      </c>
      <c r="D59" s="25"/>
      <c r="E59" s="25"/>
      <c r="F59" s="25"/>
      <c r="G59" s="25"/>
      <c r="H59" s="25"/>
      <c r="I59" s="25"/>
    </row>
    <row r="60" spans="1:9" ht="15" customHeight="1" x14ac:dyDescent="0.2">
      <c r="A60" s="25">
        <f t="shared" si="0"/>
        <v>53</v>
      </c>
      <c r="B60" s="25" t="s">
        <v>196</v>
      </c>
      <c r="C60" s="26">
        <v>11408409</v>
      </c>
      <c r="D60" s="25"/>
      <c r="E60" s="25"/>
      <c r="F60" s="25"/>
      <c r="G60" s="25"/>
      <c r="H60" s="25"/>
      <c r="I60" s="25"/>
    </row>
    <row r="61" spans="1:9" ht="15" customHeight="1" x14ac:dyDescent="0.2">
      <c r="A61" s="25">
        <f t="shared" si="0"/>
        <v>54</v>
      </c>
      <c r="B61" s="25" t="s">
        <v>197</v>
      </c>
      <c r="C61" s="26">
        <v>11507680</v>
      </c>
      <c r="D61" s="25"/>
      <c r="E61" s="25"/>
      <c r="F61" s="25"/>
      <c r="G61" s="25"/>
      <c r="H61" s="25"/>
      <c r="I61" s="25"/>
    </row>
    <row r="62" spans="1:9" ht="15" customHeight="1" x14ac:dyDescent="0.2">
      <c r="A62" s="25">
        <f t="shared" si="0"/>
        <v>55</v>
      </c>
      <c r="B62" s="25" t="s">
        <v>198</v>
      </c>
      <c r="C62" s="26">
        <v>11503887</v>
      </c>
      <c r="D62" s="25"/>
      <c r="E62" s="25"/>
      <c r="F62" s="25"/>
      <c r="G62" s="25"/>
      <c r="H62" s="25"/>
      <c r="I62" s="25"/>
    </row>
    <row r="63" spans="1:9" ht="15" customHeight="1" x14ac:dyDescent="0.2">
      <c r="A63" s="25">
        <f t="shared" si="0"/>
        <v>56</v>
      </c>
      <c r="B63" s="25" t="s">
        <v>199</v>
      </c>
      <c r="C63" s="26">
        <v>11509220</v>
      </c>
      <c r="D63" s="25"/>
      <c r="E63" s="25"/>
      <c r="F63" s="25"/>
      <c r="G63" s="25"/>
      <c r="H63" s="25"/>
      <c r="I63" s="25"/>
    </row>
    <row r="64" spans="1:9" ht="15" customHeight="1" x14ac:dyDescent="0.2">
      <c r="A64" s="25">
        <f t="shared" si="0"/>
        <v>57</v>
      </c>
      <c r="B64" s="25" t="s">
        <v>200</v>
      </c>
      <c r="C64" s="26">
        <v>11605790</v>
      </c>
      <c r="D64" s="25"/>
      <c r="E64" s="25"/>
      <c r="F64" s="25"/>
      <c r="G64" s="25"/>
      <c r="H64" s="25"/>
      <c r="I64" s="25"/>
    </row>
    <row r="65" spans="1:9" ht="15" customHeight="1" x14ac:dyDescent="0.2">
      <c r="A65" s="25">
        <f t="shared" si="0"/>
        <v>58</v>
      </c>
      <c r="B65" s="25" t="s">
        <v>201</v>
      </c>
      <c r="C65" s="26">
        <v>11402208</v>
      </c>
      <c r="D65" s="25"/>
      <c r="E65" s="25"/>
      <c r="F65" s="25"/>
      <c r="G65" s="25"/>
      <c r="H65" s="25"/>
      <c r="I65" s="25"/>
    </row>
    <row r="66" spans="1:9" ht="15" customHeight="1" x14ac:dyDescent="0.2">
      <c r="A66" s="25">
        <f t="shared" si="0"/>
        <v>59</v>
      </c>
      <c r="B66" s="25" t="s">
        <v>202</v>
      </c>
      <c r="C66" s="26">
        <v>11504273</v>
      </c>
      <c r="D66" s="25"/>
      <c r="E66" s="25"/>
      <c r="F66" s="25"/>
      <c r="G66" s="25"/>
      <c r="H66" s="25"/>
      <c r="I66" s="25"/>
    </row>
    <row r="67" spans="1:9" ht="15" customHeight="1" x14ac:dyDescent="0.2">
      <c r="A67" s="25">
        <f t="shared" si="0"/>
        <v>60</v>
      </c>
      <c r="B67" s="25" t="s">
        <v>203</v>
      </c>
      <c r="C67" s="26">
        <v>11507232</v>
      </c>
      <c r="D67" s="25"/>
      <c r="E67" s="25"/>
      <c r="F67" s="25"/>
      <c r="G67" s="25"/>
      <c r="H67" s="25"/>
      <c r="I67" s="25"/>
    </row>
    <row r="68" spans="1:9" ht="15" customHeight="1" x14ac:dyDescent="0.2">
      <c r="A68" s="25">
        <f t="shared" si="0"/>
        <v>61</v>
      </c>
      <c r="B68" s="25" t="s">
        <v>204</v>
      </c>
      <c r="C68" s="26">
        <v>11507754</v>
      </c>
      <c r="D68" s="25"/>
      <c r="E68" s="25"/>
      <c r="F68" s="25"/>
      <c r="G68" s="25"/>
      <c r="H68" s="25"/>
      <c r="I68" s="25"/>
    </row>
    <row r="69" spans="1:9" ht="15" customHeight="1" x14ac:dyDescent="0.2">
      <c r="A69" s="25">
        <f t="shared" si="0"/>
        <v>62</v>
      </c>
      <c r="B69" s="25" t="s">
        <v>205</v>
      </c>
      <c r="C69" s="26">
        <v>11507845</v>
      </c>
      <c r="D69" s="25"/>
      <c r="E69" s="25"/>
      <c r="F69" s="25"/>
      <c r="G69" s="25"/>
      <c r="H69" s="25"/>
      <c r="I69" s="25"/>
    </row>
    <row r="70" spans="1:9" ht="15" customHeight="1" x14ac:dyDescent="0.2">
      <c r="A70" s="25">
        <f t="shared" si="0"/>
        <v>63</v>
      </c>
      <c r="B70" s="25" t="s">
        <v>206</v>
      </c>
      <c r="C70" s="26">
        <v>11500783</v>
      </c>
      <c r="D70" s="25"/>
      <c r="E70" s="25"/>
      <c r="F70" s="25"/>
      <c r="G70" s="25"/>
      <c r="H70" s="25"/>
      <c r="I70" s="25"/>
    </row>
    <row r="71" spans="1:9" ht="15" customHeight="1" x14ac:dyDescent="0.2">
      <c r="A71" s="25">
        <f t="shared" si="0"/>
        <v>64</v>
      </c>
      <c r="B71" s="25" t="s">
        <v>207</v>
      </c>
      <c r="C71" s="26">
        <v>11407980</v>
      </c>
      <c r="D71" s="25"/>
      <c r="E71" s="25"/>
      <c r="F71" s="25"/>
      <c r="G71" s="25"/>
      <c r="H71" s="25"/>
      <c r="I71" s="25"/>
    </row>
    <row r="72" spans="1:9" ht="15" customHeight="1" x14ac:dyDescent="0.2">
      <c r="A72" s="25">
        <f t="shared" si="0"/>
        <v>65</v>
      </c>
      <c r="B72" s="25" t="s">
        <v>208</v>
      </c>
      <c r="C72" s="26">
        <v>11505778</v>
      </c>
      <c r="D72" s="25"/>
      <c r="E72" s="25"/>
      <c r="F72" s="25"/>
      <c r="G72" s="25"/>
      <c r="H72" s="25"/>
      <c r="I72" s="25"/>
    </row>
    <row r="73" spans="1:9" ht="15" customHeight="1" x14ac:dyDescent="0.2">
      <c r="A73" s="25">
        <f t="shared" si="0"/>
        <v>66</v>
      </c>
      <c r="B73" s="25" t="s">
        <v>209</v>
      </c>
      <c r="C73" s="26">
        <v>11508749</v>
      </c>
      <c r="D73" s="25"/>
      <c r="E73" s="25"/>
      <c r="F73" s="25"/>
      <c r="G73" s="25"/>
      <c r="H73" s="25"/>
      <c r="I73" s="25"/>
    </row>
    <row r="74" spans="1:9" ht="15" customHeight="1" x14ac:dyDescent="0.2">
      <c r="A74" s="25">
        <f t="shared" si="0"/>
        <v>67</v>
      </c>
      <c r="B74" s="25" t="s">
        <v>210</v>
      </c>
      <c r="C74" s="26">
        <v>11301973</v>
      </c>
      <c r="D74" s="25"/>
      <c r="E74" s="25"/>
      <c r="F74" s="25"/>
      <c r="G74" s="25"/>
      <c r="H74" s="25"/>
      <c r="I74" s="25"/>
    </row>
    <row r="75" spans="1:9" ht="15" customHeight="1" x14ac:dyDescent="0.2">
      <c r="A75" s="25">
        <f t="shared" si="0"/>
        <v>68</v>
      </c>
      <c r="B75" s="25" t="str">
        <f t="shared" ref="B75" si="1">IF(ISNA(VLOOKUP(A$3&amp;TEXT(A75,"x0"),FP,COLUMNS(FP),0)),"",VLOOKUP(A$3&amp;TEXT(A75,"x0"),FP,COLUMNS(FP),0))</f>
        <v/>
      </c>
      <c r="C75" s="26" t="str">
        <f t="shared" ref="C75" si="2">IF($B75&gt;"@",VLOOKUP($B75,Tableau,MATCH(C$7,TitresTableau,0),0),"")</f>
        <v/>
      </c>
      <c r="D75" s="25"/>
      <c r="E75" s="25"/>
      <c r="F75" s="25"/>
      <c r="G75" s="25"/>
      <c r="H75" s="25"/>
      <c r="I75" s="25"/>
    </row>
    <row r="76" spans="1:9" ht="15" customHeight="1" x14ac:dyDescent="0.2">
      <c r="A76" s="25"/>
      <c r="B76" s="25"/>
      <c r="C76" s="26" t="s">
        <v>38</v>
      </c>
      <c r="D76" s="25"/>
      <c r="E76" s="25"/>
      <c r="F76" s="25"/>
      <c r="G76" s="25"/>
      <c r="H76" s="25"/>
      <c r="I76"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29"/>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90</v>
      </c>
      <c r="B3" s="22" t="str">
        <f>"GROUPE "&amp;A3</f>
        <v>GROUPE AN1</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IF(ISNA(VLOOKUP(A$3&amp;TEXT(A8,"x0"),GRTDAN,COLUMNS(GRTDAN),0)),"",VLOOKUP(A$3&amp;TEXT(A8,"x0"),GRTDAN,COLUMNS(GRTDAN),0))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BLEUSE Chloé</v>
      </c>
      <c r="C11" s="26">
        <f t="shared" si="2"/>
        <v>0</v>
      </c>
      <c r="D11" s="25"/>
      <c r="E11" s="25"/>
      <c r="F11" s="25"/>
      <c r="G11" s="25"/>
      <c r="H11" s="25"/>
      <c r="I11" s="25"/>
    </row>
    <row r="12" spans="1:9" ht="15" customHeight="1" x14ac:dyDescent="0.2">
      <c r="A12" s="25">
        <f t="shared" si="0"/>
        <v>5</v>
      </c>
      <c r="B12" s="25" t="str">
        <f t="shared" si="1"/>
        <v>EL MOUSSAOUI Younes</v>
      </c>
      <c r="C12" s="26">
        <f t="shared" si="2"/>
        <v>0</v>
      </c>
      <c r="D12" s="25"/>
      <c r="E12" s="25"/>
      <c r="F12" s="25"/>
      <c r="G12" s="25"/>
      <c r="H12" s="25"/>
      <c r="I12" s="25"/>
    </row>
    <row r="13" spans="1:9" ht="15" customHeight="1" x14ac:dyDescent="0.2">
      <c r="A13" s="25">
        <f t="shared" si="0"/>
        <v>6</v>
      </c>
      <c r="B13" s="25" t="str">
        <f t="shared" si="1"/>
        <v>ENGUIX Precillia</v>
      </c>
      <c r="C13" s="26">
        <f t="shared" si="2"/>
        <v>11507496</v>
      </c>
      <c r="D13" s="25"/>
      <c r="E13" s="25"/>
      <c r="F13" s="25"/>
      <c r="G13" s="25"/>
      <c r="H13" s="25"/>
      <c r="I13" s="25"/>
    </row>
    <row r="14" spans="1:9" ht="15" customHeight="1" x14ac:dyDescent="0.2">
      <c r="A14" s="25">
        <f t="shared" si="0"/>
        <v>7</v>
      </c>
      <c r="B14" s="25" t="str">
        <f t="shared" si="1"/>
        <v>ERDEMIR Eren</v>
      </c>
      <c r="C14" s="26">
        <f t="shared" si="2"/>
        <v>11513406</v>
      </c>
      <c r="D14" s="25"/>
      <c r="E14" s="25"/>
      <c r="F14" s="25"/>
      <c r="G14" s="25"/>
      <c r="H14" s="25"/>
      <c r="I14" s="25"/>
    </row>
    <row r="15" spans="1:9" ht="15" customHeight="1" x14ac:dyDescent="0.2">
      <c r="A15" s="25">
        <f t="shared" si="0"/>
        <v>8</v>
      </c>
      <c r="B15" s="25" t="str">
        <f t="shared" si="1"/>
        <v>FLEPP RAFAEL</v>
      </c>
      <c r="C15" s="26">
        <f t="shared" si="2"/>
        <v>11505754</v>
      </c>
      <c r="D15" s="25"/>
      <c r="E15" s="25"/>
      <c r="F15" s="25"/>
      <c r="G15" s="25"/>
      <c r="H15" s="25"/>
      <c r="I15" s="25"/>
    </row>
    <row r="16" spans="1:9" ht="15" customHeight="1" x14ac:dyDescent="0.2">
      <c r="A16" s="25">
        <f t="shared" si="0"/>
        <v>9</v>
      </c>
      <c r="B16" s="25" t="str">
        <f t="shared" si="1"/>
        <v>GODET Maël</v>
      </c>
      <c r="C16" s="26">
        <f t="shared" si="2"/>
        <v>11602674</v>
      </c>
      <c r="D16" s="25"/>
      <c r="E16" s="25"/>
      <c r="F16" s="25"/>
      <c r="G16" s="25"/>
      <c r="H16" s="25"/>
      <c r="I16" s="25"/>
    </row>
    <row r="17" spans="1:9" ht="15" customHeight="1" x14ac:dyDescent="0.2">
      <c r="A17" s="25">
        <f t="shared" si="0"/>
        <v>10</v>
      </c>
      <c r="B17" s="25" t="str">
        <f t="shared" si="1"/>
        <v>HAMDANE Amine</v>
      </c>
      <c r="C17" s="26">
        <f t="shared" si="2"/>
        <v>11606514</v>
      </c>
      <c r="D17" s="25"/>
      <c r="E17" s="25"/>
      <c r="F17" s="25"/>
      <c r="G17" s="25"/>
      <c r="H17" s="25"/>
      <c r="I17" s="25"/>
    </row>
    <row r="18" spans="1:9" ht="15" customHeight="1" x14ac:dyDescent="0.2">
      <c r="A18" s="25">
        <f t="shared" si="0"/>
        <v>11</v>
      </c>
      <c r="B18" s="25" t="str">
        <f t="shared" si="1"/>
        <v>IDOUFKER Aboubakr</v>
      </c>
      <c r="C18" s="26">
        <f t="shared" si="2"/>
        <v>11605567</v>
      </c>
      <c r="D18" s="25"/>
      <c r="E18" s="25"/>
      <c r="F18" s="25"/>
      <c r="G18" s="25"/>
      <c r="H18" s="25"/>
      <c r="I18" s="25"/>
    </row>
    <row r="19" spans="1:9" ht="15" customHeight="1" x14ac:dyDescent="0.2">
      <c r="A19" s="25">
        <f t="shared" si="0"/>
        <v>12</v>
      </c>
      <c r="B19" s="25" t="str">
        <f t="shared" si="1"/>
        <v>KENTSA MELI Habib Edgar</v>
      </c>
      <c r="C19" s="26">
        <f t="shared" si="2"/>
        <v>11607247</v>
      </c>
      <c r="D19" s="25"/>
      <c r="E19" s="25"/>
      <c r="F19" s="25"/>
      <c r="G19" s="25"/>
      <c r="H19" s="25"/>
      <c r="I19" s="25"/>
    </row>
    <row r="20" spans="1:9" ht="15" customHeight="1" x14ac:dyDescent="0.2">
      <c r="A20" s="25">
        <f t="shared" si="0"/>
        <v>13</v>
      </c>
      <c r="B20" s="25" t="str">
        <f t="shared" si="1"/>
        <v>KUCAM Delphine</v>
      </c>
      <c r="C20" s="26">
        <f t="shared" si="2"/>
        <v>11603669</v>
      </c>
      <c r="D20" s="25"/>
      <c r="E20" s="25"/>
      <c r="F20" s="25"/>
      <c r="G20" s="25"/>
      <c r="H20" s="25"/>
      <c r="I20" s="25"/>
    </row>
    <row r="21" spans="1:9" ht="15" customHeight="1" x14ac:dyDescent="0.2">
      <c r="A21" s="25">
        <f t="shared" si="0"/>
        <v>14</v>
      </c>
      <c r="B21" s="25" t="str">
        <f t="shared" si="1"/>
        <v>LAHMADI Salah-Eddine</v>
      </c>
      <c r="C21" s="26">
        <f t="shared" si="2"/>
        <v>11513414</v>
      </c>
      <c r="D21" s="25"/>
      <c r="E21" s="25"/>
      <c r="F21" s="25"/>
      <c r="G21" s="25"/>
      <c r="H21" s="25"/>
      <c r="I21" s="25"/>
    </row>
    <row r="22" spans="1:9" ht="15" customHeight="1" x14ac:dyDescent="0.2">
      <c r="A22" s="25">
        <f t="shared" si="0"/>
        <v>15</v>
      </c>
      <c r="B22" s="25" t="str">
        <f t="shared" si="1"/>
        <v>MARADEI Clement</v>
      </c>
      <c r="C22" s="26">
        <f t="shared" si="2"/>
        <v>11608227</v>
      </c>
      <c r="D22" s="25"/>
      <c r="E22" s="25"/>
      <c r="F22" s="25"/>
      <c r="G22" s="25"/>
      <c r="H22" s="25"/>
      <c r="I22" s="25"/>
    </row>
    <row r="23" spans="1:9" ht="15" customHeight="1" x14ac:dyDescent="0.2">
      <c r="A23" s="25">
        <f t="shared" si="0"/>
        <v>16</v>
      </c>
      <c r="B23" s="25" t="str">
        <f t="shared" si="1"/>
        <v>MILHA  El Mehdi</v>
      </c>
      <c r="C23" s="26">
        <f t="shared" si="2"/>
        <v>11613089</v>
      </c>
      <c r="D23" s="25"/>
      <c r="E23" s="25"/>
      <c r="F23" s="25"/>
      <c r="G23" s="25"/>
      <c r="H23" s="25"/>
      <c r="I23" s="25"/>
    </row>
    <row r="24" spans="1:9" ht="15" customHeight="1" x14ac:dyDescent="0.2">
      <c r="A24" s="25">
        <f t="shared" si="0"/>
        <v>17</v>
      </c>
      <c r="B24" s="25" t="str">
        <f t="shared" si="1"/>
        <v>NAIT DAOUD Mohamed</v>
      </c>
      <c r="C24" s="26">
        <f t="shared" si="2"/>
        <v>11406410</v>
      </c>
      <c r="D24" s="25"/>
      <c r="E24" s="25"/>
      <c r="F24" s="25"/>
      <c r="G24" s="25"/>
      <c r="H24" s="25"/>
      <c r="I24" s="25"/>
    </row>
    <row r="25" spans="1:9" ht="15" customHeight="1" x14ac:dyDescent="0.2">
      <c r="A25" s="25">
        <f t="shared" si="0"/>
        <v>18</v>
      </c>
      <c r="B25" s="25" t="str">
        <f t="shared" ref="B25:B39" si="3">IF(ISNA(VLOOKUP(A$3&amp;TEXT(A25,"x0"),GRTDAN,COLUMNS(GRTDAN),0)),"",VLOOKUP(A$3&amp;TEXT(A25,"x0"),GRTDAN,COLUMNS(GRTDAN),0))</f>
        <v>NEHAD Imane</v>
      </c>
      <c r="C25" s="26">
        <f t="shared" si="2"/>
        <v>11601320</v>
      </c>
      <c r="D25" s="25"/>
      <c r="E25" s="25"/>
      <c r="F25" s="25"/>
      <c r="G25" s="25"/>
      <c r="H25" s="25"/>
      <c r="I25" s="25"/>
    </row>
    <row r="26" spans="1:9" ht="15" customHeight="1" x14ac:dyDescent="0.2">
      <c r="A26" s="25">
        <f t="shared" si="0"/>
        <v>19</v>
      </c>
      <c r="B26" s="25" t="str">
        <f t="shared" si="3"/>
        <v>N'GOAN Auguste</v>
      </c>
      <c r="C26" s="26">
        <f t="shared" si="2"/>
        <v>11612382</v>
      </c>
      <c r="D26" s="25"/>
      <c r="E26" s="25"/>
      <c r="F26" s="25"/>
      <c r="G26" s="25"/>
      <c r="H26" s="25"/>
      <c r="I26" s="25"/>
    </row>
    <row r="27" spans="1:9" ht="15" customHeight="1" x14ac:dyDescent="0.2">
      <c r="A27" s="25">
        <f t="shared" si="0"/>
        <v>20</v>
      </c>
      <c r="B27" s="25" t="str">
        <f t="shared" si="3"/>
        <v>RAHMANI Abdeladim</v>
      </c>
      <c r="C27" s="26">
        <f t="shared" si="2"/>
        <v>0</v>
      </c>
      <c r="D27" s="25"/>
      <c r="E27" s="25"/>
      <c r="F27" s="25"/>
      <c r="G27" s="25"/>
      <c r="H27" s="25"/>
      <c r="I27" s="25"/>
    </row>
    <row r="28" spans="1:9" ht="15" customHeight="1" x14ac:dyDescent="0.2">
      <c r="A28" s="25">
        <f t="shared" si="0"/>
        <v>21</v>
      </c>
      <c r="B28" s="25" t="str">
        <f t="shared" si="3"/>
        <v>SABABADY Kamala</v>
      </c>
      <c r="C28" s="26">
        <f t="shared" si="2"/>
        <v>0</v>
      </c>
      <c r="D28" s="25"/>
      <c r="E28" s="25"/>
      <c r="F28" s="25"/>
      <c r="G28" s="25"/>
      <c r="H28" s="25"/>
      <c r="I28" s="25"/>
    </row>
    <row r="29" spans="1:9" ht="15" customHeight="1" x14ac:dyDescent="0.2">
      <c r="A29" s="25">
        <f t="shared" si="0"/>
        <v>22</v>
      </c>
      <c r="B29" s="25" t="str">
        <f t="shared" si="3"/>
        <v>SELSANE Manel</v>
      </c>
      <c r="C29" s="26">
        <f t="shared" si="2"/>
        <v>11600771</v>
      </c>
      <c r="D29" s="25"/>
      <c r="E29" s="25"/>
      <c r="F29" s="25"/>
      <c r="G29" s="25"/>
      <c r="H29" s="25"/>
      <c r="I29" s="25"/>
    </row>
    <row r="30" spans="1:9" ht="15" customHeight="1" x14ac:dyDescent="0.2">
      <c r="A30" s="25">
        <f t="shared" si="0"/>
        <v>23</v>
      </c>
      <c r="B30" s="25" t="str">
        <f t="shared" si="3"/>
        <v>VALENTIN Julie</v>
      </c>
      <c r="C30" s="26">
        <f t="shared" si="2"/>
        <v>11501205</v>
      </c>
      <c r="D30" s="25"/>
      <c r="E30" s="25"/>
      <c r="F30" s="25"/>
      <c r="G30" s="25"/>
      <c r="H30" s="25"/>
      <c r="I30" s="25"/>
    </row>
    <row r="31" spans="1:9" ht="15" customHeight="1" x14ac:dyDescent="0.2">
      <c r="A31" s="25">
        <f t="shared" si="0"/>
        <v>24</v>
      </c>
      <c r="B31" s="25" t="str">
        <f t="shared" si="3"/>
        <v>YE Daniel</v>
      </c>
      <c r="C31" s="26">
        <f t="shared" si="2"/>
        <v>11608252</v>
      </c>
      <c r="D31" s="25"/>
      <c r="E31" s="25"/>
      <c r="F31" s="25"/>
      <c r="G31" s="25"/>
      <c r="H31" s="25"/>
      <c r="I31" s="25"/>
    </row>
    <row r="32" spans="1:9" ht="15" customHeight="1" x14ac:dyDescent="0.2">
      <c r="A32" s="25">
        <f t="shared" si="0"/>
        <v>25</v>
      </c>
      <c r="B32" s="25" t="str">
        <f t="shared" si="3"/>
        <v/>
      </c>
      <c r="C32" s="26" t="str">
        <f t="shared" si="2"/>
        <v/>
      </c>
      <c r="D32" s="25"/>
      <c r="E32" s="25"/>
      <c r="F32" s="25"/>
      <c r="G32" s="25"/>
      <c r="H32" s="25"/>
      <c r="I32" s="25"/>
    </row>
    <row r="33" spans="1:9" ht="15" customHeight="1" x14ac:dyDescent="0.2">
      <c r="A33" s="25">
        <f t="shared" si="0"/>
        <v>26</v>
      </c>
      <c r="B33" s="25" t="str">
        <f t="shared" si="3"/>
        <v/>
      </c>
      <c r="C33" s="26" t="str">
        <f t="shared" si="2"/>
        <v/>
      </c>
      <c r="D33" s="25"/>
      <c r="E33" s="25"/>
      <c r="F33" s="25"/>
      <c r="G33" s="25"/>
      <c r="H33" s="25"/>
      <c r="I33" s="25"/>
    </row>
    <row r="34" spans="1:9" ht="15" customHeight="1" x14ac:dyDescent="0.2">
      <c r="A34" s="25">
        <f t="shared" si="0"/>
        <v>27</v>
      </c>
      <c r="B34" s="25" t="str">
        <f t="shared" si="3"/>
        <v/>
      </c>
      <c r="C34" s="26" t="str">
        <f t="shared" si="2"/>
        <v/>
      </c>
      <c r="D34" s="25"/>
      <c r="E34" s="25"/>
      <c r="F34" s="25"/>
      <c r="G34" s="25"/>
      <c r="H34" s="25"/>
      <c r="I34" s="25"/>
    </row>
    <row r="35" spans="1:9" ht="15" customHeight="1" x14ac:dyDescent="0.2">
      <c r="A35" s="25">
        <f t="shared" si="0"/>
        <v>28</v>
      </c>
      <c r="B35" s="25" t="str">
        <f t="shared" si="3"/>
        <v/>
      </c>
      <c r="C35" s="26" t="str">
        <f t="shared" si="2"/>
        <v/>
      </c>
      <c r="D35" s="25"/>
      <c r="E35" s="25"/>
      <c r="F35" s="25"/>
      <c r="G35" s="25"/>
      <c r="H35" s="25"/>
      <c r="I35" s="25"/>
    </row>
    <row r="36" spans="1:9" ht="15" customHeight="1" x14ac:dyDescent="0.2">
      <c r="A36" s="25">
        <f t="shared" si="0"/>
        <v>29</v>
      </c>
      <c r="B36" s="25" t="str">
        <f t="shared" si="3"/>
        <v/>
      </c>
      <c r="C36" s="26" t="str">
        <f t="shared" si="2"/>
        <v/>
      </c>
      <c r="D36" s="25"/>
      <c r="E36" s="25"/>
      <c r="F36" s="25"/>
      <c r="G36" s="25"/>
      <c r="H36" s="25"/>
      <c r="I36" s="25"/>
    </row>
    <row r="37" spans="1:9" ht="15" customHeight="1" x14ac:dyDescent="0.2">
      <c r="A37" s="25">
        <f t="shared" si="0"/>
        <v>30</v>
      </c>
      <c r="B37" s="25" t="str">
        <f t="shared" si="3"/>
        <v/>
      </c>
      <c r="C37" s="26" t="str">
        <f t="shared" si="2"/>
        <v/>
      </c>
      <c r="D37" s="25"/>
      <c r="E37" s="25"/>
      <c r="F37" s="25"/>
      <c r="G37" s="25"/>
      <c r="H37" s="25"/>
      <c r="I37" s="25"/>
    </row>
    <row r="38" spans="1:9" ht="15" customHeight="1" x14ac:dyDescent="0.2">
      <c r="A38" s="25">
        <f t="shared" si="0"/>
        <v>31</v>
      </c>
      <c r="B38" s="25" t="str">
        <f t="shared" si="3"/>
        <v/>
      </c>
      <c r="C38" s="26" t="str">
        <f t="shared" si="2"/>
        <v/>
      </c>
      <c r="D38" s="25"/>
      <c r="E38" s="25"/>
      <c r="F38" s="25"/>
      <c r="G38" s="25"/>
      <c r="H38" s="25"/>
      <c r="I38" s="25"/>
    </row>
    <row r="39" spans="1:9" ht="15" customHeight="1" x14ac:dyDescent="0.2">
      <c r="A39" s="25">
        <f t="shared" si="0"/>
        <v>32</v>
      </c>
      <c r="B39" s="25" t="str">
        <f t="shared" si="3"/>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D38" sqref="D3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96</v>
      </c>
      <c r="B3" s="22" t="str">
        <f>"GROUPE "&amp;A3</f>
        <v>GROUPE AN2</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49" si="1">IF(ISNA(VLOOKUP(A$3&amp;TEXT(A8,"x0"),GRTDAN,COLUMNS(GRTDAN),0)),"",VLOOKUP(A$3&amp;TEXT(A8,"x0"),GRTDAN,COLUMNS(GRTDAN),0))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BENDAOUD Mehdi</v>
      </c>
      <c r="C12" s="26">
        <f t="shared" si="2"/>
        <v>11602614</v>
      </c>
      <c r="D12" s="25"/>
      <c r="E12" s="25"/>
      <c r="F12" s="25"/>
      <c r="G12" s="25"/>
      <c r="H12" s="25"/>
      <c r="I12" s="25"/>
    </row>
    <row r="13" spans="1:9" ht="15" customHeight="1" x14ac:dyDescent="0.2">
      <c r="A13" s="25">
        <f t="shared" si="0"/>
        <v>6</v>
      </c>
      <c r="B13" s="25" t="str">
        <f t="shared" si="1"/>
        <v>BOUDJENANE NARIMENE</v>
      </c>
      <c r="C13" s="26">
        <f t="shared" si="2"/>
        <v>11305734</v>
      </c>
      <c r="D13" s="25"/>
      <c r="E13" s="25"/>
      <c r="F13" s="25"/>
      <c r="G13" s="25"/>
      <c r="H13" s="25"/>
      <c r="I13" s="25"/>
    </row>
    <row r="14" spans="1:9" ht="15" customHeight="1" x14ac:dyDescent="0.2">
      <c r="A14" s="25">
        <f t="shared" si="0"/>
        <v>7</v>
      </c>
      <c r="B14" s="25" t="str">
        <f t="shared" si="1"/>
        <v>BOULAZAZENE Melissa</v>
      </c>
      <c r="C14" s="26">
        <f t="shared" si="2"/>
        <v>11602939</v>
      </c>
      <c r="D14" s="25"/>
      <c r="E14" s="25"/>
      <c r="F14" s="25"/>
      <c r="G14" s="25"/>
      <c r="H14" s="25"/>
      <c r="I14" s="25"/>
    </row>
    <row r="15" spans="1:9" ht="15" customHeight="1" x14ac:dyDescent="0.2">
      <c r="A15" s="25">
        <f t="shared" si="0"/>
        <v>8</v>
      </c>
      <c r="B15" s="25" t="str">
        <f t="shared" si="1"/>
        <v>BRAHMI Kahina</v>
      </c>
      <c r="C15" s="26">
        <f t="shared" si="2"/>
        <v>11506565</v>
      </c>
      <c r="D15" s="25"/>
      <c r="E15" s="25"/>
      <c r="F15" s="25"/>
      <c r="G15" s="25"/>
      <c r="H15" s="25"/>
      <c r="I15" s="25"/>
    </row>
    <row r="16" spans="1:9" ht="15" customHeight="1" x14ac:dyDescent="0.2">
      <c r="A16" s="25">
        <f t="shared" si="0"/>
        <v>9</v>
      </c>
      <c r="B16" s="25" t="str">
        <f t="shared" si="1"/>
        <v>CHEBBI Oussama</v>
      </c>
      <c r="C16" s="26">
        <f t="shared" si="2"/>
        <v>11506109</v>
      </c>
      <c r="D16" s="25"/>
      <c r="E16" s="25"/>
      <c r="F16" s="25"/>
      <c r="G16" s="25"/>
      <c r="H16" s="25"/>
      <c r="I16" s="25"/>
    </row>
    <row r="17" spans="1:9" ht="15" customHeight="1" x14ac:dyDescent="0.2">
      <c r="A17" s="25">
        <f t="shared" si="0"/>
        <v>10</v>
      </c>
      <c r="B17" s="25" t="str">
        <f t="shared" si="1"/>
        <v>CHEN Yu</v>
      </c>
      <c r="C17" s="26">
        <f t="shared" si="2"/>
        <v>11513855</v>
      </c>
      <c r="D17" s="25"/>
      <c r="E17" s="25"/>
      <c r="F17" s="25"/>
      <c r="G17" s="25"/>
      <c r="H17" s="25"/>
      <c r="I17" s="25"/>
    </row>
    <row r="18" spans="1:9" ht="15" customHeight="1" x14ac:dyDescent="0.2">
      <c r="A18" s="25">
        <f t="shared" si="0"/>
        <v>11</v>
      </c>
      <c r="B18" s="25" t="str">
        <f t="shared" si="1"/>
        <v>COBAN Serkan</v>
      </c>
      <c r="C18" s="26">
        <f t="shared" si="2"/>
        <v>11503850</v>
      </c>
      <c r="D18" s="25"/>
      <c r="E18" s="25"/>
      <c r="F18" s="25"/>
      <c r="G18" s="25"/>
      <c r="H18" s="25"/>
      <c r="I18" s="25"/>
    </row>
    <row r="19" spans="1:9" ht="15" customHeight="1" x14ac:dyDescent="0.2">
      <c r="A19" s="25">
        <f t="shared" si="0"/>
        <v>12</v>
      </c>
      <c r="B19" s="25" t="str">
        <f t="shared" si="1"/>
        <v>DAMOU Anna</v>
      </c>
      <c r="C19" s="26">
        <f t="shared" si="2"/>
        <v>0</v>
      </c>
      <c r="D19" s="25"/>
      <c r="E19" s="25"/>
      <c r="F19" s="25"/>
      <c r="G19" s="25"/>
      <c r="H19" s="25"/>
      <c r="I19" s="25"/>
    </row>
    <row r="20" spans="1:9" ht="15" customHeight="1" x14ac:dyDescent="0.2">
      <c r="A20" s="25">
        <f t="shared" si="0"/>
        <v>13</v>
      </c>
      <c r="B20" s="25" t="str">
        <f t="shared" si="1"/>
        <v>DIALLO Fatoumata Ousmane</v>
      </c>
      <c r="C20" s="26">
        <f t="shared" si="2"/>
        <v>11509135</v>
      </c>
      <c r="D20" s="25"/>
      <c r="E20" s="25"/>
      <c r="F20" s="25"/>
      <c r="G20" s="25"/>
      <c r="H20" s="25"/>
      <c r="I20" s="25"/>
    </row>
    <row r="21" spans="1:9" ht="15" customHeight="1" x14ac:dyDescent="0.2">
      <c r="A21" s="25">
        <f t="shared" si="0"/>
        <v>14</v>
      </c>
      <c r="B21" s="25" t="str">
        <f t="shared" si="1"/>
        <v>DIALLO MEISSA</v>
      </c>
      <c r="C21" s="26">
        <f t="shared" si="2"/>
        <v>11315679</v>
      </c>
      <c r="D21" s="25"/>
      <c r="E21" s="25"/>
      <c r="F21" s="25"/>
      <c r="G21" s="25"/>
      <c r="H21" s="25"/>
      <c r="I21" s="25"/>
    </row>
    <row r="22" spans="1:9" ht="15" customHeight="1" x14ac:dyDescent="0.2">
      <c r="A22" s="25">
        <f t="shared" si="0"/>
        <v>15</v>
      </c>
      <c r="B22" s="25" t="str">
        <f t="shared" si="1"/>
        <v>DONNE Jessie</v>
      </c>
      <c r="C22" s="26">
        <f t="shared" si="2"/>
        <v>11500914</v>
      </c>
      <c r="D22" s="25"/>
      <c r="E22" s="25"/>
      <c r="F22" s="25"/>
      <c r="G22" s="25"/>
      <c r="H22" s="25"/>
      <c r="I22" s="25"/>
    </row>
    <row r="23" spans="1:9" ht="15" customHeight="1" x14ac:dyDescent="0.2">
      <c r="A23" s="25">
        <f t="shared" si="0"/>
        <v>16</v>
      </c>
      <c r="B23" s="25" t="str">
        <f t="shared" si="1"/>
        <v>DOUCOURE Mariama</v>
      </c>
      <c r="C23" s="26">
        <f t="shared" si="2"/>
        <v>11509894</v>
      </c>
      <c r="D23" s="25"/>
      <c r="E23" s="25"/>
      <c r="F23" s="25"/>
      <c r="G23" s="25"/>
      <c r="H23" s="25"/>
      <c r="I23" s="25"/>
    </row>
    <row r="24" spans="1:9" ht="15" customHeight="1" x14ac:dyDescent="0.2">
      <c r="A24" s="25">
        <f t="shared" si="0"/>
        <v>17</v>
      </c>
      <c r="B24" s="25" t="str">
        <f t="shared" si="1"/>
        <v>DRAME Mariam</v>
      </c>
      <c r="C24" s="26">
        <f t="shared" si="2"/>
        <v>11603494</v>
      </c>
      <c r="D24" s="25"/>
      <c r="E24" s="25"/>
      <c r="F24" s="25"/>
      <c r="G24" s="25"/>
      <c r="H24" s="25"/>
      <c r="I24" s="25"/>
    </row>
    <row r="25" spans="1:9" ht="15" customHeight="1" x14ac:dyDescent="0.2">
      <c r="A25" s="25">
        <f t="shared" si="0"/>
        <v>18</v>
      </c>
      <c r="B25" s="25" t="str">
        <f t="shared" si="1"/>
        <v>DUVILLE William</v>
      </c>
      <c r="C25" s="26">
        <f t="shared" si="2"/>
        <v>11504570</v>
      </c>
      <c r="D25" s="25"/>
      <c r="E25" s="25"/>
      <c r="F25" s="25"/>
      <c r="G25" s="25"/>
      <c r="H25" s="25"/>
      <c r="I25" s="25"/>
    </row>
    <row r="26" spans="1:9" ht="15" customHeight="1" x14ac:dyDescent="0.2">
      <c r="A26" s="25">
        <f t="shared" si="0"/>
        <v>19</v>
      </c>
      <c r="B26" s="25" t="str">
        <f t="shared" si="1"/>
        <v>GAUTHIER Samy</v>
      </c>
      <c r="C26" s="26">
        <f t="shared" si="2"/>
        <v>11607973</v>
      </c>
      <c r="D26" s="25"/>
      <c r="E26" s="25"/>
      <c r="F26" s="25"/>
      <c r="G26" s="25"/>
      <c r="H26" s="25"/>
      <c r="I26" s="25"/>
    </row>
    <row r="27" spans="1:9" ht="15" customHeight="1" x14ac:dyDescent="0.2">
      <c r="A27" s="25">
        <f t="shared" si="0"/>
        <v>20</v>
      </c>
      <c r="B27" s="25" t="str">
        <f t="shared" si="1"/>
        <v>HARDY Marion</v>
      </c>
      <c r="C27" s="26">
        <f t="shared" si="2"/>
        <v>11601655</v>
      </c>
      <c r="D27" s="25"/>
      <c r="E27" s="25"/>
      <c r="F27" s="25"/>
      <c r="G27" s="25"/>
      <c r="H27" s="25"/>
      <c r="I27" s="25"/>
    </row>
    <row r="28" spans="1:9" ht="15" customHeight="1" x14ac:dyDescent="0.2">
      <c r="A28" s="25">
        <f t="shared" si="0"/>
        <v>21</v>
      </c>
      <c r="B28" s="25" t="str">
        <f t="shared" si="1"/>
        <v>HIMOUS Imane</v>
      </c>
      <c r="C28" s="26">
        <f t="shared" si="2"/>
        <v>11605309</v>
      </c>
      <c r="D28" s="25"/>
      <c r="E28" s="25"/>
      <c r="F28" s="25"/>
      <c r="G28" s="25"/>
      <c r="H28" s="25"/>
      <c r="I28" s="25"/>
    </row>
    <row r="29" spans="1:9" ht="15" customHeight="1" x14ac:dyDescent="0.2">
      <c r="A29" s="25">
        <f t="shared" si="0"/>
        <v>22</v>
      </c>
      <c r="B29" s="25" t="str">
        <f t="shared" si="1"/>
        <v>KUBICA BRIAC</v>
      </c>
      <c r="C29" s="26">
        <f t="shared" si="2"/>
        <v>11503072</v>
      </c>
      <c r="D29" s="25"/>
      <c r="E29" s="25"/>
      <c r="F29" s="25"/>
      <c r="G29" s="25"/>
      <c r="H29" s="25"/>
      <c r="I29" s="25"/>
    </row>
    <row r="30" spans="1:9" ht="15" customHeight="1" x14ac:dyDescent="0.2">
      <c r="A30" s="25">
        <f t="shared" si="0"/>
        <v>23</v>
      </c>
      <c r="B30" s="25" t="str">
        <f t="shared" si="1"/>
        <v>LAICHE Issam</v>
      </c>
      <c r="C30" s="26">
        <f t="shared" si="2"/>
        <v>11603860</v>
      </c>
      <c r="D30" s="25"/>
      <c r="E30" s="25"/>
      <c r="F30" s="25"/>
      <c r="G30" s="25"/>
      <c r="H30" s="25"/>
      <c r="I30" s="25"/>
    </row>
    <row r="31" spans="1:9" ht="15" customHeight="1" x14ac:dyDescent="0.2">
      <c r="A31" s="25">
        <f t="shared" si="0"/>
        <v>24</v>
      </c>
      <c r="B31" s="25" t="str">
        <f t="shared" si="1"/>
        <v>MINTHE Mayeni</v>
      </c>
      <c r="C31" s="26">
        <f t="shared" si="2"/>
        <v>11510580</v>
      </c>
      <c r="D31" s="25"/>
      <c r="E31" s="25"/>
      <c r="F31" s="25"/>
      <c r="G31" s="25"/>
      <c r="H31" s="25"/>
      <c r="I31" s="25"/>
    </row>
    <row r="32" spans="1:9" ht="15" customHeight="1" x14ac:dyDescent="0.2">
      <c r="A32" s="25">
        <f t="shared" si="0"/>
        <v>25</v>
      </c>
      <c r="B32" s="25" t="str">
        <f t="shared" si="1"/>
        <v>MOTTET Axel</v>
      </c>
      <c r="C32" s="26">
        <f t="shared" si="2"/>
        <v>11605613</v>
      </c>
      <c r="D32" s="25"/>
      <c r="E32" s="25"/>
      <c r="F32" s="25"/>
      <c r="G32" s="25"/>
      <c r="H32" s="25"/>
      <c r="I32" s="25"/>
    </row>
    <row r="33" spans="1:9" ht="15" customHeight="1" x14ac:dyDescent="0.2">
      <c r="A33" s="25">
        <f t="shared" si="0"/>
        <v>26</v>
      </c>
      <c r="B33" s="25" t="str">
        <f t="shared" si="1"/>
        <v>SAVADOGO Hamed Kouka</v>
      </c>
      <c r="C33" s="26">
        <f t="shared" si="2"/>
        <v>11607110</v>
      </c>
      <c r="D33" s="25"/>
      <c r="E33" s="25"/>
      <c r="F33" s="25"/>
      <c r="G33" s="25"/>
      <c r="H33" s="25"/>
      <c r="I33" s="25"/>
    </row>
    <row r="34" spans="1:9" ht="15" customHeight="1" x14ac:dyDescent="0.2">
      <c r="A34" s="25">
        <f t="shared" si="0"/>
        <v>27</v>
      </c>
      <c r="B34" s="25" t="str">
        <f t="shared" si="1"/>
        <v>SELVARAJAH Dinusan</v>
      </c>
      <c r="C34" s="26">
        <f t="shared" si="2"/>
        <v>11502168</v>
      </c>
      <c r="D34" s="25"/>
      <c r="E34" s="25"/>
      <c r="F34" s="25"/>
      <c r="G34" s="25"/>
      <c r="H34" s="25"/>
      <c r="I34" s="25"/>
    </row>
    <row r="35" spans="1:9" ht="15" customHeight="1" x14ac:dyDescent="0.2">
      <c r="A35" s="25">
        <f t="shared" si="0"/>
        <v>28</v>
      </c>
      <c r="B35" s="25" t="str">
        <f t="shared" si="1"/>
        <v>SRIVASTAVA Shakul-Raman</v>
      </c>
      <c r="C35" s="26">
        <f t="shared" si="2"/>
        <v>11500878</v>
      </c>
      <c r="D35" s="25"/>
      <c r="E35" s="25"/>
      <c r="F35" s="25"/>
      <c r="G35" s="25"/>
      <c r="H35" s="25"/>
      <c r="I35" s="25"/>
    </row>
    <row r="36" spans="1:9" ht="15" customHeight="1" x14ac:dyDescent="0.2">
      <c r="A36" s="25">
        <f t="shared" si="0"/>
        <v>29</v>
      </c>
      <c r="B36" s="25" t="str">
        <f t="shared" si="1"/>
        <v>TOURE Salifou Alhas</v>
      </c>
      <c r="C36" s="26">
        <f t="shared" si="2"/>
        <v>11508068</v>
      </c>
      <c r="D36" s="25"/>
      <c r="E36" s="25"/>
      <c r="F36" s="25"/>
      <c r="G36" s="25"/>
      <c r="H36" s="25"/>
      <c r="I36" s="25"/>
    </row>
    <row r="37" spans="1:9" ht="15" customHeight="1" x14ac:dyDescent="0.2">
      <c r="A37" s="25">
        <f t="shared" si="0"/>
        <v>30</v>
      </c>
      <c r="B37" s="25" t="str">
        <f t="shared" si="1"/>
        <v>ZHANG XIAOLU</v>
      </c>
      <c r="C37" s="26">
        <f t="shared" si="2"/>
        <v>11301973</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IF(ISNA(VLOOKUP(A$3&amp;TEXT(A50,"x0"),GRTDOP2,COLUMNS(GRTDOP2),0)),"",VLOOKUP(A$3&amp;TEXT(A50,"x0"),GRTDOP2,COLUMNS(GRTDOP2),0))</f>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78" firstPageNumber="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8" sqref="B8:B21"/>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97</v>
      </c>
      <c r="B3" s="22" t="str">
        <f>"GROUPE "&amp;A3</f>
        <v>GROUPE AN3</v>
      </c>
      <c r="D3" s="18"/>
      <c r="E3" s="18"/>
      <c r="F3" s="18"/>
      <c r="G3" s="18"/>
      <c r="H3" s="18"/>
      <c r="I3" s="18"/>
    </row>
    <row r="4" spans="1:9" ht="20.25" x14ac:dyDescent="0.3">
      <c r="B4" s="20"/>
      <c r="D4" s="42" t="s">
        <v>37</v>
      </c>
    </row>
    <row r="5" spans="1:9" ht="23.25" x14ac:dyDescent="0.35">
      <c r="B5" s="22"/>
      <c r="D5" s="43" t="s">
        <v>103</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IF(ISNA(VLOOKUP(A$3&amp;TEXT(A8,"x0"),GRTDAN,COLUMNS(GRTDAN),0)),"",VLOOKUP(A$3&amp;TEXT(A8,"x0"),GRTDAN,COLUMNS(GRTDAN),0))</f>
        <v/>
      </c>
      <c r="C8" s="26" t="str">
        <f t="shared" ref="C8:C50" si="2">IF($B8&gt;"@",VLOOKUP($B8,Tableau,MATCH(C$7,TitresTableau,0),0),"")</f>
        <v/>
      </c>
      <c r="D8" s="25"/>
      <c r="E8" s="25"/>
      <c r="F8" s="25"/>
      <c r="G8" s="25"/>
      <c r="H8" s="25"/>
      <c r="I8" s="25"/>
    </row>
    <row r="9" spans="1:9" ht="15" customHeight="1" x14ac:dyDescent="0.2">
      <c r="A9" s="25">
        <f t="shared" si="0"/>
        <v>2</v>
      </c>
      <c r="B9" s="25" t="str">
        <f t="shared" si="1"/>
        <v/>
      </c>
      <c r="C9" s="26" t="str">
        <f t="shared" si="2"/>
        <v/>
      </c>
      <c r="D9" s="25"/>
      <c r="E9" s="25"/>
      <c r="F9" s="25"/>
      <c r="G9" s="25"/>
      <c r="H9" s="25"/>
      <c r="I9" s="25"/>
    </row>
    <row r="10" spans="1:9" ht="15" customHeight="1" x14ac:dyDescent="0.2">
      <c r="A10" s="25">
        <f t="shared" si="0"/>
        <v>3</v>
      </c>
      <c r="B10" s="25" t="str">
        <f t="shared" si="1"/>
        <v/>
      </c>
      <c r="C10" s="26" t="str">
        <f t="shared" si="2"/>
        <v/>
      </c>
      <c r="D10" s="25"/>
      <c r="E10" s="25"/>
      <c r="F10" s="25"/>
      <c r="G10" s="25"/>
      <c r="H10" s="25"/>
      <c r="I10" s="25"/>
    </row>
    <row r="11" spans="1:9" ht="15" customHeight="1" x14ac:dyDescent="0.2">
      <c r="A11" s="25">
        <f t="shared" si="0"/>
        <v>4</v>
      </c>
      <c r="B11" s="25" t="str">
        <f t="shared" si="1"/>
        <v/>
      </c>
      <c r="C11" s="26" t="str">
        <f t="shared" si="2"/>
        <v/>
      </c>
      <c r="D11" s="25"/>
      <c r="E11" s="25"/>
      <c r="F11" s="25"/>
      <c r="G11" s="25"/>
      <c r="H11" s="25"/>
      <c r="I11" s="25"/>
    </row>
    <row r="12" spans="1:9" ht="15" customHeight="1" x14ac:dyDescent="0.2">
      <c r="A12" s="25">
        <f t="shared" si="0"/>
        <v>5</v>
      </c>
      <c r="B12" s="25" t="str">
        <f t="shared" si="1"/>
        <v/>
      </c>
      <c r="C12" s="26" t="str">
        <f t="shared" si="2"/>
        <v/>
      </c>
      <c r="D12" s="25"/>
      <c r="E12" s="25"/>
      <c r="F12" s="25"/>
      <c r="G12" s="25"/>
      <c r="H12" s="25"/>
      <c r="I12" s="25"/>
    </row>
    <row r="13" spans="1:9" ht="15" customHeight="1" x14ac:dyDescent="0.2">
      <c r="A13" s="25">
        <f t="shared" si="0"/>
        <v>6</v>
      </c>
      <c r="B13" s="25" t="str">
        <f t="shared" si="1"/>
        <v/>
      </c>
      <c r="C13" s="26" t="str">
        <f t="shared" si="2"/>
        <v/>
      </c>
      <c r="D13" s="25"/>
      <c r="E13" s="25"/>
      <c r="F13" s="25"/>
      <c r="G13" s="25"/>
      <c r="H13" s="25"/>
      <c r="I13" s="25"/>
    </row>
    <row r="14" spans="1:9" ht="15" customHeight="1" x14ac:dyDescent="0.2">
      <c r="A14" s="25">
        <f t="shared" si="0"/>
        <v>7</v>
      </c>
      <c r="B14" s="25" t="str">
        <f t="shared" si="1"/>
        <v/>
      </c>
      <c r="C14" s="26" t="str">
        <f t="shared" si="2"/>
        <v/>
      </c>
      <c r="D14" s="25"/>
      <c r="E14" s="25"/>
      <c r="F14" s="25"/>
      <c r="G14" s="25"/>
      <c r="H14" s="25"/>
      <c r="I14" s="25"/>
    </row>
    <row r="15" spans="1:9" ht="15" customHeight="1" x14ac:dyDescent="0.2">
      <c r="A15" s="25">
        <f t="shared" si="0"/>
        <v>8</v>
      </c>
      <c r="B15" s="25" t="str">
        <f t="shared" si="1"/>
        <v/>
      </c>
      <c r="C15" s="26" t="str">
        <f t="shared" si="2"/>
        <v/>
      </c>
      <c r="D15" s="25"/>
      <c r="E15" s="25"/>
      <c r="F15" s="25"/>
      <c r="G15" s="25"/>
      <c r="H15" s="25"/>
      <c r="I15" s="25"/>
    </row>
    <row r="16" spans="1:9" ht="15" customHeight="1" x14ac:dyDescent="0.2">
      <c r="A16" s="25">
        <f t="shared" si="0"/>
        <v>9</v>
      </c>
      <c r="B16" s="25" t="str">
        <f t="shared" si="1"/>
        <v/>
      </c>
      <c r="C16" s="26" t="str">
        <f t="shared" si="2"/>
        <v/>
      </c>
      <c r="D16" s="25"/>
      <c r="E16" s="25"/>
      <c r="F16" s="25"/>
      <c r="G16" s="25"/>
      <c r="H16" s="25"/>
      <c r="I16" s="25"/>
    </row>
    <row r="17" spans="1:9" ht="15" customHeight="1" x14ac:dyDescent="0.2">
      <c r="A17" s="25">
        <f t="shared" si="0"/>
        <v>10</v>
      </c>
      <c r="B17" s="25" t="str">
        <f t="shared" si="1"/>
        <v/>
      </c>
      <c r="C17" s="26" t="str">
        <f t="shared" si="2"/>
        <v/>
      </c>
      <c r="D17" s="25"/>
      <c r="E17" s="25"/>
      <c r="F17" s="25"/>
      <c r="G17" s="25"/>
      <c r="H17" s="25"/>
      <c r="I17" s="25"/>
    </row>
    <row r="18" spans="1:9" ht="15" customHeight="1" x14ac:dyDescent="0.2">
      <c r="A18" s="25">
        <f t="shared" si="0"/>
        <v>11</v>
      </c>
      <c r="B18" s="25" t="str">
        <f t="shared" si="1"/>
        <v/>
      </c>
      <c r="C18" s="26" t="str">
        <f t="shared" si="2"/>
        <v/>
      </c>
      <c r="D18" s="25"/>
      <c r="E18" s="25"/>
      <c r="F18" s="25"/>
      <c r="G18" s="25"/>
      <c r="H18" s="25"/>
      <c r="I18" s="25"/>
    </row>
    <row r="19" spans="1:9" ht="15" customHeight="1" x14ac:dyDescent="0.2">
      <c r="A19" s="25">
        <f t="shared" si="0"/>
        <v>12</v>
      </c>
      <c r="B19" s="25" t="str">
        <f t="shared" si="1"/>
        <v/>
      </c>
      <c r="C19" s="26" t="str">
        <f t="shared" si="2"/>
        <v/>
      </c>
      <c r="D19" s="25"/>
      <c r="E19" s="25"/>
      <c r="F19" s="25"/>
      <c r="G19" s="25"/>
      <c r="H19" s="25"/>
      <c r="I19" s="25"/>
    </row>
    <row r="20" spans="1:9" ht="15" customHeight="1" x14ac:dyDescent="0.2">
      <c r="A20" s="25">
        <f t="shared" si="0"/>
        <v>13</v>
      </c>
      <c r="B20" s="25" t="str">
        <f t="shared" si="1"/>
        <v/>
      </c>
      <c r="C20" s="26" t="str">
        <f t="shared" si="2"/>
        <v/>
      </c>
      <c r="D20" s="25"/>
      <c r="E20" s="25"/>
      <c r="F20" s="25"/>
      <c r="G20" s="25"/>
      <c r="H20" s="25"/>
      <c r="I20" s="25"/>
    </row>
    <row r="21" spans="1:9" ht="15" customHeight="1" x14ac:dyDescent="0.2">
      <c r="A21" s="25">
        <f t="shared" si="0"/>
        <v>14</v>
      </c>
      <c r="B21" s="25" t="str">
        <f t="shared" si="1"/>
        <v/>
      </c>
      <c r="C21" s="26" t="str">
        <f t="shared" si="2"/>
        <v/>
      </c>
      <c r="D21" s="25"/>
      <c r="E21" s="25"/>
      <c r="F21" s="25"/>
      <c r="G21" s="25"/>
      <c r="H21" s="25"/>
      <c r="I21" s="25"/>
    </row>
    <row r="22" spans="1:9" ht="15" customHeight="1" x14ac:dyDescent="0.2">
      <c r="A22" s="25">
        <f t="shared" si="0"/>
        <v>15</v>
      </c>
      <c r="B22" s="25" t="str">
        <f t="shared" si="1"/>
        <v/>
      </c>
      <c r="C22" s="26" t="str">
        <f t="shared" si="2"/>
        <v/>
      </c>
      <c r="D22" s="25"/>
      <c r="E22" s="25"/>
      <c r="F22" s="25"/>
      <c r="G22" s="25"/>
      <c r="H22" s="25"/>
      <c r="I22" s="25"/>
    </row>
    <row r="23" spans="1:9" ht="15" customHeight="1" x14ac:dyDescent="0.2">
      <c r="A23" s="25">
        <f t="shared" si="0"/>
        <v>16</v>
      </c>
      <c r="B23" s="25" t="str">
        <f t="shared" si="1"/>
        <v/>
      </c>
      <c r="C23" s="26" t="str">
        <f t="shared" si="2"/>
        <v/>
      </c>
      <c r="D23" s="25"/>
      <c r="E23" s="25"/>
      <c r="F23" s="25"/>
      <c r="G23" s="25"/>
      <c r="H23" s="25"/>
      <c r="I23" s="25"/>
    </row>
    <row r="24" spans="1:9" ht="15" customHeight="1" x14ac:dyDescent="0.2">
      <c r="A24" s="25">
        <f t="shared" si="0"/>
        <v>17</v>
      </c>
      <c r="B24" s="25" t="str">
        <f t="shared" si="1"/>
        <v/>
      </c>
      <c r="C24" s="26" t="str">
        <f t="shared" si="2"/>
        <v/>
      </c>
      <c r="D24" s="25"/>
      <c r="E24" s="25"/>
      <c r="F24" s="25"/>
      <c r="G24" s="25"/>
      <c r="H24" s="25"/>
      <c r="I24" s="25"/>
    </row>
    <row r="25" spans="1:9" ht="15" customHeight="1" x14ac:dyDescent="0.2">
      <c r="A25" s="25">
        <f t="shared" si="0"/>
        <v>18</v>
      </c>
      <c r="B25" s="25" t="str">
        <f t="shared" si="1"/>
        <v/>
      </c>
      <c r="C25" s="26" t="str">
        <f t="shared" si="2"/>
        <v/>
      </c>
      <c r="D25" s="25"/>
      <c r="E25" s="25"/>
      <c r="F25" s="25"/>
      <c r="G25" s="25"/>
      <c r="H25" s="25"/>
      <c r="I25" s="25"/>
    </row>
    <row r="26" spans="1:9" ht="15" customHeight="1" x14ac:dyDescent="0.2">
      <c r="A26" s="25">
        <f t="shared" si="0"/>
        <v>19</v>
      </c>
      <c r="B26" s="25" t="str">
        <f t="shared" si="1"/>
        <v/>
      </c>
      <c r="C26" s="26" t="str">
        <f t="shared" si="2"/>
        <v/>
      </c>
      <c r="D26" s="25"/>
      <c r="E26" s="25"/>
      <c r="F26" s="25"/>
      <c r="G26" s="25"/>
      <c r="H26" s="25"/>
      <c r="I26" s="25"/>
    </row>
    <row r="27" spans="1:9" ht="15" customHeight="1" x14ac:dyDescent="0.2">
      <c r="A27" s="25">
        <f t="shared" si="0"/>
        <v>20</v>
      </c>
      <c r="B27" s="25" t="str">
        <f t="shared" si="1"/>
        <v/>
      </c>
      <c r="C27" s="26" t="str">
        <f t="shared" si="2"/>
        <v/>
      </c>
      <c r="D27" s="25"/>
      <c r="E27" s="25"/>
      <c r="F27" s="25"/>
      <c r="G27" s="25"/>
      <c r="H27" s="25"/>
      <c r="I27" s="25"/>
    </row>
    <row r="28" spans="1:9" ht="15" customHeight="1" x14ac:dyDescent="0.2">
      <c r="A28" s="25">
        <f t="shared" si="0"/>
        <v>21</v>
      </c>
      <c r="B28" s="25" t="str">
        <f t="shared" si="1"/>
        <v/>
      </c>
      <c r="C28" s="26" t="str">
        <f t="shared" si="2"/>
        <v/>
      </c>
      <c r="D28" s="25"/>
      <c r="E28" s="25"/>
      <c r="F28" s="25"/>
      <c r="G28" s="25"/>
      <c r="H28" s="25"/>
      <c r="I28" s="25"/>
    </row>
    <row r="29" spans="1:9" ht="15" customHeight="1" x14ac:dyDescent="0.2">
      <c r="A29" s="25">
        <f t="shared" si="0"/>
        <v>22</v>
      </c>
      <c r="B29" s="25" t="str">
        <f t="shared" si="1"/>
        <v/>
      </c>
      <c r="C29" s="26" t="str">
        <f t="shared" si="2"/>
        <v/>
      </c>
      <c r="D29" s="25"/>
      <c r="E29" s="25"/>
      <c r="F29" s="25"/>
      <c r="G29" s="25"/>
      <c r="H29" s="25"/>
      <c r="I29" s="25"/>
    </row>
    <row r="30" spans="1:9" ht="15" customHeight="1" x14ac:dyDescent="0.2">
      <c r="A30" s="25">
        <f t="shared" si="0"/>
        <v>23</v>
      </c>
      <c r="B30" s="25" t="str">
        <f t="shared" si="1"/>
        <v/>
      </c>
      <c r="C30" s="26" t="str">
        <f t="shared" si="2"/>
        <v/>
      </c>
      <c r="D30" s="25"/>
      <c r="E30" s="25"/>
      <c r="F30" s="25"/>
      <c r="G30" s="25"/>
      <c r="H30" s="25"/>
      <c r="I30" s="25"/>
    </row>
    <row r="31" spans="1:9" ht="15" customHeight="1" x14ac:dyDescent="0.2">
      <c r="A31" s="25">
        <f t="shared" si="0"/>
        <v>24</v>
      </c>
      <c r="B31" s="25" t="str">
        <f t="shared" si="1"/>
        <v/>
      </c>
      <c r="C31" s="26" t="str">
        <f t="shared" si="2"/>
        <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98</v>
      </c>
      <c r="B3" s="22" t="str">
        <f>"GROUPE "&amp;A3</f>
        <v>GROUPE AL1</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AMOUSSOU Elsa Shékina</v>
      </c>
      <c r="C8" s="26">
        <f t="shared" ref="C8:C50" si="2">IF($B8&gt;"@",VLOOKUP($B8,Tableau,MATCH(C$7,TitresTableau,0),0),"")</f>
        <v>11611134</v>
      </c>
      <c r="D8" s="25"/>
      <c r="E8" s="25"/>
      <c r="F8" s="25"/>
      <c r="G8" s="25"/>
      <c r="H8" s="25"/>
      <c r="I8" s="25"/>
    </row>
    <row r="9" spans="1:9" ht="15" customHeight="1" x14ac:dyDescent="0.2">
      <c r="A9" s="25">
        <f t="shared" si="0"/>
        <v>2</v>
      </c>
      <c r="B9" s="25" t="str">
        <f t="shared" si="1"/>
        <v>BANGA Marvin</v>
      </c>
      <c r="C9" s="26">
        <f t="shared" si="2"/>
        <v>11403815</v>
      </c>
      <c r="D9" s="25"/>
      <c r="E9" s="25"/>
      <c r="F9" s="25"/>
      <c r="G9" s="25"/>
      <c r="H9" s="25"/>
      <c r="I9" s="25"/>
    </row>
    <row r="10" spans="1:9" ht="15" customHeight="1" x14ac:dyDescent="0.2">
      <c r="A10" s="25">
        <f t="shared" si="0"/>
        <v>3</v>
      </c>
      <c r="B10" s="25" t="str">
        <f t="shared" si="1"/>
        <v>BELOUCIF MALIK</v>
      </c>
      <c r="C10" s="26">
        <f t="shared" si="2"/>
        <v>11503194</v>
      </c>
      <c r="D10" s="25"/>
      <c r="E10" s="25"/>
      <c r="F10" s="25"/>
      <c r="G10" s="25"/>
      <c r="H10" s="25"/>
      <c r="I10" s="25"/>
    </row>
    <row r="11" spans="1:9" ht="15" customHeight="1" x14ac:dyDescent="0.2">
      <c r="A11" s="25">
        <f t="shared" si="0"/>
        <v>4</v>
      </c>
      <c r="B11" s="25" t="str">
        <f t="shared" si="1"/>
        <v>BLEUSE Chloé</v>
      </c>
      <c r="C11" s="26">
        <f t="shared" si="2"/>
        <v>0</v>
      </c>
      <c r="D11" s="25"/>
      <c r="E11" s="25"/>
      <c r="F11" s="25"/>
      <c r="G11" s="25"/>
      <c r="H11" s="25"/>
      <c r="I11" s="25"/>
    </row>
    <row r="12" spans="1:9" ht="15" customHeight="1" x14ac:dyDescent="0.2">
      <c r="A12" s="25">
        <f t="shared" si="0"/>
        <v>5</v>
      </c>
      <c r="B12" s="25" t="str">
        <f t="shared" si="1"/>
        <v>EL MOUSSAOUI Younes</v>
      </c>
      <c r="C12" s="26">
        <f t="shared" si="2"/>
        <v>0</v>
      </c>
      <c r="D12" s="25"/>
      <c r="E12" s="25"/>
      <c r="F12" s="25"/>
      <c r="G12" s="25"/>
      <c r="H12" s="25"/>
      <c r="I12" s="25"/>
    </row>
    <row r="13" spans="1:9" ht="15" customHeight="1" x14ac:dyDescent="0.2">
      <c r="A13" s="25">
        <f t="shared" si="0"/>
        <v>6</v>
      </c>
      <c r="B13" s="25" t="str">
        <f t="shared" si="1"/>
        <v>ENGUIX Precillia</v>
      </c>
      <c r="C13" s="26">
        <f t="shared" si="2"/>
        <v>11507496</v>
      </c>
      <c r="D13" s="25"/>
      <c r="E13" s="25"/>
      <c r="F13" s="25"/>
      <c r="G13" s="25"/>
      <c r="H13" s="25"/>
      <c r="I13" s="25"/>
    </row>
    <row r="14" spans="1:9" ht="15" customHeight="1" x14ac:dyDescent="0.2">
      <c r="A14" s="25">
        <f t="shared" si="0"/>
        <v>7</v>
      </c>
      <c r="B14" s="25" t="str">
        <f t="shared" si="1"/>
        <v>ERDEMIR Eren</v>
      </c>
      <c r="C14" s="26">
        <f t="shared" si="2"/>
        <v>11513406</v>
      </c>
      <c r="D14" s="25"/>
      <c r="E14" s="25"/>
      <c r="F14" s="25"/>
      <c r="G14" s="25"/>
      <c r="H14" s="25"/>
      <c r="I14" s="25"/>
    </row>
    <row r="15" spans="1:9" ht="15" customHeight="1" x14ac:dyDescent="0.2">
      <c r="A15" s="25">
        <f t="shared" si="0"/>
        <v>8</v>
      </c>
      <c r="B15" s="25" t="str">
        <f t="shared" si="1"/>
        <v>FLEPP RAFAEL</v>
      </c>
      <c r="C15" s="26">
        <f t="shared" si="2"/>
        <v>11505754</v>
      </c>
      <c r="D15" s="25"/>
      <c r="E15" s="25"/>
      <c r="F15" s="25"/>
      <c r="G15" s="25"/>
      <c r="H15" s="25"/>
      <c r="I15" s="25"/>
    </row>
    <row r="16" spans="1:9" ht="15" customHeight="1" x14ac:dyDescent="0.2">
      <c r="A16" s="25">
        <f t="shared" si="0"/>
        <v>9</v>
      </c>
      <c r="B16" s="25" t="str">
        <f t="shared" si="1"/>
        <v>GODET Maël</v>
      </c>
      <c r="C16" s="26">
        <f t="shared" si="2"/>
        <v>11602674</v>
      </c>
      <c r="D16" s="25"/>
      <c r="E16" s="25"/>
      <c r="F16" s="25"/>
      <c r="G16" s="25"/>
      <c r="H16" s="25"/>
      <c r="I16" s="25"/>
    </row>
    <row r="17" spans="1:9" ht="15" customHeight="1" x14ac:dyDescent="0.2">
      <c r="A17" s="25">
        <f t="shared" si="0"/>
        <v>10</v>
      </c>
      <c r="B17" s="25" t="str">
        <f t="shared" si="1"/>
        <v>HAMDANE Amine</v>
      </c>
      <c r="C17" s="26">
        <f t="shared" si="2"/>
        <v>11606514</v>
      </c>
      <c r="D17" s="25"/>
      <c r="E17" s="25"/>
      <c r="F17" s="25"/>
      <c r="G17" s="25"/>
      <c r="H17" s="25"/>
      <c r="I17" s="25"/>
    </row>
    <row r="18" spans="1:9" ht="15" customHeight="1" x14ac:dyDescent="0.2">
      <c r="A18" s="25">
        <f t="shared" si="0"/>
        <v>11</v>
      </c>
      <c r="B18" s="25" t="str">
        <f t="shared" si="1"/>
        <v>IDOUFKER Aboubakr</v>
      </c>
      <c r="C18" s="26">
        <f t="shared" si="2"/>
        <v>11605567</v>
      </c>
      <c r="D18" s="25"/>
      <c r="E18" s="25"/>
      <c r="F18" s="25"/>
      <c r="G18" s="25"/>
      <c r="H18" s="25"/>
      <c r="I18" s="25"/>
    </row>
    <row r="19" spans="1:9" ht="15" customHeight="1" x14ac:dyDescent="0.2">
      <c r="A19" s="25">
        <f t="shared" si="0"/>
        <v>12</v>
      </c>
      <c r="B19" s="25" t="str">
        <f t="shared" si="1"/>
        <v>KENTSA MELI Habib Edgar</v>
      </c>
      <c r="C19" s="26">
        <f t="shared" si="2"/>
        <v>11607247</v>
      </c>
      <c r="D19" s="25"/>
      <c r="E19" s="25"/>
      <c r="F19" s="25"/>
      <c r="G19" s="25"/>
      <c r="H19" s="25"/>
      <c r="I19" s="25"/>
    </row>
    <row r="20" spans="1:9" ht="15" customHeight="1" x14ac:dyDescent="0.2">
      <c r="A20" s="25">
        <f t="shared" si="0"/>
        <v>13</v>
      </c>
      <c r="B20" s="25" t="str">
        <f t="shared" si="1"/>
        <v>KUCAM Delphine</v>
      </c>
      <c r="C20" s="26">
        <f t="shared" si="2"/>
        <v>11603669</v>
      </c>
      <c r="D20" s="25"/>
      <c r="E20" s="25"/>
      <c r="F20" s="25"/>
      <c r="G20" s="25"/>
      <c r="H20" s="25"/>
      <c r="I20" s="25"/>
    </row>
    <row r="21" spans="1:9" ht="15" customHeight="1" x14ac:dyDescent="0.2">
      <c r="A21" s="25">
        <f t="shared" si="0"/>
        <v>14</v>
      </c>
      <c r="B21" s="25" t="str">
        <f t="shared" si="1"/>
        <v>LAHMADI Salah-Eddine</v>
      </c>
      <c r="C21" s="26">
        <f t="shared" si="2"/>
        <v>11513414</v>
      </c>
      <c r="D21" s="25"/>
      <c r="E21" s="25"/>
      <c r="F21" s="25"/>
      <c r="G21" s="25"/>
      <c r="H21" s="25"/>
      <c r="I21" s="25"/>
    </row>
    <row r="22" spans="1:9" ht="15" customHeight="1" x14ac:dyDescent="0.2">
      <c r="A22" s="25">
        <f t="shared" si="0"/>
        <v>15</v>
      </c>
      <c r="B22" s="25" t="str">
        <f t="shared" si="1"/>
        <v>MARADEI Clement</v>
      </c>
      <c r="C22" s="26">
        <f t="shared" si="2"/>
        <v>11608227</v>
      </c>
      <c r="D22" s="25"/>
      <c r="E22" s="25"/>
      <c r="F22" s="25"/>
      <c r="G22" s="25"/>
      <c r="H22" s="25"/>
      <c r="I22" s="25"/>
    </row>
    <row r="23" spans="1:9" ht="15" customHeight="1" x14ac:dyDescent="0.2">
      <c r="A23" s="25">
        <f t="shared" si="0"/>
        <v>16</v>
      </c>
      <c r="B23" s="25" t="str">
        <f t="shared" si="1"/>
        <v>MILHA  El Mehdi</v>
      </c>
      <c r="C23" s="26">
        <f t="shared" si="2"/>
        <v>11613089</v>
      </c>
      <c r="D23" s="25"/>
      <c r="E23" s="25"/>
      <c r="F23" s="25"/>
      <c r="G23" s="25"/>
      <c r="H23" s="25"/>
      <c r="I23" s="25"/>
    </row>
    <row r="24" spans="1:9" ht="15" customHeight="1" x14ac:dyDescent="0.2">
      <c r="A24" s="25">
        <f t="shared" si="0"/>
        <v>17</v>
      </c>
      <c r="B24" s="25" t="str">
        <f t="shared" si="1"/>
        <v>NAIT DAOUD Mohamed</v>
      </c>
      <c r="C24" s="26">
        <f t="shared" si="2"/>
        <v>11406410</v>
      </c>
      <c r="D24" s="25"/>
      <c r="E24" s="25"/>
      <c r="F24" s="25"/>
      <c r="G24" s="25"/>
      <c r="H24" s="25"/>
      <c r="I24" s="25"/>
    </row>
    <row r="25" spans="1:9" ht="15" customHeight="1" x14ac:dyDescent="0.2">
      <c r="A25" s="25">
        <f t="shared" si="0"/>
        <v>18</v>
      </c>
      <c r="B25" s="25" t="str">
        <f t="shared" si="1"/>
        <v>NEHAD Imane</v>
      </c>
      <c r="C25" s="26">
        <f t="shared" si="2"/>
        <v>11601320</v>
      </c>
      <c r="D25" s="25"/>
      <c r="E25" s="25"/>
      <c r="F25" s="25"/>
      <c r="G25" s="25"/>
      <c r="H25" s="25"/>
      <c r="I25" s="25"/>
    </row>
    <row r="26" spans="1:9" ht="15" customHeight="1" x14ac:dyDescent="0.2">
      <c r="A26" s="25">
        <f t="shared" si="0"/>
        <v>19</v>
      </c>
      <c r="B26" s="25" t="str">
        <f t="shared" si="1"/>
        <v>N'GOAN Auguste</v>
      </c>
      <c r="C26" s="26">
        <f t="shared" si="2"/>
        <v>11612382</v>
      </c>
      <c r="D26" s="25"/>
      <c r="E26" s="25"/>
      <c r="F26" s="25"/>
      <c r="G26" s="25"/>
      <c r="H26" s="25"/>
      <c r="I26" s="25"/>
    </row>
    <row r="27" spans="1:9" ht="15" customHeight="1" x14ac:dyDescent="0.2">
      <c r="A27" s="25">
        <f t="shared" si="0"/>
        <v>20</v>
      </c>
      <c r="B27" s="25" t="str">
        <f t="shared" si="1"/>
        <v>RAHMANI Abdeladim</v>
      </c>
      <c r="C27" s="26">
        <f t="shared" si="2"/>
        <v>0</v>
      </c>
      <c r="D27" s="25"/>
      <c r="E27" s="25"/>
      <c r="F27" s="25"/>
      <c r="G27" s="25"/>
      <c r="H27" s="25"/>
      <c r="I27" s="25"/>
    </row>
    <row r="28" spans="1:9" ht="15" customHeight="1" x14ac:dyDescent="0.2">
      <c r="A28" s="25">
        <f t="shared" si="0"/>
        <v>21</v>
      </c>
      <c r="B28" s="25" t="str">
        <f t="shared" si="1"/>
        <v>SABABADY Kamala</v>
      </c>
      <c r="C28" s="26">
        <f t="shared" si="2"/>
        <v>0</v>
      </c>
      <c r="D28" s="25"/>
      <c r="E28" s="25"/>
      <c r="F28" s="25"/>
      <c r="G28" s="25"/>
      <c r="H28" s="25"/>
      <c r="I28" s="25"/>
    </row>
    <row r="29" spans="1:9" ht="15" customHeight="1" x14ac:dyDescent="0.2">
      <c r="A29" s="25">
        <f t="shared" si="0"/>
        <v>22</v>
      </c>
      <c r="B29" s="25" t="str">
        <f t="shared" si="1"/>
        <v>SELSANE Manel</v>
      </c>
      <c r="C29" s="26">
        <f t="shared" si="2"/>
        <v>11600771</v>
      </c>
      <c r="D29" s="25"/>
      <c r="E29" s="25"/>
      <c r="F29" s="25"/>
      <c r="G29" s="25"/>
      <c r="H29" s="25"/>
      <c r="I29" s="25"/>
    </row>
    <row r="30" spans="1:9" ht="15" customHeight="1" x14ac:dyDescent="0.2">
      <c r="A30" s="25">
        <f t="shared" si="0"/>
        <v>23</v>
      </c>
      <c r="B30" s="25" t="str">
        <f t="shared" si="1"/>
        <v>VALENTIN Julie</v>
      </c>
      <c r="C30" s="26">
        <f t="shared" si="2"/>
        <v>11501205</v>
      </c>
      <c r="D30" s="25"/>
      <c r="E30" s="25"/>
      <c r="F30" s="25"/>
      <c r="G30" s="25"/>
      <c r="H30" s="25"/>
      <c r="I30" s="25"/>
    </row>
    <row r="31" spans="1:9" ht="15" customHeight="1" x14ac:dyDescent="0.2">
      <c r="A31" s="25">
        <f t="shared" si="0"/>
        <v>24</v>
      </c>
      <c r="B31" s="25" t="str">
        <f t="shared" si="1"/>
        <v>YE Daniel</v>
      </c>
      <c r="C31" s="26">
        <f t="shared" si="2"/>
        <v>11608252</v>
      </c>
      <c r="D31" s="25"/>
      <c r="E31" s="25"/>
      <c r="F31" s="25"/>
      <c r="G31" s="25"/>
      <c r="H31" s="25"/>
      <c r="I31" s="25"/>
    </row>
    <row r="32" spans="1:9" ht="15" customHeight="1" x14ac:dyDescent="0.2">
      <c r="A32" s="25">
        <f t="shared" si="0"/>
        <v>25</v>
      </c>
      <c r="B32" s="25" t="str">
        <f t="shared" si="1"/>
        <v/>
      </c>
      <c r="C32" s="26" t="str">
        <f t="shared" si="2"/>
        <v/>
      </c>
      <c r="D32" s="25"/>
      <c r="E32" s="25"/>
      <c r="F32" s="25"/>
      <c r="G32" s="25"/>
      <c r="H32" s="25"/>
      <c r="I32" s="25"/>
    </row>
    <row r="33" spans="1:9" ht="15" customHeight="1" x14ac:dyDescent="0.2">
      <c r="A33" s="25">
        <f t="shared" si="0"/>
        <v>26</v>
      </c>
      <c r="B33" s="25" t="str">
        <f t="shared" si="1"/>
        <v/>
      </c>
      <c r="C33" s="26" t="str">
        <f t="shared" si="2"/>
        <v/>
      </c>
      <c r="D33" s="25"/>
      <c r="E33" s="25"/>
      <c r="F33" s="25"/>
      <c r="G33" s="25"/>
      <c r="H33" s="25"/>
      <c r="I33" s="25"/>
    </row>
    <row r="34" spans="1:9" ht="15" customHeight="1" x14ac:dyDescent="0.2">
      <c r="A34" s="25">
        <f t="shared" si="0"/>
        <v>27</v>
      </c>
      <c r="B34" s="25" t="str">
        <f t="shared" si="1"/>
        <v/>
      </c>
      <c r="C34" s="26" t="str">
        <f t="shared" si="2"/>
        <v/>
      </c>
      <c r="D34" s="25"/>
      <c r="E34" s="25"/>
      <c r="F34" s="25"/>
      <c r="G34" s="25"/>
      <c r="H34" s="25"/>
      <c r="I34" s="25"/>
    </row>
    <row r="35" spans="1:9" ht="15" customHeight="1" x14ac:dyDescent="0.2">
      <c r="A35" s="25">
        <f t="shared" si="0"/>
        <v>28</v>
      </c>
      <c r="B35" s="25" t="str">
        <f t="shared" si="1"/>
        <v/>
      </c>
      <c r="C35" s="26" t="str">
        <f t="shared" si="2"/>
        <v/>
      </c>
      <c r="D35" s="25"/>
      <c r="E35" s="25"/>
      <c r="F35" s="25"/>
      <c r="G35" s="25"/>
      <c r="H35" s="25"/>
      <c r="I35" s="25"/>
    </row>
    <row r="36" spans="1:9" ht="15" customHeight="1" x14ac:dyDescent="0.2">
      <c r="A36" s="25">
        <f t="shared" si="0"/>
        <v>29</v>
      </c>
      <c r="B36" s="25" t="str">
        <f t="shared" si="1"/>
        <v/>
      </c>
      <c r="C36" s="26" t="str">
        <f t="shared" si="2"/>
        <v/>
      </c>
      <c r="D36" s="25"/>
      <c r="E36" s="25"/>
      <c r="F36" s="25"/>
      <c r="G36" s="25"/>
      <c r="H36" s="25"/>
      <c r="I36" s="25"/>
    </row>
    <row r="37" spans="1:9" ht="15" customHeight="1" x14ac:dyDescent="0.2">
      <c r="A37" s="25">
        <f t="shared" si="0"/>
        <v>30</v>
      </c>
      <c r="B37" s="25" t="str">
        <f t="shared" si="1"/>
        <v/>
      </c>
      <c r="C37" s="26" t="str">
        <f t="shared" si="2"/>
        <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sheetPr>
  <dimension ref="A1:I51"/>
  <sheetViews>
    <sheetView view="pageBreakPreview" zoomScale="60" zoomScaleNormal="100" workbookViewId="0">
      <selection activeCell="B68" sqref="B68"/>
    </sheetView>
  </sheetViews>
  <sheetFormatPr baseColWidth="10" defaultRowHeight="12.75" x14ac:dyDescent="0.2"/>
  <cols>
    <col min="1" max="1" width="3.75" style="7" customWidth="1"/>
    <col min="2" max="2" width="29.75" style="7" customWidth="1"/>
    <col min="3" max="3" width="11.75" style="7" customWidth="1"/>
    <col min="4" max="8" width="11" style="7"/>
    <col min="9" max="9" width="14.75" style="7" customWidth="1"/>
    <col min="10" max="10" width="11" style="7"/>
    <col min="11" max="256" width="10" style="7"/>
    <col min="257" max="257" width="3.375" style="7" customWidth="1"/>
    <col min="258" max="258" width="26.125" style="7" customWidth="1"/>
    <col min="259" max="259" width="10.375" style="7" customWidth="1"/>
    <col min="260" max="512" width="10" style="7"/>
    <col min="513" max="513" width="3.375" style="7" customWidth="1"/>
    <col min="514" max="514" width="26.125" style="7" customWidth="1"/>
    <col min="515" max="515" width="10.375" style="7" customWidth="1"/>
    <col min="516" max="768" width="10" style="7"/>
    <col min="769" max="769" width="3.375" style="7" customWidth="1"/>
    <col min="770" max="770" width="26.125" style="7" customWidth="1"/>
    <col min="771" max="771" width="10.375" style="7" customWidth="1"/>
    <col min="772" max="1024" width="11" style="7"/>
    <col min="1025" max="1025" width="3.375" style="7" customWidth="1"/>
    <col min="1026" max="1026" width="26.125" style="7" customWidth="1"/>
    <col min="1027" max="1027" width="10.375" style="7" customWidth="1"/>
    <col min="1028" max="1280" width="10" style="7"/>
    <col min="1281" max="1281" width="3.375" style="7" customWidth="1"/>
    <col min="1282" max="1282" width="26.125" style="7" customWidth="1"/>
    <col min="1283" max="1283" width="10.375" style="7" customWidth="1"/>
    <col min="1284" max="1536" width="10" style="7"/>
    <col min="1537" max="1537" width="3.375" style="7" customWidth="1"/>
    <col min="1538" max="1538" width="26.125" style="7" customWidth="1"/>
    <col min="1539" max="1539" width="10.375" style="7" customWidth="1"/>
    <col min="1540" max="1792" width="10" style="7"/>
    <col min="1793" max="1793" width="3.375" style="7" customWidth="1"/>
    <col min="1794" max="1794" width="26.125" style="7" customWidth="1"/>
    <col min="1795" max="1795" width="10.375" style="7" customWidth="1"/>
    <col min="1796" max="2048" width="11" style="7"/>
    <col min="2049" max="2049" width="3.375" style="7" customWidth="1"/>
    <col min="2050" max="2050" width="26.125" style="7" customWidth="1"/>
    <col min="2051" max="2051" width="10.375" style="7" customWidth="1"/>
    <col min="2052" max="2304" width="10" style="7"/>
    <col min="2305" max="2305" width="3.375" style="7" customWidth="1"/>
    <col min="2306" max="2306" width="26.125" style="7" customWidth="1"/>
    <col min="2307" max="2307" width="10.375" style="7" customWidth="1"/>
    <col min="2308" max="2560" width="10" style="7"/>
    <col min="2561" max="2561" width="3.375" style="7" customWidth="1"/>
    <col min="2562" max="2562" width="26.125" style="7" customWidth="1"/>
    <col min="2563" max="2563" width="10.375" style="7" customWidth="1"/>
    <col min="2564" max="2816" width="10" style="7"/>
    <col min="2817" max="2817" width="3.375" style="7" customWidth="1"/>
    <col min="2818" max="2818" width="26.125" style="7" customWidth="1"/>
    <col min="2819" max="2819" width="10.375" style="7" customWidth="1"/>
    <col min="2820" max="3072" width="11" style="7"/>
    <col min="3073" max="3073" width="3.375" style="7" customWidth="1"/>
    <col min="3074" max="3074" width="26.125" style="7" customWidth="1"/>
    <col min="3075" max="3075" width="10.375" style="7" customWidth="1"/>
    <col min="3076" max="3328" width="10" style="7"/>
    <col min="3329" max="3329" width="3.375" style="7" customWidth="1"/>
    <col min="3330" max="3330" width="26.125" style="7" customWidth="1"/>
    <col min="3331" max="3331" width="10.375" style="7" customWidth="1"/>
    <col min="3332" max="3584" width="10" style="7"/>
    <col min="3585" max="3585" width="3.375" style="7" customWidth="1"/>
    <col min="3586" max="3586" width="26.125" style="7" customWidth="1"/>
    <col min="3587" max="3587" width="10.375" style="7" customWidth="1"/>
    <col min="3588" max="3840" width="10" style="7"/>
    <col min="3841" max="3841" width="3.375" style="7" customWidth="1"/>
    <col min="3842" max="3842" width="26.125" style="7" customWidth="1"/>
    <col min="3843" max="3843" width="10.375" style="7" customWidth="1"/>
    <col min="3844" max="4096" width="11" style="7"/>
    <col min="4097" max="4097" width="3.375" style="7" customWidth="1"/>
    <col min="4098" max="4098" width="26.125" style="7" customWidth="1"/>
    <col min="4099" max="4099" width="10.375" style="7" customWidth="1"/>
    <col min="4100" max="4352" width="10" style="7"/>
    <col min="4353" max="4353" width="3.375" style="7" customWidth="1"/>
    <col min="4354" max="4354" width="26.125" style="7" customWidth="1"/>
    <col min="4355" max="4355" width="10.375" style="7" customWidth="1"/>
    <col min="4356" max="4608" width="10" style="7"/>
    <col min="4609" max="4609" width="3.375" style="7" customWidth="1"/>
    <col min="4610" max="4610" width="26.125" style="7" customWidth="1"/>
    <col min="4611" max="4611" width="10.375" style="7" customWidth="1"/>
    <col min="4612" max="4864" width="10" style="7"/>
    <col min="4865" max="4865" width="3.375" style="7" customWidth="1"/>
    <col min="4866" max="4866" width="26.125" style="7" customWidth="1"/>
    <col min="4867" max="4867" width="10.375" style="7" customWidth="1"/>
    <col min="4868" max="5120" width="11" style="7"/>
    <col min="5121" max="5121" width="3.375" style="7" customWidth="1"/>
    <col min="5122" max="5122" width="26.125" style="7" customWidth="1"/>
    <col min="5123" max="5123" width="10.375" style="7" customWidth="1"/>
    <col min="5124" max="5376" width="10" style="7"/>
    <col min="5377" max="5377" width="3.375" style="7" customWidth="1"/>
    <col min="5378" max="5378" width="26.125" style="7" customWidth="1"/>
    <col min="5379" max="5379" width="10.375" style="7" customWidth="1"/>
    <col min="5380" max="5632" width="10" style="7"/>
    <col min="5633" max="5633" width="3.375" style="7" customWidth="1"/>
    <col min="5634" max="5634" width="26.125" style="7" customWidth="1"/>
    <col min="5635" max="5635" width="10.375" style="7" customWidth="1"/>
    <col min="5636" max="5888" width="10" style="7"/>
    <col min="5889" max="5889" width="3.375" style="7" customWidth="1"/>
    <col min="5890" max="5890" width="26.125" style="7" customWidth="1"/>
    <col min="5891" max="5891" width="10.375" style="7" customWidth="1"/>
    <col min="5892" max="6144" width="11" style="7"/>
    <col min="6145" max="6145" width="3.375" style="7" customWidth="1"/>
    <col min="6146" max="6146" width="26.125" style="7" customWidth="1"/>
    <col min="6147" max="6147" width="10.375" style="7" customWidth="1"/>
    <col min="6148" max="6400" width="10" style="7"/>
    <col min="6401" max="6401" width="3.375" style="7" customWidth="1"/>
    <col min="6402" max="6402" width="26.125" style="7" customWidth="1"/>
    <col min="6403" max="6403" width="10.375" style="7" customWidth="1"/>
    <col min="6404" max="6656" width="10" style="7"/>
    <col min="6657" max="6657" width="3.375" style="7" customWidth="1"/>
    <col min="6658" max="6658" width="26.125" style="7" customWidth="1"/>
    <col min="6659" max="6659" width="10.375" style="7" customWidth="1"/>
    <col min="6660" max="6912" width="10" style="7"/>
    <col min="6913" max="6913" width="3.375" style="7" customWidth="1"/>
    <col min="6914" max="6914" width="26.125" style="7" customWidth="1"/>
    <col min="6915" max="6915" width="10.375" style="7" customWidth="1"/>
    <col min="6916" max="7168" width="11" style="7"/>
    <col min="7169" max="7169" width="3.375" style="7" customWidth="1"/>
    <col min="7170" max="7170" width="26.125" style="7" customWidth="1"/>
    <col min="7171" max="7171" width="10.375" style="7" customWidth="1"/>
    <col min="7172" max="7424" width="10" style="7"/>
    <col min="7425" max="7425" width="3.375" style="7" customWidth="1"/>
    <col min="7426" max="7426" width="26.125" style="7" customWidth="1"/>
    <col min="7427" max="7427" width="10.375" style="7" customWidth="1"/>
    <col min="7428" max="7680" width="10" style="7"/>
    <col min="7681" max="7681" width="3.375" style="7" customWidth="1"/>
    <col min="7682" max="7682" width="26.125" style="7" customWidth="1"/>
    <col min="7683" max="7683" width="10.375" style="7" customWidth="1"/>
    <col min="7684" max="7936" width="10" style="7"/>
    <col min="7937" max="7937" width="3.375" style="7" customWidth="1"/>
    <col min="7938" max="7938" width="26.125" style="7" customWidth="1"/>
    <col min="7939" max="7939" width="10.375" style="7" customWidth="1"/>
    <col min="7940" max="8192" width="11" style="7"/>
    <col min="8193" max="8193" width="3.375" style="7" customWidth="1"/>
    <col min="8194" max="8194" width="26.125" style="7" customWidth="1"/>
    <col min="8195" max="8195" width="10.375" style="7" customWidth="1"/>
    <col min="8196" max="8448" width="10" style="7"/>
    <col min="8449" max="8449" width="3.375" style="7" customWidth="1"/>
    <col min="8450" max="8450" width="26.125" style="7" customWidth="1"/>
    <col min="8451" max="8451" width="10.375" style="7" customWidth="1"/>
    <col min="8452" max="8704" width="10" style="7"/>
    <col min="8705" max="8705" width="3.375" style="7" customWidth="1"/>
    <col min="8706" max="8706" width="26.125" style="7" customWidth="1"/>
    <col min="8707" max="8707" width="10.375" style="7" customWidth="1"/>
    <col min="8708" max="8960" width="10" style="7"/>
    <col min="8961" max="8961" width="3.375" style="7" customWidth="1"/>
    <col min="8962" max="8962" width="26.125" style="7" customWidth="1"/>
    <col min="8963" max="8963" width="10.375" style="7" customWidth="1"/>
    <col min="8964" max="9216" width="11" style="7"/>
    <col min="9217" max="9217" width="3.375" style="7" customWidth="1"/>
    <col min="9218" max="9218" width="26.125" style="7" customWidth="1"/>
    <col min="9219" max="9219" width="10.375" style="7" customWidth="1"/>
    <col min="9220" max="9472" width="10" style="7"/>
    <col min="9473" max="9473" width="3.375" style="7" customWidth="1"/>
    <col min="9474" max="9474" width="26.125" style="7" customWidth="1"/>
    <col min="9475" max="9475" width="10.375" style="7" customWidth="1"/>
    <col min="9476" max="9728" width="10" style="7"/>
    <col min="9729" max="9729" width="3.375" style="7" customWidth="1"/>
    <col min="9730" max="9730" width="26.125" style="7" customWidth="1"/>
    <col min="9731" max="9731" width="10.375" style="7" customWidth="1"/>
    <col min="9732" max="9984" width="10" style="7"/>
    <col min="9985" max="9985" width="3.375" style="7" customWidth="1"/>
    <col min="9986" max="9986" width="26.125" style="7" customWidth="1"/>
    <col min="9987" max="9987" width="10.375" style="7" customWidth="1"/>
    <col min="9988" max="10240" width="11" style="7"/>
    <col min="10241" max="10241" width="3.375" style="7" customWidth="1"/>
    <col min="10242" max="10242" width="26.125" style="7" customWidth="1"/>
    <col min="10243" max="10243" width="10.375" style="7" customWidth="1"/>
    <col min="10244" max="10496" width="10" style="7"/>
    <col min="10497" max="10497" width="3.375" style="7" customWidth="1"/>
    <col min="10498" max="10498" width="26.125" style="7" customWidth="1"/>
    <col min="10499" max="10499" width="10.375" style="7" customWidth="1"/>
    <col min="10500" max="10752" width="10" style="7"/>
    <col min="10753" max="10753" width="3.375" style="7" customWidth="1"/>
    <col min="10754" max="10754" width="26.125" style="7" customWidth="1"/>
    <col min="10755" max="10755" width="10.375" style="7" customWidth="1"/>
    <col min="10756" max="11008" width="10" style="7"/>
    <col min="11009" max="11009" width="3.375" style="7" customWidth="1"/>
    <col min="11010" max="11010" width="26.125" style="7" customWidth="1"/>
    <col min="11011" max="11011" width="10.375" style="7" customWidth="1"/>
    <col min="11012" max="11264" width="11" style="7"/>
    <col min="11265" max="11265" width="3.375" style="7" customWidth="1"/>
    <col min="11266" max="11266" width="26.125" style="7" customWidth="1"/>
    <col min="11267" max="11267" width="10.375" style="7" customWidth="1"/>
    <col min="11268" max="11520" width="10" style="7"/>
    <col min="11521" max="11521" width="3.375" style="7" customWidth="1"/>
    <col min="11522" max="11522" width="26.125" style="7" customWidth="1"/>
    <col min="11523" max="11523" width="10.375" style="7" customWidth="1"/>
    <col min="11524" max="11776" width="10" style="7"/>
    <col min="11777" max="11777" width="3.375" style="7" customWidth="1"/>
    <col min="11778" max="11778" width="26.125" style="7" customWidth="1"/>
    <col min="11779" max="11779" width="10.375" style="7" customWidth="1"/>
    <col min="11780" max="12032" width="10" style="7"/>
    <col min="12033" max="12033" width="3.375" style="7" customWidth="1"/>
    <col min="12034" max="12034" width="26.125" style="7" customWidth="1"/>
    <col min="12035" max="12035" width="10.375" style="7" customWidth="1"/>
    <col min="12036" max="12288" width="11" style="7"/>
    <col min="12289" max="12289" width="3.375" style="7" customWidth="1"/>
    <col min="12290" max="12290" width="26.125" style="7" customWidth="1"/>
    <col min="12291" max="12291" width="10.375" style="7" customWidth="1"/>
    <col min="12292" max="12544" width="10" style="7"/>
    <col min="12545" max="12545" width="3.375" style="7" customWidth="1"/>
    <col min="12546" max="12546" width="26.125" style="7" customWidth="1"/>
    <col min="12547" max="12547" width="10.375" style="7" customWidth="1"/>
    <col min="12548" max="12800" width="10" style="7"/>
    <col min="12801" max="12801" width="3.375" style="7" customWidth="1"/>
    <col min="12802" max="12802" width="26.125" style="7" customWidth="1"/>
    <col min="12803" max="12803" width="10.375" style="7" customWidth="1"/>
    <col min="12804" max="13056" width="10" style="7"/>
    <col min="13057" max="13057" width="3.375" style="7" customWidth="1"/>
    <col min="13058" max="13058" width="26.125" style="7" customWidth="1"/>
    <col min="13059" max="13059" width="10.375" style="7" customWidth="1"/>
    <col min="13060" max="13312" width="11" style="7"/>
    <col min="13313" max="13313" width="3.375" style="7" customWidth="1"/>
    <col min="13314" max="13314" width="26.125" style="7" customWidth="1"/>
    <col min="13315" max="13315" width="10.375" style="7" customWidth="1"/>
    <col min="13316" max="13568" width="10" style="7"/>
    <col min="13569" max="13569" width="3.375" style="7" customWidth="1"/>
    <col min="13570" max="13570" width="26.125" style="7" customWidth="1"/>
    <col min="13571" max="13571" width="10.375" style="7" customWidth="1"/>
    <col min="13572" max="13824" width="10" style="7"/>
    <col min="13825" max="13825" width="3.375" style="7" customWidth="1"/>
    <col min="13826" max="13826" width="26.125" style="7" customWidth="1"/>
    <col min="13827" max="13827" width="10.375" style="7" customWidth="1"/>
    <col min="13828" max="14080" width="10" style="7"/>
    <col min="14081" max="14081" width="3.375" style="7" customWidth="1"/>
    <col min="14082" max="14082" width="26.125" style="7" customWidth="1"/>
    <col min="14083" max="14083" width="10.375" style="7" customWidth="1"/>
    <col min="14084" max="14336" width="11" style="7"/>
    <col min="14337" max="14337" width="3.375" style="7" customWidth="1"/>
    <col min="14338" max="14338" width="26.125" style="7" customWidth="1"/>
    <col min="14339" max="14339" width="10.375" style="7" customWidth="1"/>
    <col min="14340" max="14592" width="10" style="7"/>
    <col min="14593" max="14593" width="3.375" style="7" customWidth="1"/>
    <col min="14594" max="14594" width="26.125" style="7" customWidth="1"/>
    <col min="14595" max="14595" width="10.375" style="7" customWidth="1"/>
    <col min="14596" max="14848" width="10" style="7"/>
    <col min="14849" max="14849" width="3.375" style="7" customWidth="1"/>
    <col min="14850" max="14850" width="26.125" style="7" customWidth="1"/>
    <col min="14851" max="14851" width="10.375" style="7" customWidth="1"/>
    <col min="14852" max="15104" width="10" style="7"/>
    <col min="15105" max="15105" width="3.375" style="7" customWidth="1"/>
    <col min="15106" max="15106" width="26.125" style="7" customWidth="1"/>
    <col min="15107" max="15107" width="10.375" style="7" customWidth="1"/>
    <col min="15108" max="15360" width="11" style="7"/>
    <col min="15361" max="15361" width="3.375" style="7" customWidth="1"/>
    <col min="15362" max="15362" width="26.125" style="7" customWidth="1"/>
    <col min="15363" max="15363" width="10.375" style="7" customWidth="1"/>
    <col min="15364" max="15616" width="10" style="7"/>
    <col min="15617" max="15617" width="3.375" style="7" customWidth="1"/>
    <col min="15618" max="15618" width="26.125" style="7" customWidth="1"/>
    <col min="15619" max="15619" width="10.375" style="7" customWidth="1"/>
    <col min="15620" max="15872" width="10" style="7"/>
    <col min="15873" max="15873" width="3.375" style="7" customWidth="1"/>
    <col min="15874" max="15874" width="26.125" style="7" customWidth="1"/>
    <col min="15875" max="15875" width="10.375" style="7" customWidth="1"/>
    <col min="15876" max="16128" width="10" style="7"/>
    <col min="16129" max="16129" width="3.375" style="7" customWidth="1"/>
    <col min="16130" max="16130" width="26.125" style="7" customWidth="1"/>
    <col min="16131" max="16131" width="10.375" style="7" customWidth="1"/>
    <col min="16132" max="16384" width="11" style="7"/>
  </cols>
  <sheetData>
    <row r="1" spans="1:9" ht="18" x14ac:dyDescent="0.25">
      <c r="B1" s="19"/>
      <c r="C1" s="46" t="s">
        <v>95</v>
      </c>
      <c r="I1" s="41" t="s">
        <v>39</v>
      </c>
    </row>
    <row r="3" spans="1:9" x14ac:dyDescent="0.2">
      <c r="A3" s="7" t="s">
        <v>91</v>
      </c>
      <c r="B3" s="22" t="str">
        <f>"GROUPE "&amp;A3</f>
        <v>GROUPE AL2</v>
      </c>
      <c r="D3" s="18"/>
      <c r="E3" s="18"/>
      <c r="F3" s="18"/>
      <c r="G3" s="18"/>
      <c r="H3" s="18"/>
      <c r="I3" s="18"/>
    </row>
    <row r="4" spans="1:9" ht="20.25" x14ac:dyDescent="0.3">
      <c r="B4" s="20"/>
      <c r="D4" s="42" t="s">
        <v>37</v>
      </c>
    </row>
    <row r="5" spans="1:9" ht="23.25" x14ac:dyDescent="0.35">
      <c r="B5" s="22"/>
      <c r="D5" s="43" t="s">
        <v>102</v>
      </c>
      <c r="E5" s="23"/>
      <c r="F5" s="23"/>
    </row>
    <row r="6" spans="1:9" x14ac:dyDescent="0.2">
      <c r="B6" s="20" t="s">
        <v>20</v>
      </c>
      <c r="C6" s="21">
        <f ca="1">TODAY()</f>
        <v>42989</v>
      </c>
      <c r="D6" s="44"/>
      <c r="E6" s="44"/>
      <c r="F6" s="44"/>
    </row>
    <row r="7" spans="1:9" ht="15" customHeight="1" x14ac:dyDescent="0.2">
      <c r="B7" s="24" t="s">
        <v>21</v>
      </c>
      <c r="C7" s="24" t="s">
        <v>1</v>
      </c>
      <c r="D7" s="45"/>
      <c r="E7" s="45"/>
      <c r="F7" s="45"/>
      <c r="G7" s="45"/>
      <c r="H7" s="45"/>
      <c r="I7" s="45"/>
    </row>
    <row r="8" spans="1:9" ht="15" customHeight="1" x14ac:dyDescent="0.2">
      <c r="A8" s="25">
        <f t="shared" ref="A8:A50" si="0">ROW()-ROW(A$7)</f>
        <v>1</v>
      </c>
      <c r="B8" s="25" t="str">
        <f t="shared" ref="B8:B50" si="1">IF(ISNA(VLOOKUP(A$3&amp;TEXT(A8,"x0"),GRTDAL,COLUMNS(GRTDAL),0)),"",VLOOKUP(A$3&amp;TEXT(A8,"x0"),GRTDAL,COLUMNS(GRTDAL),0))</f>
        <v>AMRANE Yani</v>
      </c>
      <c r="C8" s="26">
        <f t="shared" ref="C8:C50" si="2">IF($B8&gt;"@",VLOOKUP($B8,Tableau,MATCH(C$7,TitresTableau,0),0),"")</f>
        <v>11506630</v>
      </c>
      <c r="D8" s="25"/>
      <c r="E8" s="25"/>
      <c r="F8" s="25"/>
      <c r="G8" s="25"/>
      <c r="H8" s="25"/>
      <c r="I8" s="25"/>
    </row>
    <row r="9" spans="1:9" ht="15" customHeight="1" x14ac:dyDescent="0.2">
      <c r="A9" s="25">
        <f t="shared" si="0"/>
        <v>2</v>
      </c>
      <c r="B9" s="25" t="str">
        <f t="shared" si="1"/>
        <v>BAH Aboubacar</v>
      </c>
      <c r="C9" s="26">
        <f t="shared" si="2"/>
        <v>11509138</v>
      </c>
      <c r="D9" s="25"/>
      <c r="E9" s="25"/>
      <c r="F9" s="25"/>
      <c r="G9" s="25"/>
      <c r="H9" s="25"/>
      <c r="I9" s="25"/>
    </row>
    <row r="10" spans="1:9" ht="15" customHeight="1" x14ac:dyDescent="0.2">
      <c r="A10" s="25">
        <f t="shared" si="0"/>
        <v>3</v>
      </c>
      <c r="B10" s="25" t="str">
        <f t="shared" si="1"/>
        <v>BARREIROS MARQUES Kevin</v>
      </c>
      <c r="C10" s="26">
        <f t="shared" si="2"/>
        <v>11506957</v>
      </c>
      <c r="D10" s="25"/>
      <c r="E10" s="25"/>
      <c r="F10" s="25"/>
      <c r="G10" s="25"/>
      <c r="H10" s="25"/>
      <c r="I10" s="25"/>
    </row>
    <row r="11" spans="1:9" ht="15" customHeight="1" x14ac:dyDescent="0.2">
      <c r="A11" s="25">
        <f t="shared" si="0"/>
        <v>4</v>
      </c>
      <c r="B11" s="25" t="str">
        <f t="shared" si="1"/>
        <v>BENAMARA Taha</v>
      </c>
      <c r="C11" s="26">
        <f t="shared" si="2"/>
        <v>0</v>
      </c>
      <c r="D11" s="25"/>
      <c r="E11" s="25"/>
      <c r="F11" s="25"/>
      <c r="G11" s="25"/>
      <c r="H11" s="25"/>
      <c r="I11" s="25"/>
    </row>
    <row r="12" spans="1:9" ht="15" customHeight="1" x14ac:dyDescent="0.2">
      <c r="A12" s="25">
        <f t="shared" si="0"/>
        <v>5</v>
      </c>
      <c r="B12" s="25" t="str">
        <f t="shared" si="1"/>
        <v>BENDAOUD Mehdi</v>
      </c>
      <c r="C12" s="26">
        <f t="shared" si="2"/>
        <v>11602614</v>
      </c>
      <c r="D12" s="25"/>
      <c r="E12" s="25"/>
      <c r="F12" s="25"/>
      <c r="G12" s="25"/>
      <c r="H12" s="25"/>
      <c r="I12" s="25"/>
    </row>
    <row r="13" spans="1:9" ht="15" customHeight="1" x14ac:dyDescent="0.2">
      <c r="A13" s="25">
        <f t="shared" si="0"/>
        <v>6</v>
      </c>
      <c r="B13" s="25" t="str">
        <f t="shared" si="1"/>
        <v>BOUDJENANE NARIMENE</v>
      </c>
      <c r="C13" s="26">
        <f t="shared" si="2"/>
        <v>11305734</v>
      </c>
      <c r="D13" s="25"/>
      <c r="E13" s="25"/>
      <c r="F13" s="25"/>
      <c r="G13" s="25"/>
      <c r="H13" s="25"/>
      <c r="I13" s="25"/>
    </row>
    <row r="14" spans="1:9" ht="15" customHeight="1" x14ac:dyDescent="0.2">
      <c r="A14" s="25">
        <f t="shared" si="0"/>
        <v>7</v>
      </c>
      <c r="B14" s="25" t="str">
        <f t="shared" si="1"/>
        <v>BOULAZAZENE Melissa</v>
      </c>
      <c r="C14" s="26">
        <f t="shared" si="2"/>
        <v>11602939</v>
      </c>
      <c r="D14" s="25"/>
      <c r="E14" s="25"/>
      <c r="F14" s="25"/>
      <c r="G14" s="25"/>
      <c r="H14" s="25"/>
      <c r="I14" s="25"/>
    </row>
    <row r="15" spans="1:9" ht="15" customHeight="1" x14ac:dyDescent="0.2">
      <c r="A15" s="25">
        <f t="shared" si="0"/>
        <v>8</v>
      </c>
      <c r="B15" s="25" t="str">
        <f t="shared" si="1"/>
        <v>BRAHMI Kahina</v>
      </c>
      <c r="C15" s="26">
        <f t="shared" si="2"/>
        <v>11506565</v>
      </c>
      <c r="D15" s="25"/>
      <c r="E15" s="25"/>
      <c r="F15" s="25"/>
      <c r="G15" s="25"/>
      <c r="H15" s="25"/>
      <c r="I15" s="25"/>
    </row>
    <row r="16" spans="1:9" ht="15" customHeight="1" x14ac:dyDescent="0.2">
      <c r="A16" s="25">
        <f t="shared" si="0"/>
        <v>9</v>
      </c>
      <c r="B16" s="25" t="str">
        <f t="shared" si="1"/>
        <v>CHEBBI Oussama</v>
      </c>
      <c r="C16" s="26">
        <f t="shared" si="2"/>
        <v>11506109</v>
      </c>
      <c r="D16" s="25"/>
      <c r="E16" s="25"/>
      <c r="F16" s="25"/>
      <c r="G16" s="25"/>
      <c r="H16" s="25"/>
      <c r="I16" s="25"/>
    </row>
    <row r="17" spans="1:9" ht="15" customHeight="1" x14ac:dyDescent="0.2">
      <c r="A17" s="25">
        <f t="shared" si="0"/>
        <v>10</v>
      </c>
      <c r="B17" s="25" t="str">
        <f t="shared" si="1"/>
        <v>CHEN Yu</v>
      </c>
      <c r="C17" s="26">
        <f t="shared" si="2"/>
        <v>11513855</v>
      </c>
      <c r="D17" s="25"/>
      <c r="E17" s="25"/>
      <c r="F17" s="25"/>
      <c r="G17" s="25"/>
      <c r="H17" s="25"/>
      <c r="I17" s="25"/>
    </row>
    <row r="18" spans="1:9" ht="15" customHeight="1" x14ac:dyDescent="0.2">
      <c r="A18" s="25">
        <f t="shared" si="0"/>
        <v>11</v>
      </c>
      <c r="B18" s="25" t="str">
        <f t="shared" si="1"/>
        <v>COBAN Serkan</v>
      </c>
      <c r="C18" s="26">
        <f t="shared" si="2"/>
        <v>11503850</v>
      </c>
      <c r="D18" s="25"/>
      <c r="E18" s="25"/>
      <c r="F18" s="25"/>
      <c r="G18" s="25"/>
      <c r="H18" s="25"/>
      <c r="I18" s="25"/>
    </row>
    <row r="19" spans="1:9" ht="15" customHeight="1" x14ac:dyDescent="0.2">
      <c r="A19" s="25">
        <f t="shared" si="0"/>
        <v>12</v>
      </c>
      <c r="B19" s="25" t="str">
        <f t="shared" si="1"/>
        <v>DAMOU Anna</v>
      </c>
      <c r="C19" s="26">
        <f t="shared" si="2"/>
        <v>0</v>
      </c>
      <c r="D19" s="25"/>
      <c r="E19" s="25"/>
      <c r="F19" s="25"/>
      <c r="G19" s="25"/>
      <c r="H19" s="25"/>
      <c r="I19" s="25"/>
    </row>
    <row r="20" spans="1:9" ht="15" customHeight="1" x14ac:dyDescent="0.2">
      <c r="A20" s="25">
        <f t="shared" si="0"/>
        <v>13</v>
      </c>
      <c r="B20" s="25" t="str">
        <f t="shared" si="1"/>
        <v>DIALLO Fatoumata Ousmane</v>
      </c>
      <c r="C20" s="26">
        <f t="shared" si="2"/>
        <v>11509135</v>
      </c>
      <c r="D20" s="25"/>
      <c r="E20" s="25"/>
      <c r="F20" s="25"/>
      <c r="G20" s="25"/>
      <c r="H20" s="25"/>
      <c r="I20" s="25"/>
    </row>
    <row r="21" spans="1:9" ht="15" customHeight="1" x14ac:dyDescent="0.2">
      <c r="A21" s="25">
        <f t="shared" si="0"/>
        <v>14</v>
      </c>
      <c r="B21" s="25" t="str">
        <f t="shared" si="1"/>
        <v>DIALLO MEISSA</v>
      </c>
      <c r="C21" s="26">
        <f t="shared" si="2"/>
        <v>11315679</v>
      </c>
      <c r="D21" s="25"/>
      <c r="E21" s="25"/>
      <c r="F21" s="25"/>
      <c r="G21" s="25"/>
      <c r="H21" s="25"/>
      <c r="I21" s="25"/>
    </row>
    <row r="22" spans="1:9" ht="15" customHeight="1" x14ac:dyDescent="0.2">
      <c r="A22" s="25">
        <f t="shared" si="0"/>
        <v>15</v>
      </c>
      <c r="B22" s="25" t="str">
        <f t="shared" si="1"/>
        <v>DONNE Jessie</v>
      </c>
      <c r="C22" s="26">
        <f t="shared" si="2"/>
        <v>11500914</v>
      </c>
      <c r="D22" s="25"/>
      <c r="E22" s="25"/>
      <c r="F22" s="25"/>
      <c r="G22" s="25"/>
      <c r="H22" s="25"/>
      <c r="I22" s="25"/>
    </row>
    <row r="23" spans="1:9" ht="15" customHeight="1" x14ac:dyDescent="0.2">
      <c r="A23" s="25">
        <f t="shared" si="0"/>
        <v>16</v>
      </c>
      <c r="B23" s="25" t="str">
        <f t="shared" si="1"/>
        <v>DOUCOURE Mariama</v>
      </c>
      <c r="C23" s="26">
        <f t="shared" si="2"/>
        <v>11509894</v>
      </c>
      <c r="D23" s="25"/>
      <c r="E23" s="25"/>
      <c r="F23" s="25"/>
      <c r="G23" s="25"/>
      <c r="H23" s="25"/>
      <c r="I23" s="25"/>
    </row>
    <row r="24" spans="1:9" ht="15" customHeight="1" x14ac:dyDescent="0.2">
      <c r="A24" s="25">
        <f t="shared" si="0"/>
        <v>17</v>
      </c>
      <c r="B24" s="25" t="str">
        <f t="shared" si="1"/>
        <v>DRAME Mariam</v>
      </c>
      <c r="C24" s="26">
        <f t="shared" si="2"/>
        <v>11603494</v>
      </c>
      <c r="D24" s="25"/>
      <c r="E24" s="25"/>
      <c r="F24" s="25"/>
      <c r="G24" s="25"/>
      <c r="H24" s="25"/>
      <c r="I24" s="25"/>
    </row>
    <row r="25" spans="1:9" ht="15" customHeight="1" x14ac:dyDescent="0.2">
      <c r="A25" s="25">
        <f t="shared" si="0"/>
        <v>18</v>
      </c>
      <c r="B25" s="25" t="str">
        <f t="shared" si="1"/>
        <v>DUVILLE William</v>
      </c>
      <c r="C25" s="26">
        <f t="shared" si="2"/>
        <v>11504570</v>
      </c>
      <c r="D25" s="25"/>
      <c r="E25" s="25"/>
      <c r="F25" s="25"/>
      <c r="G25" s="25"/>
      <c r="H25" s="25"/>
      <c r="I25" s="25"/>
    </row>
    <row r="26" spans="1:9" ht="15" customHeight="1" x14ac:dyDescent="0.2">
      <c r="A26" s="25">
        <f t="shared" si="0"/>
        <v>19</v>
      </c>
      <c r="B26" s="25" t="str">
        <f t="shared" si="1"/>
        <v>GAUTHIER Samy</v>
      </c>
      <c r="C26" s="26">
        <f t="shared" si="2"/>
        <v>11607973</v>
      </c>
      <c r="D26" s="25"/>
      <c r="E26" s="25"/>
      <c r="F26" s="25"/>
      <c r="G26" s="25"/>
      <c r="H26" s="25"/>
      <c r="I26" s="25"/>
    </row>
    <row r="27" spans="1:9" ht="15" customHeight="1" x14ac:dyDescent="0.2">
      <c r="A27" s="25">
        <f t="shared" si="0"/>
        <v>20</v>
      </c>
      <c r="B27" s="25" t="str">
        <f t="shared" si="1"/>
        <v>HARDY Marion</v>
      </c>
      <c r="C27" s="26">
        <f t="shared" si="2"/>
        <v>11601655</v>
      </c>
      <c r="D27" s="25"/>
      <c r="E27" s="25"/>
      <c r="F27" s="25"/>
      <c r="G27" s="25"/>
      <c r="H27" s="25"/>
      <c r="I27" s="25"/>
    </row>
    <row r="28" spans="1:9" ht="15" customHeight="1" x14ac:dyDescent="0.2">
      <c r="A28" s="25">
        <f t="shared" si="0"/>
        <v>21</v>
      </c>
      <c r="B28" s="25" t="str">
        <f t="shared" si="1"/>
        <v>HIMOUS Imane</v>
      </c>
      <c r="C28" s="26">
        <f t="shared" si="2"/>
        <v>11605309</v>
      </c>
      <c r="D28" s="25"/>
      <c r="E28" s="25"/>
      <c r="F28" s="25"/>
      <c r="G28" s="25"/>
      <c r="H28" s="25"/>
      <c r="I28" s="25"/>
    </row>
    <row r="29" spans="1:9" ht="15" customHeight="1" x14ac:dyDescent="0.2">
      <c r="A29" s="25">
        <f t="shared" si="0"/>
        <v>22</v>
      </c>
      <c r="B29" s="25" t="str">
        <f t="shared" si="1"/>
        <v>KUBICA BRIAC</v>
      </c>
      <c r="C29" s="26">
        <f t="shared" si="2"/>
        <v>11503072</v>
      </c>
      <c r="D29" s="25"/>
      <c r="E29" s="25"/>
      <c r="F29" s="25"/>
      <c r="G29" s="25"/>
      <c r="H29" s="25"/>
      <c r="I29" s="25"/>
    </row>
    <row r="30" spans="1:9" ht="15" customHeight="1" x14ac:dyDescent="0.2">
      <c r="A30" s="25">
        <f t="shared" si="0"/>
        <v>23</v>
      </c>
      <c r="B30" s="25" t="str">
        <f t="shared" si="1"/>
        <v>LAICHE Issam</v>
      </c>
      <c r="C30" s="26">
        <f t="shared" si="2"/>
        <v>11603860</v>
      </c>
      <c r="D30" s="25"/>
      <c r="E30" s="25"/>
      <c r="F30" s="25"/>
      <c r="G30" s="25"/>
      <c r="H30" s="25"/>
      <c r="I30" s="25"/>
    </row>
    <row r="31" spans="1:9" ht="15" customHeight="1" x14ac:dyDescent="0.2">
      <c r="A31" s="25">
        <f t="shared" si="0"/>
        <v>24</v>
      </c>
      <c r="B31" s="25" t="str">
        <f t="shared" si="1"/>
        <v>MINTHE Mayeni</v>
      </c>
      <c r="C31" s="26">
        <f t="shared" si="2"/>
        <v>11510580</v>
      </c>
      <c r="D31" s="25"/>
      <c r="E31" s="25"/>
      <c r="F31" s="25"/>
      <c r="G31" s="25"/>
      <c r="H31" s="25"/>
      <c r="I31" s="25"/>
    </row>
    <row r="32" spans="1:9" ht="15" customHeight="1" x14ac:dyDescent="0.2">
      <c r="A32" s="25">
        <f t="shared" si="0"/>
        <v>25</v>
      </c>
      <c r="B32" s="25" t="str">
        <f t="shared" si="1"/>
        <v>MOTTET Axel</v>
      </c>
      <c r="C32" s="26">
        <f t="shared" si="2"/>
        <v>11605613</v>
      </c>
      <c r="D32" s="25"/>
      <c r="E32" s="25"/>
      <c r="F32" s="25"/>
      <c r="G32" s="25"/>
      <c r="H32" s="25"/>
      <c r="I32" s="25"/>
    </row>
    <row r="33" spans="1:9" ht="15" customHeight="1" x14ac:dyDescent="0.2">
      <c r="A33" s="25">
        <f t="shared" si="0"/>
        <v>26</v>
      </c>
      <c r="B33" s="25" t="str">
        <f t="shared" si="1"/>
        <v>SAVADOGO Hamed Kouka</v>
      </c>
      <c r="C33" s="26">
        <f t="shared" si="2"/>
        <v>11607110</v>
      </c>
      <c r="D33" s="25"/>
      <c r="E33" s="25"/>
      <c r="F33" s="25"/>
      <c r="G33" s="25"/>
      <c r="H33" s="25"/>
      <c r="I33" s="25"/>
    </row>
    <row r="34" spans="1:9" ht="15" customHeight="1" x14ac:dyDescent="0.2">
      <c r="A34" s="25">
        <f t="shared" si="0"/>
        <v>27</v>
      </c>
      <c r="B34" s="25" t="str">
        <f t="shared" si="1"/>
        <v>SELVARAJAH Dinusan</v>
      </c>
      <c r="C34" s="26">
        <f t="shared" si="2"/>
        <v>11502168</v>
      </c>
      <c r="D34" s="25"/>
      <c r="E34" s="25"/>
      <c r="F34" s="25"/>
      <c r="G34" s="25"/>
      <c r="H34" s="25"/>
      <c r="I34" s="25"/>
    </row>
    <row r="35" spans="1:9" ht="15" customHeight="1" x14ac:dyDescent="0.2">
      <c r="A35" s="25">
        <f t="shared" si="0"/>
        <v>28</v>
      </c>
      <c r="B35" s="25" t="str">
        <f t="shared" si="1"/>
        <v>SRIVASTAVA Shakul-Raman</v>
      </c>
      <c r="C35" s="26">
        <f t="shared" si="2"/>
        <v>11500878</v>
      </c>
      <c r="D35" s="25"/>
      <c r="E35" s="25"/>
      <c r="F35" s="25"/>
      <c r="G35" s="25"/>
      <c r="H35" s="25"/>
      <c r="I35" s="25"/>
    </row>
    <row r="36" spans="1:9" ht="15" customHeight="1" x14ac:dyDescent="0.2">
      <c r="A36" s="25">
        <f t="shared" si="0"/>
        <v>29</v>
      </c>
      <c r="B36" s="25" t="str">
        <f t="shared" si="1"/>
        <v>TOURE Salifou Alhas</v>
      </c>
      <c r="C36" s="26">
        <f t="shared" si="2"/>
        <v>11508068</v>
      </c>
      <c r="D36" s="25"/>
      <c r="E36" s="25"/>
      <c r="F36" s="25"/>
      <c r="G36" s="25"/>
      <c r="H36" s="25"/>
      <c r="I36" s="25"/>
    </row>
    <row r="37" spans="1:9" ht="15" customHeight="1" x14ac:dyDescent="0.2">
      <c r="A37" s="25">
        <f t="shared" si="0"/>
        <v>30</v>
      </c>
      <c r="B37" s="25" t="str">
        <f t="shared" si="1"/>
        <v>ZHANG XIAOLU</v>
      </c>
      <c r="C37" s="26">
        <f t="shared" si="2"/>
        <v>11301973</v>
      </c>
      <c r="D37" s="25"/>
      <c r="E37" s="25"/>
      <c r="F37" s="25"/>
      <c r="G37" s="25"/>
      <c r="H37" s="25"/>
      <c r="I37" s="25"/>
    </row>
    <row r="38" spans="1:9" ht="15" customHeight="1" x14ac:dyDescent="0.2">
      <c r="A38" s="25">
        <f t="shared" si="0"/>
        <v>31</v>
      </c>
      <c r="B38" s="25" t="str">
        <f t="shared" si="1"/>
        <v/>
      </c>
      <c r="C38" s="26" t="str">
        <f t="shared" si="2"/>
        <v/>
      </c>
      <c r="D38" s="25"/>
      <c r="E38" s="25"/>
      <c r="F38" s="25"/>
      <c r="G38" s="25"/>
      <c r="H38" s="25"/>
      <c r="I38" s="25"/>
    </row>
    <row r="39" spans="1:9" ht="15" customHeight="1" x14ac:dyDescent="0.2">
      <c r="A39" s="25">
        <f t="shared" si="0"/>
        <v>32</v>
      </c>
      <c r="B39" s="25" t="str">
        <f t="shared" si="1"/>
        <v/>
      </c>
      <c r="C39" s="26" t="str">
        <f t="shared" si="2"/>
        <v/>
      </c>
      <c r="D39" s="25"/>
      <c r="E39" s="25"/>
      <c r="F39" s="25"/>
      <c r="G39" s="25"/>
      <c r="H39" s="25"/>
      <c r="I39" s="25"/>
    </row>
    <row r="40" spans="1:9" ht="15" customHeight="1" x14ac:dyDescent="0.2">
      <c r="A40" s="25">
        <f t="shared" si="0"/>
        <v>33</v>
      </c>
      <c r="B40" s="25" t="str">
        <f t="shared" si="1"/>
        <v/>
      </c>
      <c r="C40" s="26" t="str">
        <f t="shared" si="2"/>
        <v/>
      </c>
      <c r="D40" s="25"/>
      <c r="E40" s="25"/>
      <c r="F40" s="25"/>
      <c r="G40" s="25"/>
      <c r="H40" s="25"/>
      <c r="I40" s="25"/>
    </row>
    <row r="41" spans="1:9" ht="15" customHeight="1" x14ac:dyDescent="0.2">
      <c r="A41" s="25">
        <f t="shared" si="0"/>
        <v>34</v>
      </c>
      <c r="B41" s="25" t="str">
        <f t="shared" si="1"/>
        <v/>
      </c>
      <c r="C41" s="26" t="str">
        <f t="shared" si="2"/>
        <v/>
      </c>
      <c r="D41" s="25"/>
      <c r="E41" s="25"/>
      <c r="F41" s="25"/>
      <c r="G41" s="25"/>
      <c r="H41" s="25"/>
      <c r="I41" s="25"/>
    </row>
    <row r="42" spans="1:9" ht="15" customHeight="1" x14ac:dyDescent="0.2">
      <c r="A42" s="25">
        <f t="shared" si="0"/>
        <v>35</v>
      </c>
      <c r="B42" s="25" t="str">
        <f t="shared" si="1"/>
        <v/>
      </c>
      <c r="C42" s="26" t="str">
        <f t="shared" si="2"/>
        <v/>
      </c>
      <c r="D42" s="25"/>
      <c r="E42" s="25"/>
      <c r="F42" s="25"/>
      <c r="G42" s="25"/>
      <c r="H42" s="25"/>
      <c r="I42" s="25"/>
    </row>
    <row r="43" spans="1:9" ht="15" customHeight="1" x14ac:dyDescent="0.2">
      <c r="A43" s="25">
        <f t="shared" si="0"/>
        <v>36</v>
      </c>
      <c r="B43" s="25" t="str">
        <f t="shared" si="1"/>
        <v/>
      </c>
      <c r="C43" s="26" t="str">
        <f t="shared" si="2"/>
        <v/>
      </c>
      <c r="D43" s="25"/>
      <c r="E43" s="25"/>
      <c r="F43" s="25"/>
      <c r="G43" s="25"/>
      <c r="H43" s="25"/>
      <c r="I43" s="25"/>
    </row>
    <row r="44" spans="1:9" ht="15" customHeight="1" x14ac:dyDescent="0.2">
      <c r="A44" s="25">
        <f t="shared" si="0"/>
        <v>37</v>
      </c>
      <c r="B44" s="25" t="str">
        <f t="shared" si="1"/>
        <v/>
      </c>
      <c r="C44" s="26" t="str">
        <f t="shared" si="2"/>
        <v/>
      </c>
      <c r="D44" s="25"/>
      <c r="E44" s="25"/>
      <c r="F44" s="25"/>
      <c r="G44" s="25"/>
      <c r="H44" s="25"/>
      <c r="I44" s="25"/>
    </row>
    <row r="45" spans="1:9" ht="15" customHeight="1" x14ac:dyDescent="0.2">
      <c r="A45" s="25">
        <f t="shared" si="0"/>
        <v>38</v>
      </c>
      <c r="B45" s="25" t="str">
        <f t="shared" si="1"/>
        <v/>
      </c>
      <c r="C45" s="26" t="str">
        <f t="shared" si="2"/>
        <v/>
      </c>
      <c r="D45" s="25"/>
      <c r="E45" s="25"/>
      <c r="F45" s="25"/>
      <c r="G45" s="25"/>
      <c r="H45" s="25"/>
      <c r="I45" s="25"/>
    </row>
    <row r="46" spans="1:9" ht="15" customHeight="1" x14ac:dyDescent="0.2">
      <c r="A46" s="25">
        <f t="shared" si="0"/>
        <v>39</v>
      </c>
      <c r="B46" s="25" t="str">
        <f t="shared" si="1"/>
        <v/>
      </c>
      <c r="C46" s="26" t="str">
        <f t="shared" si="2"/>
        <v/>
      </c>
      <c r="D46" s="25"/>
      <c r="E46" s="25"/>
      <c r="F46" s="25"/>
      <c r="G46" s="25"/>
      <c r="H46" s="25"/>
      <c r="I46" s="25"/>
    </row>
    <row r="47" spans="1:9" ht="15" customHeight="1" x14ac:dyDescent="0.2">
      <c r="A47" s="25">
        <f t="shared" si="0"/>
        <v>40</v>
      </c>
      <c r="B47" s="25" t="str">
        <f t="shared" si="1"/>
        <v/>
      </c>
      <c r="C47" s="26" t="str">
        <f t="shared" si="2"/>
        <v/>
      </c>
      <c r="D47" s="25"/>
      <c r="E47" s="25"/>
      <c r="F47" s="25"/>
      <c r="G47" s="25"/>
      <c r="H47" s="25"/>
      <c r="I47" s="25"/>
    </row>
    <row r="48" spans="1:9" ht="15" customHeight="1" x14ac:dyDescent="0.2">
      <c r="A48" s="25">
        <f t="shared" si="0"/>
        <v>41</v>
      </c>
      <c r="B48" s="25" t="str">
        <f t="shared" si="1"/>
        <v/>
      </c>
      <c r="C48" s="26" t="str">
        <f t="shared" si="2"/>
        <v/>
      </c>
      <c r="D48" s="25"/>
      <c r="E48" s="25"/>
      <c r="F48" s="25"/>
      <c r="G48" s="25"/>
      <c r="H48" s="25"/>
      <c r="I48" s="25"/>
    </row>
    <row r="49" spans="1:9" ht="15" customHeight="1" x14ac:dyDescent="0.2">
      <c r="A49" s="25">
        <f t="shared" si="0"/>
        <v>42</v>
      </c>
      <c r="B49" s="25" t="str">
        <f t="shared" si="1"/>
        <v/>
      </c>
      <c r="C49" s="26" t="str">
        <f t="shared" si="2"/>
        <v/>
      </c>
      <c r="D49" s="25"/>
      <c r="E49" s="25"/>
      <c r="F49" s="25"/>
      <c r="G49" s="25"/>
      <c r="H49" s="25"/>
      <c r="I49" s="25"/>
    </row>
    <row r="50" spans="1:9" ht="15" customHeight="1" x14ac:dyDescent="0.2">
      <c r="A50" s="25">
        <f t="shared" si="0"/>
        <v>43</v>
      </c>
      <c r="B50" s="25" t="str">
        <f t="shared" si="1"/>
        <v/>
      </c>
      <c r="C50" s="26" t="str">
        <f t="shared" si="2"/>
        <v/>
      </c>
      <c r="D50" s="25"/>
      <c r="E50" s="25"/>
      <c r="F50" s="25"/>
      <c r="G50" s="25"/>
      <c r="H50" s="25"/>
      <c r="I50" s="25"/>
    </row>
    <row r="51" spans="1:9" ht="15" customHeight="1" x14ac:dyDescent="0.2">
      <c r="A51" s="25"/>
      <c r="B51" s="25"/>
      <c r="C51" s="26" t="s">
        <v>38</v>
      </c>
      <c r="D51" s="25"/>
      <c r="E51" s="25"/>
      <c r="F51" s="25"/>
      <c r="G51" s="25"/>
      <c r="H51" s="25"/>
      <c r="I51" s="25"/>
    </row>
  </sheetData>
  <printOptions horizontalCentered="1" verticalCentered="1"/>
  <pageMargins left="0.35433070866141736" right="0.19685039370078741" top="0.15748031496062992" bottom="0.19685039370078741" header="0.11811023622047245" footer="0.11811023622047245"/>
  <pageSetup paperSize="9" scale="83" firstPageNumber="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51</vt:i4>
      </vt:variant>
    </vt:vector>
  </HeadingPairs>
  <TitlesOfParts>
    <vt:vector size="69" baseType="lpstr">
      <vt:lpstr>Liste</vt:lpstr>
      <vt:lpstr>import TD</vt:lpstr>
      <vt:lpstr>affichage groupes</vt:lpstr>
      <vt:lpstr>EMG-L2</vt:lpstr>
      <vt:lpstr>EMG-AN1</vt:lpstr>
      <vt:lpstr>EMG-AN2</vt:lpstr>
      <vt:lpstr>EMG-AN3</vt:lpstr>
      <vt:lpstr>EMG-AL1</vt:lpstr>
      <vt:lpstr>EMG-AL2</vt:lpstr>
      <vt:lpstr>EMG-DL</vt:lpstr>
      <vt:lpstr>EMG-P1</vt:lpstr>
      <vt:lpstr>EMG-P2</vt:lpstr>
      <vt:lpstr>EMG-macro</vt:lpstr>
      <vt:lpstr>EMG-infoap</vt:lpstr>
      <vt:lpstr>EMG-méca</vt:lpstr>
      <vt:lpstr>EMG-compta</vt:lpstr>
      <vt:lpstr>Feuil3</vt:lpstr>
      <vt:lpstr>Feuil1</vt:lpstr>
      <vt:lpstr>GRTDAL</vt:lpstr>
      <vt:lpstr>GRTDAN</vt:lpstr>
      <vt:lpstr>GRTDOP1</vt:lpstr>
      <vt:lpstr>GRTDOP2</vt:lpstr>
      <vt:lpstr>GRTDPROBA</vt:lpstr>
      <vt:lpstr>'affichage groupes'!Impression_des_titres</vt:lpstr>
      <vt:lpstr>PARCOURS</vt:lpstr>
      <vt:lpstr>PRESENT</vt:lpstr>
      <vt:lpstr>'EMG-AL1'!Tableau</vt:lpstr>
      <vt:lpstr>'EMG-AL2'!Tableau</vt:lpstr>
      <vt:lpstr>'EMG-AN1'!Tableau</vt:lpstr>
      <vt:lpstr>'EMG-AN2'!Tableau</vt:lpstr>
      <vt:lpstr>'EMG-AN3'!Tableau</vt:lpstr>
      <vt:lpstr>'EMG-compta'!Tableau</vt:lpstr>
      <vt:lpstr>'EMG-DL'!Tableau</vt:lpstr>
      <vt:lpstr>'EMG-infoap'!Tableau</vt:lpstr>
      <vt:lpstr>'EMG-L2'!Tableau</vt:lpstr>
      <vt:lpstr>'EMG-macro'!Tableau</vt:lpstr>
      <vt:lpstr>'EMG-méca'!Tableau</vt:lpstr>
      <vt:lpstr>'EMG-P1'!Tableau</vt:lpstr>
      <vt:lpstr>'EMG-P2'!Tableau</vt:lpstr>
      <vt:lpstr>Tableau</vt:lpstr>
      <vt:lpstr>'EMG-AL1'!TitresTableau</vt:lpstr>
      <vt:lpstr>'EMG-AL2'!TitresTableau</vt:lpstr>
      <vt:lpstr>'EMG-AN1'!TitresTableau</vt:lpstr>
      <vt:lpstr>'EMG-AN2'!TitresTableau</vt:lpstr>
      <vt:lpstr>'EMG-AN3'!TitresTableau</vt:lpstr>
      <vt:lpstr>'EMG-compta'!TitresTableau</vt:lpstr>
      <vt:lpstr>'EMG-DL'!TitresTableau</vt:lpstr>
      <vt:lpstr>'EMG-infoap'!TitresTableau</vt:lpstr>
      <vt:lpstr>'EMG-L2'!TitresTableau</vt:lpstr>
      <vt:lpstr>'EMG-macro'!TitresTableau</vt:lpstr>
      <vt:lpstr>'EMG-méca'!TitresTableau</vt:lpstr>
      <vt:lpstr>'EMG-P1'!TitresTableau</vt:lpstr>
      <vt:lpstr>'EMG-P2'!TitresTableau</vt:lpstr>
      <vt:lpstr>TitresTableau</vt:lpstr>
      <vt:lpstr>'affichage groupes'!Zone_d_impression</vt:lpstr>
      <vt:lpstr>'EMG-AL1'!Zone_d_impression</vt:lpstr>
      <vt:lpstr>'EMG-AL2'!Zone_d_impression</vt:lpstr>
      <vt:lpstr>'EMG-AN1'!Zone_d_impression</vt:lpstr>
      <vt:lpstr>'EMG-AN2'!Zone_d_impression</vt:lpstr>
      <vt:lpstr>'EMG-AN3'!Zone_d_impression</vt:lpstr>
      <vt:lpstr>'EMG-compta'!Zone_d_impression</vt:lpstr>
      <vt:lpstr>'EMG-DL'!Zone_d_impression</vt:lpstr>
      <vt:lpstr>'EMG-infoap'!Zone_d_impression</vt:lpstr>
      <vt:lpstr>'EMG-L2'!Zone_d_impression</vt:lpstr>
      <vt:lpstr>'EMG-macro'!Zone_d_impression</vt:lpstr>
      <vt:lpstr>'EMG-méca'!Zone_d_impression</vt:lpstr>
      <vt:lpstr>'EMG-P1'!Zone_d_impression</vt:lpstr>
      <vt:lpstr>'EMG-P2'!Zone_d_impression</vt:lpstr>
      <vt:lpstr>Liste!Zone_d_impression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dc:creator>
  <cp:lastModifiedBy>licence1</cp:lastModifiedBy>
  <cp:lastPrinted>2017-09-11T14:38:30Z</cp:lastPrinted>
  <dcterms:created xsi:type="dcterms:W3CDTF">2016-07-17T14:45:42Z</dcterms:created>
  <dcterms:modified xsi:type="dcterms:W3CDTF">2017-09-11T14:49:41Z</dcterms:modified>
</cp:coreProperties>
</file>