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https://d.docs.live.net/4203b6b1144ad0ee/Área de Trabalho/DIO cursos/IA COPILOT CAIXA/"/>
    </mc:Choice>
  </mc:AlternateContent>
  <xr:revisionPtr revIDLastSave="624" documentId="8_{433D64C4-6EDF-4DD1-8C71-66B13AC31AFF}" xr6:coauthVersionLast="47" xr6:coauthVersionMax="47" xr10:uidLastSave="{35FA3E1F-3450-4B45-9F3F-E7BA0FB348E0}"/>
  <bookViews>
    <workbookView minimized="1" xWindow="9840" yWindow="3000" windowWidth="8330" windowHeight="7820" activeTab="1" xr2:uid="{00000000-000D-0000-FFFF-FFFF00000000}"/>
  </bookViews>
  <sheets>
    <sheet name="Data" sheetId="1" r:id="rId1"/>
    <sheet name="Controller" sheetId="2" r:id="rId2"/>
    <sheet name="Economias" sheetId="4" r:id="rId3"/>
    <sheet name="Dashboard" sheetId="3" r:id="rId4"/>
  </sheets>
  <definedNames>
    <definedName name="Slicer_Mês">#N/A</definedName>
  </definedNames>
  <calcPr calcId="191028"/>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4" l="1"/>
  <c r="D9" i="4"/>
  <c r="D10" i="4"/>
  <c r="D11" i="4"/>
  <c r="D12" i="4"/>
  <c r="D13" i="4"/>
  <c r="D14" i="4"/>
  <c r="D15" i="4"/>
  <c r="D7" i="4"/>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D2" i="4" l="1"/>
</calcChain>
</file>

<file path=xl/sharedStrings.xml><?xml version="1.0" encoding="utf-8"?>
<sst xmlns="http://schemas.openxmlformats.org/spreadsheetml/2006/main" count="264" uniqueCount="83">
  <si>
    <t>ENTRADA</t>
  </si>
  <si>
    <t>Renda Fixa</t>
  </si>
  <si>
    <t>Salário mensal</t>
  </si>
  <si>
    <t>Transferência</t>
  </si>
  <si>
    <t>Recebido</t>
  </si>
  <si>
    <t>SAÍDA</t>
  </si>
  <si>
    <t>Alimentação</t>
  </si>
  <si>
    <t>Compras no supermercado</t>
  </si>
  <si>
    <t>Débito Automático</t>
  </si>
  <si>
    <t>Pendente</t>
  </si>
  <si>
    <t>Transporte</t>
  </si>
  <si>
    <t>Gasolina</t>
  </si>
  <si>
    <t>Cartão de Crédito</t>
  </si>
  <si>
    <t>Pago</t>
  </si>
  <si>
    <t>Lazer</t>
  </si>
  <si>
    <t>Cinema</t>
  </si>
  <si>
    <t>Saúde</t>
  </si>
  <si>
    <t>Consulta odontológica</t>
  </si>
  <si>
    <t>Educação</t>
  </si>
  <si>
    <t>Material escolar</t>
  </si>
  <si>
    <t>Vestuário</t>
  </si>
  <si>
    <t>Compra de roupas de inverno</t>
  </si>
  <si>
    <t>Investimentos</t>
  </si>
  <si>
    <t>Dividendos de ações</t>
  </si>
  <si>
    <t>Serviços</t>
  </si>
  <si>
    <t>Limpeza do apartamento</t>
  </si>
  <si>
    <t>Eletrônicos</t>
  </si>
  <si>
    <t>Compra de novo celular</t>
  </si>
  <si>
    <t>Utilidades Domésticas</t>
  </si>
  <si>
    <t>Reparos domésticos</t>
  </si>
  <si>
    <t>Presentes</t>
  </si>
  <si>
    <t>Presente de aniversário</t>
  </si>
  <si>
    <t>Beleza</t>
  </si>
  <si>
    <t>Corte de cabelo e barba</t>
  </si>
  <si>
    <t>Pet Care</t>
  </si>
  <si>
    <t>Ração e petiscos para o cachorro</t>
  </si>
  <si>
    <t>Viagem</t>
  </si>
  <si>
    <t>Reserva de pousada</t>
  </si>
  <si>
    <t>Gastronomia</t>
  </si>
  <si>
    <t>Jantar em restaurante francês</t>
  </si>
  <si>
    <t>Cinema e jantar</t>
  </si>
  <si>
    <t>Plano de saúde</t>
  </si>
  <si>
    <t>Compra de roupas</t>
  </si>
  <si>
    <t>Freelance</t>
  </si>
  <si>
    <t>Pagamento por projeto freelancer</t>
  </si>
  <si>
    <t>Manutenção do veículo</t>
  </si>
  <si>
    <t>Compra de novo smartphone</t>
  </si>
  <si>
    <t>Utilidades Dom.</t>
  </si>
  <si>
    <t>Conta de energia elétrica</t>
  </si>
  <si>
    <t>Aniversário da mãe</t>
  </si>
  <si>
    <t>Recarga de cartão de transporte</t>
  </si>
  <si>
    <t>Ingressos para teatro</t>
  </si>
  <si>
    <t>Remédios de farmácia</t>
  </si>
  <si>
    <t>Cursos online</t>
  </si>
  <si>
    <t>Roupas de primavera</t>
  </si>
  <si>
    <t>Manutenção da casa</t>
  </si>
  <si>
    <t>Venda de ativos</t>
  </si>
  <si>
    <t>Venda de equipamentos eletrônicos</t>
  </si>
  <si>
    <t>Manutenção do computador</t>
  </si>
  <si>
    <t>Troca de móveis da cozinha</t>
  </si>
  <si>
    <t>Presentes para casamento</t>
  </si>
  <si>
    <t>Veterinário para o pet</t>
  </si>
  <si>
    <t>Salão de beleza</t>
  </si>
  <si>
    <t>Jantar em restaurante italiano</t>
  </si>
  <si>
    <t>Reserva de hotel para fim de semana</t>
  </si>
  <si>
    <t>Data</t>
  </si>
  <si>
    <t>Tipo</t>
  </si>
  <si>
    <t>Categoria</t>
  </si>
  <si>
    <t>Descrição</t>
  </si>
  <si>
    <t xml:space="preserve">Valor </t>
  </si>
  <si>
    <t>Operaçao Bancária</t>
  </si>
  <si>
    <t>Status</t>
  </si>
  <si>
    <t>Row Labels</t>
  </si>
  <si>
    <t>Grand Total</t>
  </si>
  <si>
    <t xml:space="preserve">Sum of Valor </t>
  </si>
  <si>
    <t>Quanto de saída por categoria, sumarizado em reais</t>
  </si>
  <si>
    <t>Quanto de entrada por categoria, sumarizado em reais</t>
  </si>
  <si>
    <t>Mês</t>
  </si>
  <si>
    <t>Data de lançamento</t>
  </si>
  <si>
    <t>Depósito reservado</t>
  </si>
  <si>
    <t>Meta de Reserva:</t>
  </si>
  <si>
    <t>Total reservado:</t>
  </si>
  <si>
    <t xml:space="preserve">ECONOMIAS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</si>
</sst>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R$&quot;\ * #,##0.00_-;\-&quot;R$&quot;\ * #,##0.00_-;_-&quot;R$&quot;\ * &quot;-&quot;??_-;_-@_-"/>
  </numFmts>
  <fonts count="6" x14ac:knownFonts="1">
    <font>
      <sz val="11"/>
      <color theme="1"/>
      <name val="Calibri"/>
      <family val="2"/>
      <scheme val="minor"/>
    </font>
    <font>
      <sz val="11"/>
      <color theme="1"/>
      <name val="Calibri"/>
      <family val="2"/>
      <scheme val="minor"/>
    </font>
    <font>
      <sz val="11"/>
      <color theme="0"/>
      <name val="Amasis MT Pro Black"/>
      <family val="1"/>
    </font>
    <font>
      <sz val="12"/>
      <color theme="1"/>
      <name val="Calibri"/>
      <family val="2"/>
      <scheme val="minor"/>
    </font>
    <font>
      <sz val="11"/>
      <color theme="1"/>
      <name val="Amasis MT Pro Black"/>
      <family val="1"/>
    </font>
    <font>
      <sz val="11"/>
      <color theme="1"/>
      <name val="Amasis MT Pro"/>
      <family val="1"/>
    </font>
  </fonts>
  <fills count="6">
    <fill>
      <patternFill patternType="none"/>
    </fill>
    <fill>
      <patternFill patternType="gray125"/>
    </fill>
    <fill>
      <patternFill patternType="solid">
        <fgColor theme="0" tint="-4.9989318521683403E-2"/>
        <bgColor indexed="64"/>
      </patternFill>
    </fill>
    <fill>
      <patternFill patternType="solid">
        <fgColor rgb="FF0070C0"/>
        <bgColor indexed="64"/>
      </patternFill>
    </fill>
    <fill>
      <patternFill patternType="solid">
        <fgColor theme="4" tint="0.39997558519241921"/>
        <bgColor indexed="64"/>
      </patternFill>
    </fill>
    <fill>
      <patternFill patternType="solid">
        <fgColor theme="4" tint="-0.49998474074526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0" fontId="0" fillId="2" borderId="0" xfId="0" applyFill="1"/>
    <xf numFmtId="0" fontId="3" fillId="2" borderId="0" xfId="0" applyFont="1" applyFill="1"/>
    <xf numFmtId="0" fontId="4" fillId="4" borderId="0" xfId="0" applyFont="1" applyFill="1"/>
    <xf numFmtId="44" fontId="5" fillId="0" borderId="0" xfId="0" applyNumberFormat="1" applyFont="1"/>
    <xf numFmtId="0" fontId="5" fillId="0" borderId="0" xfId="0" applyFont="1"/>
    <xf numFmtId="44" fontId="5" fillId="0" borderId="0" xfId="1" applyFont="1"/>
    <xf numFmtId="14" fontId="5" fillId="0" borderId="0" xfId="0" applyNumberFormat="1" applyFont="1" applyAlignment="1">
      <alignment horizontal="center" wrapText="1"/>
    </xf>
    <xf numFmtId="0" fontId="5" fillId="0" borderId="0" xfId="0" applyFont="1" applyAlignment="1">
      <alignment horizontal="center"/>
    </xf>
    <xf numFmtId="1" fontId="5" fillId="0" borderId="0" xfId="0" applyNumberFormat="1" applyFont="1" applyAlignment="1">
      <alignment horizontal="center" wrapText="1"/>
    </xf>
    <xf numFmtId="0" fontId="5" fillId="0" borderId="0" xfId="0" applyFont="1" applyAlignment="1">
      <alignment horizontal="center" wrapText="1"/>
    </xf>
    <xf numFmtId="44" fontId="5" fillId="0" borderId="0" xfId="1" applyFont="1" applyAlignment="1">
      <alignment horizontal="center" wrapText="1"/>
    </xf>
    <xf numFmtId="0" fontId="5" fillId="0" borderId="0" xfId="0" pivotButton="1" applyFont="1"/>
    <xf numFmtId="0" fontId="5" fillId="0" borderId="0" xfId="0" applyFont="1" applyAlignment="1">
      <alignment horizontal="left"/>
    </xf>
    <xf numFmtId="0" fontId="2" fillId="3" borderId="0" xfId="0" applyFont="1" applyFill="1" applyAlignment="1">
      <alignment horizontal="center" vertical="center" wrapText="1"/>
    </xf>
    <xf numFmtId="0" fontId="2" fillId="5" borderId="0" xfId="0" applyFont="1" applyFill="1" applyAlignment="1">
      <alignment horizontal="center" vertical="center"/>
    </xf>
  </cellXfs>
  <cellStyles count="2">
    <cellStyle name="Currency" xfId="1" builtinId="4"/>
    <cellStyle name="Normal" xfId="0" builtinId="0"/>
  </cellStyles>
  <dxfs count="28">
    <dxf>
      <font>
        <strike val="0"/>
        <outline val="0"/>
        <shadow val="0"/>
        <u val="none"/>
        <vertAlign val="baseline"/>
        <sz val="11"/>
        <color theme="1"/>
        <name val="Amasis MT Pro"/>
        <family val="1"/>
        <scheme val="none"/>
      </font>
    </dxf>
    <dxf>
      <font>
        <strike val="0"/>
        <outline val="0"/>
        <shadow val="0"/>
        <u val="none"/>
        <vertAlign val="baseline"/>
        <sz val="11"/>
        <color theme="1"/>
        <name val="Amasis MT Pro"/>
        <family val="1"/>
        <scheme val="none"/>
      </font>
    </dxf>
    <dxf>
      <font>
        <strike val="0"/>
        <outline val="0"/>
        <shadow val="0"/>
        <u val="none"/>
        <vertAlign val="baseline"/>
        <sz val="11"/>
        <color theme="1"/>
        <name val="Amasis MT Pro"/>
        <family val="1"/>
        <scheme val="none"/>
      </font>
    </dxf>
    <dxf>
      <font>
        <strike val="0"/>
        <outline val="0"/>
        <shadow val="0"/>
        <u val="none"/>
        <vertAlign val="baseline"/>
        <sz val="11"/>
        <color theme="1"/>
        <name val="Amasis MT Pro"/>
        <family val="1"/>
        <scheme val="none"/>
      </font>
    </dxf>
    <dxf>
      <font>
        <name val="Amasis MT Pro"/>
        <family val="1"/>
        <scheme val="none"/>
      </font>
    </dxf>
    <dxf>
      <font>
        <name val="Amasis MT Pro"/>
        <family val="1"/>
        <scheme val="none"/>
      </font>
    </dxf>
    <dxf>
      <font>
        <name val="Amasis MT Pro"/>
        <family val="1"/>
        <scheme val="none"/>
      </font>
    </dxf>
    <dxf>
      <font>
        <name val="Amasis MT Pro"/>
        <family val="1"/>
        <scheme val="none"/>
      </font>
    </dxf>
    <dxf>
      <font>
        <name val="Amasis MT Pro"/>
        <family val="1"/>
        <scheme val="none"/>
      </font>
    </dxf>
    <dxf>
      <font>
        <name val="Amasis MT Pro"/>
        <family val="1"/>
        <scheme val="none"/>
      </font>
    </dxf>
    <dxf>
      <font>
        <name val="Amasis MT Pro"/>
        <family val="1"/>
        <scheme val="none"/>
      </font>
    </dxf>
    <dxf>
      <font>
        <name val="Amasis MT Pro"/>
        <family val="1"/>
        <scheme val="none"/>
      </font>
    </dxf>
    <dxf>
      <font>
        <name val="Amasis MT Pro"/>
        <family val="1"/>
        <scheme val="none"/>
      </font>
    </dxf>
    <dxf>
      <font>
        <name val="Amasis MT Pro"/>
        <family val="1"/>
        <scheme val="none"/>
      </font>
    </dxf>
    <dxf>
      <font>
        <name val="Amasis MT Pro"/>
        <family val="1"/>
        <scheme val="none"/>
      </font>
    </dxf>
    <dxf>
      <font>
        <name val="Amasis MT Pro"/>
        <family val="1"/>
        <scheme val="none"/>
      </font>
    </dxf>
    <dxf>
      <font>
        <strike val="0"/>
        <outline val="0"/>
        <shadow val="0"/>
        <u val="none"/>
        <vertAlign val="baseline"/>
        <sz val="11"/>
        <color theme="1"/>
        <name val="Amasis MT Pro"/>
        <family val="1"/>
        <scheme val="none"/>
      </font>
      <alignment horizontal="center" vertical="bottom" textRotation="0" wrapText="1" indent="0" justifyLastLine="0" shrinkToFit="0" readingOrder="0"/>
    </dxf>
    <dxf>
      <font>
        <strike val="0"/>
        <outline val="0"/>
        <shadow val="0"/>
        <u val="none"/>
        <vertAlign val="baseline"/>
        <sz val="11"/>
        <color theme="1"/>
        <name val="Amasis MT Pro"/>
        <family val="1"/>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Amasis MT Pro"/>
        <family val="1"/>
        <scheme val="none"/>
      </font>
      <alignment horizontal="center" vertical="bottom" textRotation="0" wrapText="1" indent="0" justifyLastLine="0" shrinkToFit="0" readingOrder="0"/>
    </dxf>
    <dxf>
      <font>
        <strike val="0"/>
        <outline val="0"/>
        <shadow val="0"/>
        <u val="none"/>
        <vertAlign val="baseline"/>
        <sz val="11"/>
        <color theme="1"/>
        <name val="Amasis MT Pro"/>
        <family val="1"/>
        <scheme val="none"/>
      </font>
      <alignment horizontal="center" vertical="bottom" textRotation="0" wrapText="1" indent="0" justifyLastLine="0" shrinkToFit="0" readingOrder="0"/>
    </dxf>
    <dxf>
      <font>
        <strike val="0"/>
        <outline val="0"/>
        <shadow val="0"/>
        <u val="none"/>
        <vertAlign val="baseline"/>
        <sz val="11"/>
        <color theme="1"/>
        <name val="Amasis MT Pro"/>
        <family val="1"/>
        <scheme val="none"/>
      </font>
      <alignment horizontal="center" vertical="bottom" textRotation="0" wrapText="1" indent="0" justifyLastLine="0" shrinkToFit="0" readingOrder="0"/>
    </dxf>
    <dxf>
      <font>
        <strike val="0"/>
        <outline val="0"/>
        <shadow val="0"/>
        <u val="none"/>
        <vertAlign val="baseline"/>
        <sz val="11"/>
        <color theme="1"/>
        <name val="Amasis MT Pro"/>
        <family val="1"/>
        <scheme val="none"/>
      </font>
      <alignment horizontal="center" vertical="bottom" textRotation="0" wrapText="1" indent="0" justifyLastLine="0" shrinkToFit="0" readingOrder="0"/>
    </dxf>
    <dxf>
      <font>
        <strike val="0"/>
        <outline val="0"/>
        <shadow val="0"/>
        <u val="none"/>
        <vertAlign val="baseline"/>
        <sz val="11"/>
        <color theme="1"/>
        <name val="Amasis MT Pro"/>
        <family val="1"/>
        <scheme val="none"/>
      </font>
      <numFmt numFmtId="1" formatCode="0"/>
      <alignment horizontal="center" vertical="bottom" textRotation="0" wrapText="1" indent="0" justifyLastLine="0" shrinkToFit="0" readingOrder="0"/>
    </dxf>
    <dxf>
      <font>
        <strike val="0"/>
        <outline val="0"/>
        <shadow val="0"/>
        <u val="none"/>
        <vertAlign val="baseline"/>
        <sz val="11"/>
        <color theme="1"/>
        <name val="Amasis MT Pro"/>
        <family val="1"/>
        <scheme val="none"/>
      </font>
      <numFmt numFmtId="19" formatCode="dd/mm/yyyy"/>
      <alignment horizontal="center" vertical="bottom" textRotation="0" wrapText="1" indent="0" justifyLastLine="0" shrinkToFit="0" readingOrder="0"/>
    </dxf>
    <dxf>
      <font>
        <strike val="0"/>
        <outline val="0"/>
        <shadow val="0"/>
        <u val="none"/>
        <vertAlign val="baseline"/>
        <sz val="11"/>
        <color theme="1"/>
        <name val="Amasis MT Pro"/>
        <family val="1"/>
        <scheme val="none"/>
      </font>
      <alignment horizontal="center" vertical="bottom" textRotation="0" wrapText="1" indent="0" justifyLastLine="0" shrinkToFit="0" readingOrder="0"/>
    </dxf>
    <dxf>
      <font>
        <strike val="0"/>
        <outline val="0"/>
        <shadow val="0"/>
        <u val="none"/>
        <vertAlign val="baseline"/>
        <sz val="11"/>
        <color theme="1"/>
        <name val="Amasis MT Pro"/>
        <family val="1"/>
        <scheme val="none"/>
      </font>
      <alignment horizontal="center" vertical="bottom" textRotation="0" wrapText="0" indent="0" justifyLastLine="0" shrinkToFit="0" readingOrder="0"/>
    </dxf>
    <dxf>
      <font>
        <b val="0"/>
        <i val="0"/>
        <sz val="12"/>
        <color theme="1"/>
        <name val="ADLaM Display"/>
        <scheme val="none"/>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A8CC4234-09DA-4670-BA63-978CBBDA692B}">
      <tableStyleElement type="wholeTable" dxfId="27"/>
      <tableStyleElement type="headerRow" dxfId="26"/>
    </tableStyle>
  </tableStyles>
  <colors>
    <mruColors>
      <color rgb="FF63C0F9"/>
    </mruColors>
  </colors>
  <extLst>
    <ext xmlns:x14="http://schemas.microsoft.com/office/spreadsheetml/2009/9/main" uri="{46F421CA-312F-682f-3DD2-61675219B42D}">
      <x14:dxfs count="8">
        <dxf>
          <font>
            <color rgb="FF000000"/>
            <name val="ADLaM Display"/>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name val="ADLaM Display"/>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name val="ADLaM Display"/>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name val="ADLaM Display"/>
            <scheme val="none"/>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name val="ADLaM Display"/>
            <scheme val="none"/>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name val="ADLaM Display"/>
            <scheme val="none"/>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name val="ADLaM Display"/>
            <scheme val="none"/>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[dio-finanças-desafio.xlsx]Controller!PivotTable1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Controller!$D$4</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Controller!$C$5:$C$20</c:f>
              <c:strCache>
                <c:ptCount val="15"/>
                <c:pt idx="0">
                  <c:v>Alimentação</c:v>
                </c:pt>
                <c:pt idx="1">
                  <c:v>Beleza</c:v>
                </c:pt>
                <c:pt idx="2">
                  <c:v>Educação</c:v>
                </c:pt>
                <c:pt idx="3">
                  <c:v>Eletrônicos</c:v>
                </c:pt>
                <c:pt idx="4">
                  <c:v>Gastronomia</c:v>
                </c:pt>
                <c:pt idx="5">
                  <c:v>Lazer</c:v>
                </c:pt>
                <c:pt idx="6">
                  <c:v>Pet Care</c:v>
                </c:pt>
                <c:pt idx="7">
                  <c:v>Presentes</c:v>
                </c:pt>
                <c:pt idx="8">
                  <c:v>Saúde</c:v>
                </c:pt>
                <c:pt idx="9">
                  <c:v>Serviços</c:v>
                </c:pt>
                <c:pt idx="10">
                  <c:v>Transporte</c:v>
                </c:pt>
                <c:pt idx="11">
                  <c:v>Utilidades Dom.</c:v>
                </c:pt>
                <c:pt idx="12">
                  <c:v>Utilidades Domésticas</c:v>
                </c:pt>
                <c:pt idx="13">
                  <c:v>Vestuário</c:v>
                </c:pt>
                <c:pt idx="14">
                  <c:v>Viagem</c:v>
                </c:pt>
              </c:strCache>
            </c:strRef>
          </c:cat>
          <c:val>
            <c:numRef>
              <c:f>Controller!$D$5:$D$20</c:f>
              <c:numCache>
                <c:formatCode>_("R$"* #,##0.00_);_("R$"* \(#,##0.00\);_("R$"* "-"??_);_(@_)</c:formatCode>
                <c:ptCount val="15"/>
                <c:pt idx="0">
                  <c:v>1600</c:v>
                </c:pt>
                <c:pt idx="1">
                  <c:v>330</c:v>
                </c:pt>
                <c:pt idx="2">
                  <c:v>1100</c:v>
                </c:pt>
                <c:pt idx="3">
                  <c:v>3000</c:v>
                </c:pt>
                <c:pt idx="4">
                  <c:v>570</c:v>
                </c:pt>
                <c:pt idx="5">
                  <c:v>500</c:v>
                </c:pt>
                <c:pt idx="6">
                  <c:v>350</c:v>
                </c:pt>
                <c:pt idx="7">
                  <c:v>830</c:v>
                </c:pt>
                <c:pt idx="8">
                  <c:v>970</c:v>
                </c:pt>
                <c:pt idx="9">
                  <c:v>1400</c:v>
                </c:pt>
                <c:pt idx="10">
                  <c:v>800</c:v>
                </c:pt>
                <c:pt idx="11">
                  <c:v>250</c:v>
                </c:pt>
                <c:pt idx="12">
                  <c:v>1250</c:v>
                </c:pt>
                <c:pt idx="13">
                  <c:v>1500</c:v>
                </c:pt>
                <c:pt idx="14">
                  <c:v>1250</c:v>
                </c:pt>
              </c:numCache>
            </c:numRef>
          </c:val>
          <c:extLst>
            <c:ext xmlns:c16="http://schemas.microsoft.com/office/drawing/2014/chart" uri="{C3380CC4-5D6E-409C-BE32-E72D297353CC}">
              <c16:uniqueId val="{00000000-FECA-413A-82E4-7132D8FCCF9C}"/>
            </c:ext>
          </c:extLst>
        </c:ser>
        <c:dLbls>
          <c:showLegendKey val="0"/>
          <c:showVal val="0"/>
          <c:showCatName val="0"/>
          <c:showSerName val="0"/>
          <c:showPercent val="0"/>
          <c:showBubbleSize val="0"/>
        </c:dLbls>
        <c:gapWidth val="75"/>
        <c:overlap val="40"/>
        <c:axId val="1510672368"/>
        <c:axId val="1510673808"/>
      </c:barChart>
      <c:catAx>
        <c:axId val="151067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DLaM Display" panose="02010000000000000000" pitchFamily="2" charset="0"/>
                <a:ea typeface="ADLaM Display" panose="02010000000000000000" pitchFamily="2" charset="0"/>
                <a:cs typeface="ADLaM Display" panose="02010000000000000000" pitchFamily="2" charset="0"/>
              </a:defRPr>
            </a:pPr>
            <a:endParaRPr lang="pt-BR"/>
          </a:p>
        </c:txPr>
        <c:crossAx val="1510673808"/>
        <c:crosses val="autoZero"/>
        <c:auto val="1"/>
        <c:lblAlgn val="ctr"/>
        <c:lblOffset val="100"/>
        <c:noMultiLvlLbl val="0"/>
      </c:catAx>
      <c:valAx>
        <c:axId val="1510673808"/>
        <c:scaling>
          <c:orientation val="minMax"/>
        </c:scaling>
        <c:delete val="1"/>
        <c:axPos val="l"/>
        <c:numFmt formatCode="_(&quot;R$&quot;* #,##0.00_);_(&quot;R$&quot;* \(#,##0.00\);_(&quot;R$&quot;* &quot;-&quot;??_);_(@_)" sourceLinked="1"/>
        <c:majorTickMark val="none"/>
        <c:minorTickMark val="none"/>
        <c:tickLblPos val="nextTo"/>
        <c:crossAx val="151067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[dio-finanças-desafio.xlsx]Controller!PivotTable2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Controller!$H$4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Controller!$G$5:$G$9</c:f>
              <c:strCache>
                <c:ptCount val="4"/>
                <c:pt idx="0">
                  <c:v>Freelance</c:v>
                </c:pt>
                <c:pt idx="1">
                  <c:v>Investimentos</c:v>
                </c:pt>
                <c:pt idx="2">
                  <c:v>Renda Fixa</c:v>
                </c:pt>
                <c:pt idx="3">
                  <c:v>Venda de ativos</c:v>
                </c:pt>
              </c:strCache>
            </c:strRef>
          </c:cat>
          <c:val>
            <c:numRef>
              <c:f>Controller!$H$5:$H$9</c:f>
              <c:numCache>
                <c:formatCode>_("R$"* #,##0.00_);_("R$"* \(#,##0.00\);_("R$"* "-"??_);_(@_)</c:formatCode>
                <c:ptCount val="4"/>
                <c:pt idx="0">
                  <c:v>1200</c:v>
                </c:pt>
                <c:pt idx="1">
                  <c:v>800</c:v>
                </c:pt>
                <c:pt idx="2">
                  <c:v>15000</c:v>
                </c:pt>
                <c:pt idx="3">
                  <c:v>1500</c:v>
                </c:pt>
              </c:numCache>
            </c:numRef>
          </c:val>
          <c:extLst>
            <c:ext xmlns:c16="http://schemas.microsoft.com/office/drawing/2014/chart" uri="{C3380CC4-5D6E-409C-BE32-E72D297353CC}">
              <c16:uniqueId val="{00000000-F1A4-4173-93C9-064644B569A0}"/>
            </c:ext>
          </c:extLst>
        </c:ser>
        <c:dLbls>
          <c:showLegendKey val="0"/>
          <c:showVal val="0"/>
          <c:showCatName val="0"/>
          <c:showSerName val="0"/>
          <c:showPercent val="0"/>
          <c:showBubbleSize val="0"/>
        </c:dLbls>
        <c:gapWidth val="219"/>
        <c:overlap val="-27"/>
        <c:axId val="779599535"/>
        <c:axId val="552390863"/>
      </c:barChart>
      <c:catAx>
        <c:axId val="77959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chemeClr val="tx1"/>
                </a:solidFill>
                <a:latin typeface="ADLaM Display" panose="02010000000000000000" pitchFamily="2" charset="0"/>
                <a:ea typeface="ADLaM Display" panose="02010000000000000000" pitchFamily="2" charset="0"/>
                <a:cs typeface="ADLaM Display" panose="02010000000000000000" pitchFamily="2" charset="0"/>
              </a:defRPr>
            </a:pPr>
            <a:endParaRPr lang="pt-BR"/>
          </a:p>
        </c:txPr>
        <c:crossAx val="552390863"/>
        <c:crosses val="autoZero"/>
        <c:auto val="1"/>
        <c:lblAlgn val="ctr"/>
        <c:lblOffset val="100"/>
        <c:noMultiLvlLbl val="0"/>
      </c:catAx>
      <c:valAx>
        <c:axId val="552390863"/>
        <c:scaling>
          <c:orientation val="minMax"/>
        </c:scaling>
        <c:delete val="1"/>
        <c:axPos val="l"/>
        <c:numFmt formatCode="_(&quot;R$&quot;* #,##0.00_);_(&quot;R$&quot;* \(#,##0.00\);_(&quot;R$&quot;* &quot;-&quot;??_);_(@_)" sourceLinked="1"/>
        <c:majorTickMark val="none"/>
        <c:minorTickMark val="none"/>
        <c:tickLblPos val="nextTo"/>
        <c:crossAx val="779599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Economias!$C$2</c:f>
              <c:strCache>
                <c:ptCount val="1"/>
                <c:pt idx="0">
                  <c:v>Total reservado:</c:v>
                </c:pt>
              </c:strCache>
            </c:strRef>
          </c:tx>
          <c:spPr>
            <a:solidFill>
              <a:schemeClr val="accent6">
                <a:alpha val="70000"/>
              </a:schemeClr>
            </a:solidFill>
            <a:ln>
              <a:noFill/>
            </a:ln>
            <a:effectLst/>
          </c:spPr>
          <c:invertIfNegative val="0"/>
          <c:dPt>
            <c:idx val="0"/>
            <c:invertIfNegative val="0"/>
            <c:bubble3D val="0"/>
            <c:extLst>
              <c:ext xmlns:c16="http://schemas.microsoft.com/office/drawing/2014/chart" uri="{C3380CC4-5D6E-409C-BE32-E72D297353CC}">
                <c16:uniqueId val="{00000000-B87B-4ED0-AEC7-71CE24CA26FA}"/>
              </c:ext>
            </c:extLst>
          </c:dPt>
          <c:val>
            <c:numRef>
              <c:f>Economias!$D$2</c:f>
              <c:numCache>
                <c:formatCode>_("R$"* #,##0.00_);_("R$"* \(#,##0.00\);_("R$"* "-"??_);_(@_)</c:formatCode>
                <c:ptCount val="1"/>
                <c:pt idx="0">
                  <c:v>1960</c:v>
                </c:pt>
              </c:numCache>
            </c:numRef>
          </c:val>
          <c:extLst>
            <c:ext xmlns:c16="http://schemas.microsoft.com/office/drawing/2014/chart" uri="{C3380CC4-5D6E-409C-BE32-E72D297353CC}">
              <c16:uniqueId val="{00000001-B87B-4ED0-AEC7-71CE24CA26FA}"/>
            </c:ext>
          </c:extLst>
        </c:ser>
        <c:ser>
          <c:idx val="1"/>
          <c:order val="1"/>
          <c:tx>
            <c:strRef>
              <c:f>Economias!$C$3</c:f>
              <c:strCache>
                <c:ptCount val="1"/>
                <c:pt idx="0">
                  <c:v>Meta de Reserva:</c:v>
                </c:pt>
              </c:strCache>
            </c:strRef>
          </c:tx>
          <c:spPr>
            <a:solidFill>
              <a:schemeClr val="accent5">
                <a:alpha val="70000"/>
              </a:schemeClr>
            </a:solidFill>
            <a:ln>
              <a:noFill/>
            </a:ln>
            <a:effectLst/>
          </c:spPr>
          <c:invertIfNegative val="0"/>
          <c:val>
            <c:numRef>
              <c:f>Economias!$D$3</c:f>
              <c:numCache>
                <c:formatCode>_("R$"* #,##0.00_);_("R$"* \(#,##0.00\);_("R$"* "-"??_);_(@_)</c:formatCode>
                <c:ptCount val="1"/>
                <c:pt idx="0">
                  <c:v>20000</c:v>
                </c:pt>
              </c:numCache>
            </c:numRef>
          </c:val>
          <c:extLst>
            <c:ext xmlns:c16="http://schemas.microsoft.com/office/drawing/2014/chart" uri="{C3380CC4-5D6E-409C-BE32-E72D297353CC}">
              <c16:uniqueId val="{00000002-B87B-4ED0-AEC7-71CE24CA26FA}"/>
            </c:ext>
          </c:extLst>
        </c:ser>
        <c:dLbls>
          <c:showLegendKey val="0"/>
          <c:showVal val="0"/>
          <c:showCatName val="0"/>
          <c:showSerName val="0"/>
          <c:showPercent val="0"/>
          <c:showBubbleSize val="0"/>
        </c:dLbls>
        <c:gapWidth val="50"/>
        <c:overlap val="100"/>
        <c:axId val="857976319"/>
        <c:axId val="857974399"/>
      </c:barChart>
      <c:catAx>
        <c:axId val="857976319"/>
        <c:scaling>
          <c:orientation val="minMax"/>
        </c:scaling>
        <c:delete val="1"/>
        <c:axPos val="b"/>
        <c:numFmt formatCode="General" sourceLinked="1"/>
        <c:majorTickMark val="none"/>
        <c:minorTickMark val="none"/>
        <c:tickLblPos val="nextTo"/>
        <c:crossAx val="857974399"/>
        <c:crosses val="autoZero"/>
        <c:auto val="1"/>
        <c:lblAlgn val="ctr"/>
        <c:lblOffset val="100"/>
        <c:noMultiLvlLbl val="0"/>
      </c:catAx>
      <c:valAx>
        <c:axId val="857974399"/>
        <c:scaling>
          <c:orientation val="minMax"/>
        </c:scaling>
        <c:delete val="0"/>
        <c:axPos val="l"/>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masis MT Pro Black" panose="02040A04050005020304" pitchFamily="18" charset="0"/>
                <a:ea typeface="+mn-ea"/>
                <a:cs typeface="+mn-cs"/>
              </a:defRPr>
            </a:pPr>
            <a:endParaRPr lang="pt-BR"/>
          </a:p>
        </c:txPr>
        <c:crossAx val="8579763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Amasis MT Pro Black" panose="02040A04050005020304" pitchFamily="18" charset="0"/>
              <a:ea typeface="+mn-ea"/>
              <a:cs typeface="+mn-cs"/>
            </a:defRPr>
          </a:pPr>
          <a:endParaRPr lang="pt-BR"/>
        </a:p>
      </c:txPr>
    </c:legend>
    <c:plotVisOnly val="1"/>
    <c:dispBlanksAs val="gap"/>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13.svg"/><Relationship Id="rId3" Type="http://schemas.openxmlformats.org/officeDocument/2006/relationships/chart" Target="../charts/chart1.xml"/><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image" Target="../media/image4.gif"/><Relationship Id="rId1" Type="http://schemas.openxmlformats.org/officeDocument/2006/relationships/image" Target="../media/image3.png"/><Relationship Id="rId6" Type="http://schemas.openxmlformats.org/officeDocument/2006/relationships/image" Target="../media/image7.gif"/><Relationship Id="rId11" Type="http://schemas.openxmlformats.org/officeDocument/2006/relationships/chart" Target="../charts/chart2.xml"/><Relationship Id="rId5" Type="http://schemas.openxmlformats.org/officeDocument/2006/relationships/image" Target="../media/image6.svg"/><Relationship Id="rId15" Type="http://schemas.openxmlformats.org/officeDocument/2006/relationships/chart" Target="../charts/chart3.xml"/><Relationship Id="rId10" Type="http://schemas.openxmlformats.org/officeDocument/2006/relationships/image" Target="../media/image11.gif"/><Relationship Id="rId4" Type="http://schemas.openxmlformats.org/officeDocument/2006/relationships/image" Target="../media/image5.png"/><Relationship Id="rId9" Type="http://schemas.openxmlformats.org/officeDocument/2006/relationships/image" Target="../media/image10.gif"/><Relationship Id="rId14" Type="http://schemas.openxmlformats.org/officeDocument/2006/relationships/hyperlink" Target="#Data!A1"/></Relationships>
</file>

<file path=xl/drawings/drawing1.xml><?xml version="1.0" encoding="utf-8"?>
<xdr:wsDr xmlns:xdr="http://schemas.openxmlformats.org/drawingml/2006/spreadsheetDrawing" xmlns:a="http://schemas.openxmlformats.org/drawingml/2006/main">
  <xdr:twoCellAnchor>
    <xdr:from>
      <xdr:col>8</xdr:col>
      <xdr:colOff>361951</xdr:colOff>
      <xdr:row>1</xdr:row>
      <xdr:rowOff>114300</xdr:rowOff>
    </xdr:from>
    <xdr:to>
      <xdr:col>10</xdr:col>
      <xdr:colOff>139701</xdr:colOff>
      <xdr:row>5</xdr:row>
      <xdr:rowOff>146050</xdr:rowOff>
    </xdr:to>
    <xdr:grpSp>
      <xdr:nvGrpSpPr>
        <xdr:cNvPr id="10" name="Group 9">
          <a:hlinkClick xmlns:r="http://schemas.openxmlformats.org/officeDocument/2006/relationships" r:id="rId1"/>
          <a:extLst>
            <a:ext uri="{FF2B5EF4-FFF2-40B4-BE49-F238E27FC236}">
              <a16:creationId xmlns:a16="http://schemas.microsoft.com/office/drawing/2014/main" id="{E98A0F2E-B5A7-7BC5-D142-AF73A7479889}"/>
            </a:ext>
          </a:extLst>
        </xdr:cNvPr>
        <xdr:cNvGrpSpPr/>
      </xdr:nvGrpSpPr>
      <xdr:grpSpPr>
        <a:xfrm>
          <a:off x="9061451" y="298450"/>
          <a:ext cx="996950" cy="768350"/>
          <a:chOff x="9042401" y="298450"/>
          <a:chExt cx="996950" cy="768350"/>
        </a:xfrm>
      </xdr:grpSpPr>
      <xdr:sp macro="" textlink="">
        <xdr:nvSpPr>
          <xdr:cNvPr id="3" name="Rectangle: Rounded Corners 2">
            <a:extLst>
              <a:ext uri="{FF2B5EF4-FFF2-40B4-BE49-F238E27FC236}">
                <a16:creationId xmlns:a16="http://schemas.microsoft.com/office/drawing/2014/main" id="{4078D5FE-B1A9-40A3-BCA6-A6A46751D7B8}"/>
              </a:ext>
            </a:extLst>
          </xdr:cNvPr>
          <xdr:cNvSpPr/>
        </xdr:nvSpPr>
        <xdr:spPr>
          <a:xfrm>
            <a:off x="9042401" y="298450"/>
            <a:ext cx="996950" cy="768350"/>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pic>
        <xdr:nvPicPr>
          <xdr:cNvPr id="9" name="Graphic 8" descr="Line arrow: Straight outline">
            <a:extLst>
              <a:ext uri="{FF2B5EF4-FFF2-40B4-BE49-F238E27FC236}">
                <a16:creationId xmlns:a16="http://schemas.microsoft.com/office/drawing/2014/main" id="{3C31A784-E6E1-FDE6-F500-17DFA28F826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243200" y="336550"/>
            <a:ext cx="664350" cy="664350"/>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571499</xdr:colOff>
      <xdr:row>13</xdr:row>
      <xdr:rowOff>79003</xdr:rowOff>
    </xdr:from>
    <xdr:to>
      <xdr:col>21</xdr:col>
      <xdr:colOff>282602</xdr:colOff>
      <xdr:row>28</xdr:row>
      <xdr:rowOff>177987</xdr:rowOff>
    </xdr:to>
    <xdr:sp macro="" textlink="">
      <xdr:nvSpPr>
        <xdr:cNvPr id="23" name="Rectangle: Rounded Corners 22">
          <a:extLst>
            <a:ext uri="{FF2B5EF4-FFF2-40B4-BE49-F238E27FC236}">
              <a16:creationId xmlns:a16="http://schemas.microsoft.com/office/drawing/2014/main" id="{43D27D2F-A37F-478D-9613-59449FDA5138}"/>
            </a:ext>
          </a:extLst>
        </xdr:cNvPr>
        <xdr:cNvSpPr/>
      </xdr:nvSpPr>
      <xdr:spPr>
        <a:xfrm>
          <a:off x="9297146" y="2506944"/>
          <a:ext cx="3999221" cy="2900455"/>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6</xdr:col>
      <xdr:colOff>3920</xdr:colOff>
      <xdr:row>32</xdr:row>
      <xdr:rowOff>53987</xdr:rowOff>
    </xdr:from>
    <xdr:to>
      <xdr:col>21</xdr:col>
      <xdr:colOff>259141</xdr:colOff>
      <xdr:row>51</xdr:row>
      <xdr:rowOff>50438</xdr:rowOff>
    </xdr:to>
    <xdr:sp macro="" textlink="">
      <xdr:nvSpPr>
        <xdr:cNvPr id="22" name="Rectangle: Rounded Corners 21">
          <a:extLst>
            <a:ext uri="{FF2B5EF4-FFF2-40B4-BE49-F238E27FC236}">
              <a16:creationId xmlns:a16="http://schemas.microsoft.com/office/drawing/2014/main" id="{95F5B4D7-52BB-4BE9-855C-AA313725C762}"/>
            </a:ext>
          </a:extLst>
        </xdr:cNvPr>
        <xdr:cNvSpPr/>
      </xdr:nvSpPr>
      <xdr:spPr>
        <a:xfrm>
          <a:off x="3828861" y="6030458"/>
          <a:ext cx="9444045" cy="354498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5</xdr:col>
      <xdr:colOff>596756</xdr:colOff>
      <xdr:row>13</xdr:row>
      <xdr:rowOff>79003</xdr:rowOff>
    </xdr:from>
    <xdr:to>
      <xdr:col>14</xdr:col>
      <xdr:colOff>173888</xdr:colOff>
      <xdr:row>28</xdr:row>
      <xdr:rowOff>177987</xdr:rowOff>
    </xdr:to>
    <xdr:sp macro="" textlink="">
      <xdr:nvSpPr>
        <xdr:cNvPr id="21" name="Rectangle: Rounded Corners 20">
          <a:extLst>
            <a:ext uri="{FF2B5EF4-FFF2-40B4-BE49-F238E27FC236}">
              <a16:creationId xmlns:a16="http://schemas.microsoft.com/office/drawing/2014/main" id="{09BFD202-1363-4987-88F8-7A2B3D7565C1}"/>
            </a:ext>
          </a:extLst>
        </xdr:cNvPr>
        <xdr:cNvSpPr/>
      </xdr:nvSpPr>
      <xdr:spPr>
        <a:xfrm>
          <a:off x="3809109" y="2506944"/>
          <a:ext cx="5090426" cy="2900455"/>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0</xdr:col>
      <xdr:colOff>0</xdr:colOff>
      <xdr:row>0</xdr:row>
      <xdr:rowOff>0</xdr:rowOff>
    </xdr:from>
    <xdr:to>
      <xdr:col>5</xdr:col>
      <xdr:colOff>462445</xdr:colOff>
      <xdr:row>100</xdr:row>
      <xdr:rowOff>0</xdr:rowOff>
    </xdr:to>
    <xdr:grpSp>
      <xdr:nvGrpSpPr>
        <xdr:cNvPr id="6" name="Group 5">
          <a:extLst>
            <a:ext uri="{FF2B5EF4-FFF2-40B4-BE49-F238E27FC236}">
              <a16:creationId xmlns:a16="http://schemas.microsoft.com/office/drawing/2014/main" id="{DABB95BA-47F4-5BED-8D90-1A31892284B8}"/>
            </a:ext>
          </a:extLst>
        </xdr:cNvPr>
        <xdr:cNvGrpSpPr/>
      </xdr:nvGrpSpPr>
      <xdr:grpSpPr>
        <a:xfrm>
          <a:off x="0" y="0"/>
          <a:ext cx="3672081" cy="18484273"/>
          <a:chOff x="1370892" y="0"/>
          <a:chExt cx="3651250" cy="11333370"/>
        </a:xfrm>
      </xdr:grpSpPr>
      <xdr:sp macro="" textlink="">
        <xdr:nvSpPr>
          <xdr:cNvPr id="3" name="Rectangle: Top Corners Rounded 1">
            <a:extLst>
              <a:ext uri="{FF2B5EF4-FFF2-40B4-BE49-F238E27FC236}">
                <a16:creationId xmlns:a16="http://schemas.microsoft.com/office/drawing/2014/main" id="{9D504B04-44BF-4D26-AE2B-B4DCDDF5C0D1}"/>
              </a:ext>
            </a:extLst>
          </xdr:cNvPr>
          <xdr:cNvSpPr/>
        </xdr:nvSpPr>
        <xdr:spPr>
          <a:xfrm rot="5400000">
            <a:off x="-2466716" y="3837608"/>
            <a:ext cx="11326466" cy="3651250"/>
          </a:xfrm>
          <a:custGeom>
            <a:avLst/>
            <a:gdLst>
              <a:gd name="connsiteX0" fmla="*/ 533026 w 3198091"/>
              <a:gd name="connsiteY0" fmla="*/ 0 h 3265490"/>
              <a:gd name="connsiteX1" fmla="*/ 2665065 w 3198091"/>
              <a:gd name="connsiteY1" fmla="*/ 0 h 3265490"/>
              <a:gd name="connsiteX2" fmla="*/ 3198091 w 3198091"/>
              <a:gd name="connsiteY2" fmla="*/ 533026 h 3265490"/>
              <a:gd name="connsiteX3" fmla="*/ 3198091 w 3198091"/>
              <a:gd name="connsiteY3" fmla="*/ 3265490 h 3265490"/>
              <a:gd name="connsiteX4" fmla="*/ 3198091 w 3198091"/>
              <a:gd name="connsiteY4" fmla="*/ 3265490 h 3265490"/>
              <a:gd name="connsiteX5" fmla="*/ 0 w 3198091"/>
              <a:gd name="connsiteY5" fmla="*/ 3265490 h 3265490"/>
              <a:gd name="connsiteX6" fmla="*/ 0 w 3198091"/>
              <a:gd name="connsiteY6" fmla="*/ 3265490 h 3265490"/>
              <a:gd name="connsiteX7" fmla="*/ 0 w 3198091"/>
              <a:gd name="connsiteY7" fmla="*/ 533026 h 3265490"/>
              <a:gd name="connsiteX8" fmla="*/ 533026 w 3198091"/>
              <a:gd name="connsiteY8" fmla="*/ 0 h 3265490"/>
              <a:gd name="connsiteX0" fmla="*/ 533026 w 3198091"/>
              <a:gd name="connsiteY0" fmla="*/ 0 h 3265490"/>
              <a:gd name="connsiteX1" fmla="*/ 2249432 w 3198091"/>
              <a:gd name="connsiteY1" fmla="*/ 404090 h 3265490"/>
              <a:gd name="connsiteX2" fmla="*/ 3198091 w 3198091"/>
              <a:gd name="connsiteY2" fmla="*/ 533026 h 3265490"/>
              <a:gd name="connsiteX3" fmla="*/ 3198091 w 3198091"/>
              <a:gd name="connsiteY3" fmla="*/ 3265490 h 3265490"/>
              <a:gd name="connsiteX4" fmla="*/ 3198091 w 3198091"/>
              <a:gd name="connsiteY4" fmla="*/ 3265490 h 3265490"/>
              <a:gd name="connsiteX5" fmla="*/ 0 w 3198091"/>
              <a:gd name="connsiteY5" fmla="*/ 3265490 h 3265490"/>
              <a:gd name="connsiteX6" fmla="*/ 0 w 3198091"/>
              <a:gd name="connsiteY6" fmla="*/ 3265490 h 3265490"/>
              <a:gd name="connsiteX7" fmla="*/ 0 w 3198091"/>
              <a:gd name="connsiteY7" fmla="*/ 533026 h 3265490"/>
              <a:gd name="connsiteX8" fmla="*/ 533026 w 3198091"/>
              <a:gd name="connsiteY8" fmla="*/ 0 h 3265490"/>
              <a:gd name="connsiteX0" fmla="*/ 394483 w 3198091"/>
              <a:gd name="connsiteY0" fmla="*/ 138 h 3011628"/>
              <a:gd name="connsiteX1" fmla="*/ 2249432 w 3198091"/>
              <a:gd name="connsiteY1" fmla="*/ 150228 h 3011628"/>
              <a:gd name="connsiteX2" fmla="*/ 3198091 w 3198091"/>
              <a:gd name="connsiteY2" fmla="*/ 279164 h 3011628"/>
              <a:gd name="connsiteX3" fmla="*/ 3198091 w 3198091"/>
              <a:gd name="connsiteY3" fmla="*/ 3011628 h 3011628"/>
              <a:gd name="connsiteX4" fmla="*/ 3198091 w 3198091"/>
              <a:gd name="connsiteY4" fmla="*/ 3011628 h 3011628"/>
              <a:gd name="connsiteX5" fmla="*/ 0 w 3198091"/>
              <a:gd name="connsiteY5" fmla="*/ 3011628 h 3011628"/>
              <a:gd name="connsiteX6" fmla="*/ 0 w 3198091"/>
              <a:gd name="connsiteY6" fmla="*/ 3011628 h 3011628"/>
              <a:gd name="connsiteX7" fmla="*/ 0 w 3198091"/>
              <a:gd name="connsiteY7" fmla="*/ 279164 h 3011628"/>
              <a:gd name="connsiteX8" fmla="*/ 394483 w 3198091"/>
              <a:gd name="connsiteY8" fmla="*/ 138 h 3011628"/>
              <a:gd name="connsiteX0" fmla="*/ 560725 w 3198091"/>
              <a:gd name="connsiteY0" fmla="*/ 227713 h 2907733"/>
              <a:gd name="connsiteX1" fmla="*/ 2249432 w 3198091"/>
              <a:gd name="connsiteY1" fmla="*/ 46333 h 2907733"/>
              <a:gd name="connsiteX2" fmla="*/ 3198091 w 3198091"/>
              <a:gd name="connsiteY2" fmla="*/ 175269 h 2907733"/>
              <a:gd name="connsiteX3" fmla="*/ 3198091 w 3198091"/>
              <a:gd name="connsiteY3" fmla="*/ 2907733 h 2907733"/>
              <a:gd name="connsiteX4" fmla="*/ 3198091 w 3198091"/>
              <a:gd name="connsiteY4" fmla="*/ 2907733 h 2907733"/>
              <a:gd name="connsiteX5" fmla="*/ 0 w 3198091"/>
              <a:gd name="connsiteY5" fmla="*/ 2907733 h 2907733"/>
              <a:gd name="connsiteX6" fmla="*/ 0 w 3198091"/>
              <a:gd name="connsiteY6" fmla="*/ 2907733 h 2907733"/>
              <a:gd name="connsiteX7" fmla="*/ 0 w 3198091"/>
              <a:gd name="connsiteY7" fmla="*/ 175269 h 2907733"/>
              <a:gd name="connsiteX8" fmla="*/ 560725 w 3198091"/>
              <a:gd name="connsiteY8" fmla="*/ 227713 h 2907733"/>
              <a:gd name="connsiteX0" fmla="*/ 560725 w 3198091"/>
              <a:gd name="connsiteY0" fmla="*/ 227713 h 2907733"/>
              <a:gd name="connsiteX1" fmla="*/ 2249432 w 3198091"/>
              <a:gd name="connsiteY1" fmla="*/ 46333 h 2907733"/>
              <a:gd name="connsiteX2" fmla="*/ 3198091 w 3198091"/>
              <a:gd name="connsiteY2" fmla="*/ 175269 h 2907733"/>
              <a:gd name="connsiteX3" fmla="*/ 3198091 w 3198091"/>
              <a:gd name="connsiteY3" fmla="*/ 2907733 h 2907733"/>
              <a:gd name="connsiteX4" fmla="*/ 3198091 w 3198091"/>
              <a:gd name="connsiteY4" fmla="*/ 2907733 h 2907733"/>
              <a:gd name="connsiteX5" fmla="*/ 0 w 3198091"/>
              <a:gd name="connsiteY5" fmla="*/ 2907733 h 2907733"/>
              <a:gd name="connsiteX6" fmla="*/ 0 w 3198091"/>
              <a:gd name="connsiteY6" fmla="*/ 2907733 h 2907733"/>
              <a:gd name="connsiteX7" fmla="*/ 0 w 3198091"/>
              <a:gd name="connsiteY7" fmla="*/ 175269 h 2907733"/>
              <a:gd name="connsiteX8" fmla="*/ 560725 w 3198091"/>
              <a:gd name="connsiteY8" fmla="*/ 227713 h 2907733"/>
              <a:gd name="connsiteX0" fmla="*/ 560725 w 3198091"/>
              <a:gd name="connsiteY0" fmla="*/ 227713 h 2907733"/>
              <a:gd name="connsiteX1" fmla="*/ 2249432 w 3198091"/>
              <a:gd name="connsiteY1" fmla="*/ 46333 h 2907733"/>
              <a:gd name="connsiteX2" fmla="*/ 3198091 w 3198091"/>
              <a:gd name="connsiteY2" fmla="*/ 175269 h 2907733"/>
              <a:gd name="connsiteX3" fmla="*/ 3198091 w 3198091"/>
              <a:gd name="connsiteY3" fmla="*/ 2907733 h 2907733"/>
              <a:gd name="connsiteX4" fmla="*/ 3198091 w 3198091"/>
              <a:gd name="connsiteY4" fmla="*/ 2907733 h 2907733"/>
              <a:gd name="connsiteX5" fmla="*/ 0 w 3198091"/>
              <a:gd name="connsiteY5" fmla="*/ 2907733 h 2907733"/>
              <a:gd name="connsiteX6" fmla="*/ 0 w 3198091"/>
              <a:gd name="connsiteY6" fmla="*/ 2907733 h 2907733"/>
              <a:gd name="connsiteX7" fmla="*/ 0 w 3198091"/>
              <a:gd name="connsiteY7" fmla="*/ 175269 h 2907733"/>
              <a:gd name="connsiteX8" fmla="*/ 560725 w 3198091"/>
              <a:gd name="connsiteY8" fmla="*/ 227713 h 2907733"/>
              <a:gd name="connsiteX0" fmla="*/ 560725 w 3224607"/>
              <a:gd name="connsiteY0" fmla="*/ 219868 h 2899888"/>
              <a:gd name="connsiteX1" fmla="*/ 2249432 w 3224607"/>
              <a:gd name="connsiteY1" fmla="*/ 38488 h 2899888"/>
              <a:gd name="connsiteX2" fmla="*/ 3224607 w 3224607"/>
              <a:gd name="connsiteY2" fmla="*/ 694749 h 2899888"/>
              <a:gd name="connsiteX3" fmla="*/ 3198091 w 3224607"/>
              <a:gd name="connsiteY3" fmla="*/ 2899888 h 2899888"/>
              <a:gd name="connsiteX4" fmla="*/ 3198091 w 3224607"/>
              <a:gd name="connsiteY4" fmla="*/ 2899888 h 2899888"/>
              <a:gd name="connsiteX5" fmla="*/ 0 w 3224607"/>
              <a:gd name="connsiteY5" fmla="*/ 2899888 h 2899888"/>
              <a:gd name="connsiteX6" fmla="*/ 0 w 3224607"/>
              <a:gd name="connsiteY6" fmla="*/ 2899888 h 2899888"/>
              <a:gd name="connsiteX7" fmla="*/ 0 w 3224607"/>
              <a:gd name="connsiteY7" fmla="*/ 167424 h 2899888"/>
              <a:gd name="connsiteX8" fmla="*/ 560725 w 3224607"/>
              <a:gd name="connsiteY8" fmla="*/ 219868 h 28998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224607" h="2899888">
                <a:moveTo>
                  <a:pt x="560725" y="219868"/>
                </a:moveTo>
                <a:cubicBezTo>
                  <a:pt x="1437648" y="-124352"/>
                  <a:pt x="1538752" y="38488"/>
                  <a:pt x="2249432" y="38488"/>
                </a:cubicBezTo>
                <a:cubicBezTo>
                  <a:pt x="2543814" y="38488"/>
                  <a:pt x="3224607" y="400367"/>
                  <a:pt x="3224607" y="694749"/>
                </a:cubicBezTo>
                <a:lnTo>
                  <a:pt x="3198091" y="2899888"/>
                </a:lnTo>
                <a:lnTo>
                  <a:pt x="3198091" y="2899888"/>
                </a:lnTo>
                <a:lnTo>
                  <a:pt x="0" y="2899888"/>
                </a:lnTo>
                <a:lnTo>
                  <a:pt x="0" y="2899888"/>
                </a:lnTo>
                <a:lnTo>
                  <a:pt x="0" y="167424"/>
                </a:lnTo>
                <a:cubicBezTo>
                  <a:pt x="0" y="-126958"/>
                  <a:pt x="220361" y="321858"/>
                  <a:pt x="560725" y="219868"/>
                </a:cubicBezTo>
                <a:close/>
              </a:path>
            </a:pathLst>
          </a:cu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sp macro="" textlink="">
        <xdr:nvSpPr>
          <xdr:cNvPr id="2" name="Rectangle: Top Corners Rounded 1">
            <a:extLst>
              <a:ext uri="{FF2B5EF4-FFF2-40B4-BE49-F238E27FC236}">
                <a16:creationId xmlns:a16="http://schemas.microsoft.com/office/drawing/2014/main" id="{C87AE701-C5D2-1A58-97B3-327EBB93F1F9}"/>
              </a:ext>
            </a:extLst>
          </xdr:cNvPr>
          <xdr:cNvSpPr/>
        </xdr:nvSpPr>
        <xdr:spPr>
          <a:xfrm rot="5400000">
            <a:off x="-2737041" y="4107933"/>
            <a:ext cx="11312662" cy="3096795"/>
          </a:xfrm>
          <a:custGeom>
            <a:avLst/>
            <a:gdLst>
              <a:gd name="connsiteX0" fmla="*/ 533026 w 3198091"/>
              <a:gd name="connsiteY0" fmla="*/ 0 h 3265490"/>
              <a:gd name="connsiteX1" fmla="*/ 2665065 w 3198091"/>
              <a:gd name="connsiteY1" fmla="*/ 0 h 3265490"/>
              <a:gd name="connsiteX2" fmla="*/ 3198091 w 3198091"/>
              <a:gd name="connsiteY2" fmla="*/ 533026 h 3265490"/>
              <a:gd name="connsiteX3" fmla="*/ 3198091 w 3198091"/>
              <a:gd name="connsiteY3" fmla="*/ 3265490 h 3265490"/>
              <a:gd name="connsiteX4" fmla="*/ 3198091 w 3198091"/>
              <a:gd name="connsiteY4" fmla="*/ 3265490 h 3265490"/>
              <a:gd name="connsiteX5" fmla="*/ 0 w 3198091"/>
              <a:gd name="connsiteY5" fmla="*/ 3265490 h 3265490"/>
              <a:gd name="connsiteX6" fmla="*/ 0 w 3198091"/>
              <a:gd name="connsiteY6" fmla="*/ 3265490 h 3265490"/>
              <a:gd name="connsiteX7" fmla="*/ 0 w 3198091"/>
              <a:gd name="connsiteY7" fmla="*/ 533026 h 3265490"/>
              <a:gd name="connsiteX8" fmla="*/ 533026 w 3198091"/>
              <a:gd name="connsiteY8" fmla="*/ 0 h 3265490"/>
              <a:gd name="connsiteX0" fmla="*/ 533026 w 3198091"/>
              <a:gd name="connsiteY0" fmla="*/ 0 h 3265490"/>
              <a:gd name="connsiteX1" fmla="*/ 2249432 w 3198091"/>
              <a:gd name="connsiteY1" fmla="*/ 404090 h 3265490"/>
              <a:gd name="connsiteX2" fmla="*/ 3198091 w 3198091"/>
              <a:gd name="connsiteY2" fmla="*/ 533026 h 3265490"/>
              <a:gd name="connsiteX3" fmla="*/ 3198091 w 3198091"/>
              <a:gd name="connsiteY3" fmla="*/ 3265490 h 3265490"/>
              <a:gd name="connsiteX4" fmla="*/ 3198091 w 3198091"/>
              <a:gd name="connsiteY4" fmla="*/ 3265490 h 3265490"/>
              <a:gd name="connsiteX5" fmla="*/ 0 w 3198091"/>
              <a:gd name="connsiteY5" fmla="*/ 3265490 h 3265490"/>
              <a:gd name="connsiteX6" fmla="*/ 0 w 3198091"/>
              <a:gd name="connsiteY6" fmla="*/ 3265490 h 3265490"/>
              <a:gd name="connsiteX7" fmla="*/ 0 w 3198091"/>
              <a:gd name="connsiteY7" fmla="*/ 533026 h 3265490"/>
              <a:gd name="connsiteX8" fmla="*/ 533026 w 3198091"/>
              <a:gd name="connsiteY8" fmla="*/ 0 h 3265490"/>
              <a:gd name="connsiteX0" fmla="*/ 394483 w 3198091"/>
              <a:gd name="connsiteY0" fmla="*/ 138 h 3011628"/>
              <a:gd name="connsiteX1" fmla="*/ 2249432 w 3198091"/>
              <a:gd name="connsiteY1" fmla="*/ 150228 h 3011628"/>
              <a:gd name="connsiteX2" fmla="*/ 3198091 w 3198091"/>
              <a:gd name="connsiteY2" fmla="*/ 279164 h 3011628"/>
              <a:gd name="connsiteX3" fmla="*/ 3198091 w 3198091"/>
              <a:gd name="connsiteY3" fmla="*/ 3011628 h 3011628"/>
              <a:gd name="connsiteX4" fmla="*/ 3198091 w 3198091"/>
              <a:gd name="connsiteY4" fmla="*/ 3011628 h 3011628"/>
              <a:gd name="connsiteX5" fmla="*/ 0 w 3198091"/>
              <a:gd name="connsiteY5" fmla="*/ 3011628 h 3011628"/>
              <a:gd name="connsiteX6" fmla="*/ 0 w 3198091"/>
              <a:gd name="connsiteY6" fmla="*/ 3011628 h 3011628"/>
              <a:gd name="connsiteX7" fmla="*/ 0 w 3198091"/>
              <a:gd name="connsiteY7" fmla="*/ 279164 h 3011628"/>
              <a:gd name="connsiteX8" fmla="*/ 394483 w 3198091"/>
              <a:gd name="connsiteY8" fmla="*/ 138 h 3011628"/>
              <a:gd name="connsiteX0" fmla="*/ 402060 w 3205668"/>
              <a:gd name="connsiteY0" fmla="*/ 8728 h 3020218"/>
              <a:gd name="connsiteX1" fmla="*/ 2257009 w 3205668"/>
              <a:gd name="connsiteY1" fmla="*/ 158818 h 3020218"/>
              <a:gd name="connsiteX2" fmla="*/ 3205668 w 3205668"/>
              <a:gd name="connsiteY2" fmla="*/ 287754 h 3020218"/>
              <a:gd name="connsiteX3" fmla="*/ 3205668 w 3205668"/>
              <a:gd name="connsiteY3" fmla="*/ 3020218 h 3020218"/>
              <a:gd name="connsiteX4" fmla="*/ 3205668 w 3205668"/>
              <a:gd name="connsiteY4" fmla="*/ 3020218 h 3020218"/>
              <a:gd name="connsiteX5" fmla="*/ 7577 w 3205668"/>
              <a:gd name="connsiteY5" fmla="*/ 3020218 h 3020218"/>
              <a:gd name="connsiteX6" fmla="*/ 7577 w 3205668"/>
              <a:gd name="connsiteY6" fmla="*/ 3020218 h 3020218"/>
              <a:gd name="connsiteX7" fmla="*/ 0 w 3205668"/>
              <a:gd name="connsiteY7" fmla="*/ 227422 h 3020218"/>
              <a:gd name="connsiteX8" fmla="*/ 402060 w 3205668"/>
              <a:gd name="connsiteY8" fmla="*/ 8728 h 30202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205668" h="3020218">
                <a:moveTo>
                  <a:pt x="402060" y="8728"/>
                </a:moveTo>
                <a:cubicBezTo>
                  <a:pt x="1112740" y="8728"/>
                  <a:pt x="1546329" y="158818"/>
                  <a:pt x="2257009" y="158818"/>
                </a:cubicBezTo>
                <a:cubicBezTo>
                  <a:pt x="2551391" y="158818"/>
                  <a:pt x="3205668" y="-6628"/>
                  <a:pt x="3205668" y="287754"/>
                </a:cubicBezTo>
                <a:lnTo>
                  <a:pt x="3205668" y="3020218"/>
                </a:lnTo>
                <a:lnTo>
                  <a:pt x="3205668" y="3020218"/>
                </a:lnTo>
                <a:lnTo>
                  <a:pt x="7577" y="3020218"/>
                </a:lnTo>
                <a:lnTo>
                  <a:pt x="7577" y="3020218"/>
                </a:lnTo>
                <a:cubicBezTo>
                  <a:pt x="5051" y="2089286"/>
                  <a:pt x="2526" y="1158354"/>
                  <a:pt x="0" y="227422"/>
                </a:cubicBezTo>
                <a:cubicBezTo>
                  <a:pt x="0" y="-66960"/>
                  <a:pt x="107678" y="8728"/>
                  <a:pt x="402060" y="8728"/>
                </a:cubicBezTo>
                <a:close/>
              </a:path>
            </a:pathLst>
          </a:cu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sp macro="" textlink="">
        <xdr:nvSpPr>
          <xdr:cNvPr id="4" name="Rectangle: Top Corners Rounded 1">
            <a:extLst>
              <a:ext uri="{FF2B5EF4-FFF2-40B4-BE49-F238E27FC236}">
                <a16:creationId xmlns:a16="http://schemas.microsoft.com/office/drawing/2014/main" id="{AE7EBE89-13DF-4BE3-8DE4-190A2BA0AFDC}"/>
              </a:ext>
            </a:extLst>
          </xdr:cNvPr>
          <xdr:cNvSpPr/>
        </xdr:nvSpPr>
        <xdr:spPr>
          <a:xfrm rot="5400000">
            <a:off x="-2855279" y="4226171"/>
            <a:ext cx="11333370" cy="2881028"/>
          </a:xfrm>
          <a:custGeom>
            <a:avLst/>
            <a:gdLst>
              <a:gd name="connsiteX0" fmla="*/ 533026 w 3198091"/>
              <a:gd name="connsiteY0" fmla="*/ 0 h 3265490"/>
              <a:gd name="connsiteX1" fmla="*/ 2665065 w 3198091"/>
              <a:gd name="connsiteY1" fmla="*/ 0 h 3265490"/>
              <a:gd name="connsiteX2" fmla="*/ 3198091 w 3198091"/>
              <a:gd name="connsiteY2" fmla="*/ 533026 h 3265490"/>
              <a:gd name="connsiteX3" fmla="*/ 3198091 w 3198091"/>
              <a:gd name="connsiteY3" fmla="*/ 3265490 h 3265490"/>
              <a:gd name="connsiteX4" fmla="*/ 3198091 w 3198091"/>
              <a:gd name="connsiteY4" fmla="*/ 3265490 h 3265490"/>
              <a:gd name="connsiteX5" fmla="*/ 0 w 3198091"/>
              <a:gd name="connsiteY5" fmla="*/ 3265490 h 3265490"/>
              <a:gd name="connsiteX6" fmla="*/ 0 w 3198091"/>
              <a:gd name="connsiteY6" fmla="*/ 3265490 h 3265490"/>
              <a:gd name="connsiteX7" fmla="*/ 0 w 3198091"/>
              <a:gd name="connsiteY7" fmla="*/ 533026 h 3265490"/>
              <a:gd name="connsiteX8" fmla="*/ 533026 w 3198091"/>
              <a:gd name="connsiteY8" fmla="*/ 0 h 3265490"/>
              <a:gd name="connsiteX0" fmla="*/ 533026 w 3198091"/>
              <a:gd name="connsiteY0" fmla="*/ 0 h 3265490"/>
              <a:gd name="connsiteX1" fmla="*/ 2249432 w 3198091"/>
              <a:gd name="connsiteY1" fmla="*/ 404090 h 3265490"/>
              <a:gd name="connsiteX2" fmla="*/ 3198091 w 3198091"/>
              <a:gd name="connsiteY2" fmla="*/ 533026 h 3265490"/>
              <a:gd name="connsiteX3" fmla="*/ 3198091 w 3198091"/>
              <a:gd name="connsiteY3" fmla="*/ 3265490 h 3265490"/>
              <a:gd name="connsiteX4" fmla="*/ 3198091 w 3198091"/>
              <a:gd name="connsiteY4" fmla="*/ 3265490 h 3265490"/>
              <a:gd name="connsiteX5" fmla="*/ 0 w 3198091"/>
              <a:gd name="connsiteY5" fmla="*/ 3265490 h 3265490"/>
              <a:gd name="connsiteX6" fmla="*/ 0 w 3198091"/>
              <a:gd name="connsiteY6" fmla="*/ 3265490 h 3265490"/>
              <a:gd name="connsiteX7" fmla="*/ 0 w 3198091"/>
              <a:gd name="connsiteY7" fmla="*/ 533026 h 3265490"/>
              <a:gd name="connsiteX8" fmla="*/ 533026 w 3198091"/>
              <a:gd name="connsiteY8" fmla="*/ 0 h 3265490"/>
              <a:gd name="connsiteX0" fmla="*/ 394483 w 3198091"/>
              <a:gd name="connsiteY0" fmla="*/ 138 h 3011628"/>
              <a:gd name="connsiteX1" fmla="*/ 2249432 w 3198091"/>
              <a:gd name="connsiteY1" fmla="*/ 150228 h 3011628"/>
              <a:gd name="connsiteX2" fmla="*/ 3198091 w 3198091"/>
              <a:gd name="connsiteY2" fmla="*/ 279164 h 3011628"/>
              <a:gd name="connsiteX3" fmla="*/ 3198091 w 3198091"/>
              <a:gd name="connsiteY3" fmla="*/ 3011628 h 3011628"/>
              <a:gd name="connsiteX4" fmla="*/ 3198091 w 3198091"/>
              <a:gd name="connsiteY4" fmla="*/ 3011628 h 3011628"/>
              <a:gd name="connsiteX5" fmla="*/ 0 w 3198091"/>
              <a:gd name="connsiteY5" fmla="*/ 3011628 h 3011628"/>
              <a:gd name="connsiteX6" fmla="*/ 0 w 3198091"/>
              <a:gd name="connsiteY6" fmla="*/ 3011628 h 3011628"/>
              <a:gd name="connsiteX7" fmla="*/ 0 w 3198091"/>
              <a:gd name="connsiteY7" fmla="*/ 279164 h 3011628"/>
              <a:gd name="connsiteX8" fmla="*/ 394483 w 3198091"/>
              <a:gd name="connsiteY8" fmla="*/ 138 h 3011628"/>
              <a:gd name="connsiteX0" fmla="*/ 394483 w 3198091"/>
              <a:gd name="connsiteY0" fmla="*/ 253135 h 2907733"/>
              <a:gd name="connsiteX1" fmla="*/ 2249432 w 3198091"/>
              <a:gd name="connsiteY1" fmla="*/ 46333 h 2907733"/>
              <a:gd name="connsiteX2" fmla="*/ 3198091 w 3198091"/>
              <a:gd name="connsiteY2" fmla="*/ 175269 h 2907733"/>
              <a:gd name="connsiteX3" fmla="*/ 3198091 w 3198091"/>
              <a:gd name="connsiteY3" fmla="*/ 2907733 h 2907733"/>
              <a:gd name="connsiteX4" fmla="*/ 3198091 w 3198091"/>
              <a:gd name="connsiteY4" fmla="*/ 2907733 h 2907733"/>
              <a:gd name="connsiteX5" fmla="*/ 0 w 3198091"/>
              <a:gd name="connsiteY5" fmla="*/ 2907733 h 2907733"/>
              <a:gd name="connsiteX6" fmla="*/ 0 w 3198091"/>
              <a:gd name="connsiteY6" fmla="*/ 2907733 h 2907733"/>
              <a:gd name="connsiteX7" fmla="*/ 0 w 3198091"/>
              <a:gd name="connsiteY7" fmla="*/ 175269 h 2907733"/>
              <a:gd name="connsiteX8" fmla="*/ 394483 w 3198091"/>
              <a:gd name="connsiteY8" fmla="*/ 253135 h 29077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198091" h="2907733">
                <a:moveTo>
                  <a:pt x="394483" y="253135"/>
                </a:moveTo>
                <a:cubicBezTo>
                  <a:pt x="1105163" y="253135"/>
                  <a:pt x="1538752" y="46333"/>
                  <a:pt x="2249432" y="46333"/>
                </a:cubicBezTo>
                <a:cubicBezTo>
                  <a:pt x="2543814" y="46333"/>
                  <a:pt x="3198091" y="-119113"/>
                  <a:pt x="3198091" y="175269"/>
                </a:cubicBezTo>
                <a:lnTo>
                  <a:pt x="3198091" y="2907733"/>
                </a:lnTo>
                <a:lnTo>
                  <a:pt x="3198091" y="2907733"/>
                </a:lnTo>
                <a:lnTo>
                  <a:pt x="0" y="2907733"/>
                </a:lnTo>
                <a:lnTo>
                  <a:pt x="0" y="2907733"/>
                </a:lnTo>
                <a:lnTo>
                  <a:pt x="0" y="175269"/>
                </a:lnTo>
                <a:cubicBezTo>
                  <a:pt x="0" y="-119113"/>
                  <a:pt x="100101" y="253135"/>
                  <a:pt x="394483" y="253135"/>
                </a:cubicBezTo>
                <a:close/>
              </a:path>
            </a:pathLst>
          </a:cu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grpSp>
    <xdr:clientData/>
  </xdr:twoCellAnchor>
  <xdr:twoCellAnchor>
    <xdr:from>
      <xdr:col>5</xdr:col>
      <xdr:colOff>598750</xdr:colOff>
      <xdr:row>1</xdr:row>
      <xdr:rowOff>93381</xdr:rowOff>
    </xdr:from>
    <xdr:to>
      <xdr:col>21</xdr:col>
      <xdr:colOff>246985</xdr:colOff>
      <xdr:row>7</xdr:row>
      <xdr:rowOff>52793</xdr:rowOff>
    </xdr:to>
    <xdr:sp macro="" textlink="">
      <xdr:nvSpPr>
        <xdr:cNvPr id="7" name="Rectangle: Rounded Corners 6">
          <a:extLst>
            <a:ext uri="{FF2B5EF4-FFF2-40B4-BE49-F238E27FC236}">
              <a16:creationId xmlns:a16="http://schemas.microsoft.com/office/drawing/2014/main" id="{F10B970D-D5F8-343A-CC93-7B8C2326AC24}"/>
            </a:ext>
          </a:extLst>
        </xdr:cNvPr>
        <xdr:cNvSpPr/>
      </xdr:nvSpPr>
      <xdr:spPr>
        <a:xfrm>
          <a:off x="3792426" y="280146"/>
          <a:ext cx="9360000" cy="108000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0</xdr:col>
      <xdr:colOff>215883</xdr:colOff>
      <xdr:row>2</xdr:row>
      <xdr:rowOff>74706</xdr:rowOff>
    </xdr:from>
    <xdr:to>
      <xdr:col>0</xdr:col>
      <xdr:colOff>589413</xdr:colOff>
      <xdr:row>4</xdr:row>
      <xdr:rowOff>74706</xdr:rowOff>
    </xdr:to>
    <xdr:pic>
      <xdr:nvPicPr>
        <xdr:cNvPr id="25" name="Picture 24">
          <a:extLst>
            <a:ext uri="{FF2B5EF4-FFF2-40B4-BE49-F238E27FC236}">
              <a16:creationId xmlns:a16="http://schemas.microsoft.com/office/drawing/2014/main" id="{3FD771E2-EB96-62BC-E4CC-69BA920AB761}"/>
            </a:ext>
          </a:extLst>
        </xdr:cNvPr>
        <xdr:cNvPicPr>
          <a:picLocks noChangeAspect="1"/>
        </xdr:cNvPicPr>
      </xdr:nvPicPr>
      <xdr:blipFill>
        <a:blip xmlns:r="http://schemas.openxmlformats.org/officeDocument/2006/relationships" r:embed="rId1"/>
        <a:stretch>
          <a:fillRect/>
        </a:stretch>
      </xdr:blipFill>
      <xdr:spPr>
        <a:xfrm>
          <a:off x="215883" y="448235"/>
          <a:ext cx="373530" cy="373530"/>
        </a:xfrm>
        <a:prstGeom prst="rect">
          <a:avLst/>
        </a:prstGeom>
      </xdr:spPr>
    </xdr:pic>
    <xdr:clientData/>
  </xdr:twoCellAnchor>
  <xdr:twoCellAnchor editAs="oneCell">
    <xdr:from>
      <xdr:col>6</xdr:col>
      <xdr:colOff>140074</xdr:colOff>
      <xdr:row>2</xdr:row>
      <xdr:rowOff>36464</xdr:rowOff>
    </xdr:from>
    <xdr:to>
      <xdr:col>7</xdr:col>
      <xdr:colOff>270808</xdr:colOff>
      <xdr:row>5</xdr:row>
      <xdr:rowOff>166219</xdr:rowOff>
    </xdr:to>
    <xdr:pic>
      <xdr:nvPicPr>
        <xdr:cNvPr id="31" name="Picture 30">
          <a:extLst>
            <a:ext uri="{FF2B5EF4-FFF2-40B4-BE49-F238E27FC236}">
              <a16:creationId xmlns:a16="http://schemas.microsoft.com/office/drawing/2014/main" id="{AE936A70-7D6C-A6A8-23DE-8EED69B9B9D1}"/>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3965015" y="409993"/>
          <a:ext cx="743322" cy="690050"/>
        </a:xfrm>
        <a:prstGeom prst="rect">
          <a:avLst/>
        </a:prstGeom>
      </xdr:spPr>
    </xdr:pic>
    <xdr:clientData/>
  </xdr:twoCellAnchor>
  <xdr:twoCellAnchor>
    <xdr:from>
      <xdr:col>6</xdr:col>
      <xdr:colOff>33480</xdr:colOff>
      <xdr:row>36</xdr:row>
      <xdr:rowOff>87792</xdr:rowOff>
    </xdr:from>
    <xdr:to>
      <xdr:col>21</xdr:col>
      <xdr:colOff>229582</xdr:colOff>
      <xdr:row>51</xdr:row>
      <xdr:rowOff>50438</xdr:rowOff>
    </xdr:to>
    <xdr:graphicFrame macro="">
      <xdr:nvGraphicFramePr>
        <xdr:cNvPr id="5" name="Chart 4">
          <a:extLst>
            <a:ext uri="{FF2B5EF4-FFF2-40B4-BE49-F238E27FC236}">
              <a16:creationId xmlns:a16="http://schemas.microsoft.com/office/drawing/2014/main" id="{EEBD9A99-6F09-4551-96CA-B95E2C45E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603896</xdr:colOff>
      <xdr:row>32</xdr:row>
      <xdr:rowOff>13085</xdr:rowOff>
    </xdr:from>
    <xdr:to>
      <xdr:col>21</xdr:col>
      <xdr:colOff>252131</xdr:colOff>
      <xdr:row>36</xdr:row>
      <xdr:rowOff>31762</xdr:rowOff>
    </xdr:to>
    <xdr:sp macro="" textlink="">
      <xdr:nvSpPr>
        <xdr:cNvPr id="11" name="Rectangle: Top Corners Rounded 10">
          <a:extLst>
            <a:ext uri="{FF2B5EF4-FFF2-40B4-BE49-F238E27FC236}">
              <a16:creationId xmlns:a16="http://schemas.microsoft.com/office/drawing/2014/main" id="{DED62EEA-E366-F7F3-2527-1BE644ECDD5A}"/>
            </a:ext>
          </a:extLst>
        </xdr:cNvPr>
        <xdr:cNvSpPr/>
      </xdr:nvSpPr>
      <xdr:spPr>
        <a:xfrm>
          <a:off x="3816249" y="5989556"/>
          <a:ext cx="9449647" cy="765735"/>
        </a:xfrm>
        <a:prstGeom prst="round2SameRect">
          <a:avLst>
            <a:gd name="adj1" fmla="val 50000"/>
            <a:gd name="adj2" fmla="val 0"/>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20</xdr:col>
      <xdr:colOff>65369</xdr:colOff>
      <xdr:row>32</xdr:row>
      <xdr:rowOff>121242</xdr:rowOff>
    </xdr:from>
    <xdr:to>
      <xdr:col>21</xdr:col>
      <xdr:colOff>136088</xdr:colOff>
      <xdr:row>36</xdr:row>
      <xdr:rowOff>59777</xdr:rowOff>
    </xdr:to>
    <xdr:pic>
      <xdr:nvPicPr>
        <xdr:cNvPr id="10" name="Graphic 9" descr="Flying Money with solid fill">
          <a:extLst>
            <a:ext uri="{FF2B5EF4-FFF2-40B4-BE49-F238E27FC236}">
              <a16:creationId xmlns:a16="http://schemas.microsoft.com/office/drawing/2014/main" id="{EEF8C33B-DE19-A591-96F1-8547EE1036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2466545" y="6097713"/>
          <a:ext cx="683308" cy="685593"/>
        </a:xfrm>
        <a:prstGeom prst="rect">
          <a:avLst/>
        </a:prstGeom>
      </xdr:spPr>
    </xdr:pic>
    <xdr:clientData/>
  </xdr:twoCellAnchor>
  <xdr:twoCellAnchor>
    <xdr:from>
      <xdr:col>5</xdr:col>
      <xdr:colOff>596756</xdr:colOff>
      <xdr:row>10</xdr:row>
      <xdr:rowOff>172943</xdr:rowOff>
    </xdr:from>
    <xdr:to>
      <xdr:col>14</xdr:col>
      <xdr:colOff>173888</xdr:colOff>
      <xdr:row>15</xdr:row>
      <xdr:rowOff>4854</xdr:rowOff>
    </xdr:to>
    <xdr:sp macro="" textlink="">
      <xdr:nvSpPr>
        <xdr:cNvPr id="13" name="Rectangle: Top Corners Rounded 12">
          <a:extLst>
            <a:ext uri="{FF2B5EF4-FFF2-40B4-BE49-F238E27FC236}">
              <a16:creationId xmlns:a16="http://schemas.microsoft.com/office/drawing/2014/main" id="{68A06AB5-57F0-41B2-9025-E0016BE9BA7C}"/>
            </a:ext>
          </a:extLst>
        </xdr:cNvPr>
        <xdr:cNvSpPr/>
      </xdr:nvSpPr>
      <xdr:spPr>
        <a:xfrm>
          <a:off x="3809109" y="2040590"/>
          <a:ext cx="5090426" cy="765735"/>
        </a:xfrm>
        <a:prstGeom prst="round2SameRect">
          <a:avLst>
            <a:gd name="adj1" fmla="val 50000"/>
            <a:gd name="adj2" fmla="val 0"/>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14</xdr:col>
      <xdr:colOff>574147</xdr:colOff>
      <xdr:row>10</xdr:row>
      <xdr:rowOff>172943</xdr:rowOff>
    </xdr:from>
    <xdr:to>
      <xdr:col>21</xdr:col>
      <xdr:colOff>285250</xdr:colOff>
      <xdr:row>15</xdr:row>
      <xdr:rowOff>4854</xdr:rowOff>
    </xdr:to>
    <xdr:sp macro="" textlink="">
      <xdr:nvSpPr>
        <xdr:cNvPr id="15" name="Rectangle: Top Corners Rounded 14">
          <a:extLst>
            <a:ext uri="{FF2B5EF4-FFF2-40B4-BE49-F238E27FC236}">
              <a16:creationId xmlns:a16="http://schemas.microsoft.com/office/drawing/2014/main" id="{200ED131-0679-44EF-8EC5-E25DDE2C6641}"/>
            </a:ext>
          </a:extLst>
        </xdr:cNvPr>
        <xdr:cNvSpPr/>
      </xdr:nvSpPr>
      <xdr:spPr>
        <a:xfrm>
          <a:off x="9299794" y="2040590"/>
          <a:ext cx="3999221" cy="765735"/>
        </a:xfrm>
        <a:prstGeom prst="round2SameRect">
          <a:avLst>
            <a:gd name="adj1" fmla="val 50000"/>
            <a:gd name="adj2" fmla="val 0"/>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15</xdr:col>
      <xdr:colOff>57899</xdr:colOff>
      <xdr:row>10</xdr:row>
      <xdr:rowOff>166220</xdr:rowOff>
    </xdr:from>
    <xdr:to>
      <xdr:col>16</xdr:col>
      <xdr:colOff>246700</xdr:colOff>
      <xdr:row>15</xdr:row>
      <xdr:rowOff>5600</xdr:rowOff>
    </xdr:to>
    <xdr:pic>
      <xdr:nvPicPr>
        <xdr:cNvPr id="29" name="Picture 28">
          <a:extLst>
            <a:ext uri="{FF2B5EF4-FFF2-40B4-BE49-F238E27FC236}">
              <a16:creationId xmlns:a16="http://schemas.microsoft.com/office/drawing/2014/main" id="{9B48C5D3-08DB-C2FC-F5CC-F4123D472E26}"/>
            </a:ext>
          </a:extLst>
        </xdr:cNvPr>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9396134" y="2033867"/>
          <a:ext cx="801390" cy="773205"/>
        </a:xfrm>
        <a:prstGeom prst="rect">
          <a:avLst/>
        </a:prstGeom>
      </xdr:spPr>
    </xdr:pic>
    <xdr:clientData/>
  </xdr:twoCellAnchor>
  <xdr:twoCellAnchor editAs="oneCell">
    <xdr:from>
      <xdr:col>12</xdr:col>
      <xdr:colOff>413926</xdr:colOff>
      <xdr:row>11</xdr:row>
      <xdr:rowOff>29882</xdr:rowOff>
    </xdr:from>
    <xdr:to>
      <xdr:col>13</xdr:col>
      <xdr:colOff>481410</xdr:colOff>
      <xdr:row>14</xdr:row>
      <xdr:rowOff>153250</xdr:rowOff>
    </xdr:to>
    <xdr:pic>
      <xdr:nvPicPr>
        <xdr:cNvPr id="14" name="Graphic 13" descr="Money with solid fill">
          <a:extLst>
            <a:ext uri="{FF2B5EF4-FFF2-40B4-BE49-F238E27FC236}">
              <a16:creationId xmlns:a16="http://schemas.microsoft.com/office/drawing/2014/main" id="{ADCBF50E-0C7F-FAA4-66A5-995BFDDB538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914397" y="2084294"/>
          <a:ext cx="680072" cy="683662"/>
        </a:xfrm>
        <a:prstGeom prst="rect">
          <a:avLst/>
        </a:prstGeom>
      </xdr:spPr>
    </xdr:pic>
    <xdr:clientData/>
  </xdr:twoCellAnchor>
  <xdr:twoCellAnchor editAs="oneCell">
    <xdr:from>
      <xdr:col>6</xdr:col>
      <xdr:colOff>225985</xdr:colOff>
      <xdr:row>10</xdr:row>
      <xdr:rowOff>160893</xdr:rowOff>
    </xdr:from>
    <xdr:to>
      <xdr:col>7</xdr:col>
      <xdr:colOff>310028</xdr:colOff>
      <xdr:row>15</xdr:row>
      <xdr:rowOff>2033</xdr:rowOff>
    </xdr:to>
    <xdr:pic>
      <xdr:nvPicPr>
        <xdr:cNvPr id="33" name="Picture 32">
          <a:extLst>
            <a:ext uri="{FF2B5EF4-FFF2-40B4-BE49-F238E27FC236}">
              <a16:creationId xmlns:a16="http://schemas.microsoft.com/office/drawing/2014/main" id="{3FE14BCD-B26A-0AF9-54EA-D9D4324D8E0C}"/>
            </a:ext>
          </a:extLst>
        </xdr:cNvPr>
        <xdr:cNvPicPr>
          <a:picLocks noChangeAspect="1"/>
        </xdr:cNvPicPr>
      </xdr:nvPicPr>
      <xdr:blipFill>
        <a:blip xmlns:r="http://schemas.openxmlformats.org/officeDocument/2006/relationships" r:embed="rId9" cstate="print">
          <a:clrChange>
            <a:clrFrom>
              <a:srgbClr val="FFFFFF"/>
            </a:clrFrom>
            <a:clrTo>
              <a:srgbClr val="FFFFFF">
                <a:alpha val="0"/>
              </a:srgbClr>
            </a:clrTo>
          </a:clrChange>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4050926" y="2028540"/>
          <a:ext cx="696631" cy="772927"/>
        </a:xfrm>
        <a:prstGeom prst="rect">
          <a:avLst/>
        </a:prstGeom>
      </xdr:spPr>
    </xdr:pic>
    <xdr:clientData/>
  </xdr:twoCellAnchor>
  <xdr:twoCellAnchor editAs="oneCell">
    <xdr:from>
      <xdr:col>6</xdr:col>
      <xdr:colOff>224116</xdr:colOff>
      <xdr:row>32</xdr:row>
      <xdr:rowOff>31763</xdr:rowOff>
    </xdr:from>
    <xdr:to>
      <xdr:col>7</xdr:col>
      <xdr:colOff>391131</xdr:colOff>
      <xdr:row>36</xdr:row>
      <xdr:rowOff>58705</xdr:rowOff>
    </xdr:to>
    <xdr:pic>
      <xdr:nvPicPr>
        <xdr:cNvPr id="18" name="Picture 17">
          <a:extLst>
            <a:ext uri="{FF2B5EF4-FFF2-40B4-BE49-F238E27FC236}">
              <a16:creationId xmlns:a16="http://schemas.microsoft.com/office/drawing/2014/main" id="{614146A1-2521-ABB8-915F-C457A27F75F7}"/>
            </a:ext>
          </a:extLst>
        </xdr:cNvPr>
        <xdr:cNvPicPr>
          <a:picLocks noChangeAspect="1"/>
        </xdr:cNvPicPr>
      </xdr:nvPicPr>
      <xdr:blipFill>
        <a:blip xmlns:r="http://schemas.openxmlformats.org/officeDocument/2006/relationships" r:embed="rId10" cstate="print">
          <a:clrChange>
            <a:clrFrom>
              <a:srgbClr val="FFFFFF"/>
            </a:clrFrom>
            <a:clrTo>
              <a:srgbClr val="FFFFFF">
                <a:alpha val="0"/>
              </a:srgbClr>
            </a:clrTo>
          </a:clrChange>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4049057" y="6008234"/>
          <a:ext cx="779603" cy="774000"/>
        </a:xfrm>
        <a:prstGeom prst="rect">
          <a:avLst/>
        </a:prstGeom>
      </xdr:spPr>
    </xdr:pic>
    <xdr:clientData/>
  </xdr:twoCellAnchor>
  <xdr:twoCellAnchor>
    <xdr:from>
      <xdr:col>6</xdr:col>
      <xdr:colOff>231589</xdr:colOff>
      <xdr:row>15</xdr:row>
      <xdr:rowOff>37352</xdr:rowOff>
    </xdr:from>
    <xdr:to>
      <xdr:col>13</xdr:col>
      <xdr:colOff>513105</xdr:colOff>
      <xdr:row>27</xdr:row>
      <xdr:rowOff>127000</xdr:rowOff>
    </xdr:to>
    <xdr:graphicFrame macro="">
      <xdr:nvGraphicFramePr>
        <xdr:cNvPr id="19" name="Chart 18">
          <a:extLst>
            <a:ext uri="{FF2B5EF4-FFF2-40B4-BE49-F238E27FC236}">
              <a16:creationId xmlns:a16="http://schemas.microsoft.com/office/drawing/2014/main" id="{43B03783-C743-43C6-8CFD-E5955FAB0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180000</xdr:colOff>
      <xdr:row>9</xdr:row>
      <xdr:rowOff>137454</xdr:rowOff>
    </xdr:from>
    <xdr:to>
      <xdr:col>3</xdr:col>
      <xdr:colOff>519546</xdr:colOff>
      <xdr:row>18</xdr:row>
      <xdr:rowOff>69274</xdr:rowOff>
    </xdr:to>
    <mc:AlternateContent xmlns:mc="http://schemas.openxmlformats.org/markup-compatibility/2006" xmlns:a14="http://schemas.microsoft.com/office/drawing/2010/main">
      <mc:Choice Requires="a14">
        <xdr:graphicFrame macro="">
          <xdr:nvGraphicFramePr>
            <xdr:cNvPr id="26" name="Mês">
              <a:extLst>
                <a:ext uri="{FF2B5EF4-FFF2-40B4-BE49-F238E27FC236}">
                  <a16:creationId xmlns:a16="http://schemas.microsoft.com/office/drawing/2014/main" id="{5BD36F15-C8E1-4DCB-BD61-DFCD19665ED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ês"/>
            </a:graphicData>
          </a:graphic>
        </xdr:graphicFrame>
      </mc:Choice>
      <mc:Fallback xmlns="">
        <xdr:sp macro="" textlink="">
          <xdr:nvSpPr>
            <xdr:cNvPr id="0" name=""/>
            <xdr:cNvSpPr>
              <a:spLocks noTextEdit="1"/>
            </xdr:cNvSpPr>
          </xdr:nvSpPr>
          <xdr:spPr>
            <a:xfrm>
              <a:off x="180000" y="1799999"/>
              <a:ext cx="2325364" cy="159436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369454</xdr:colOff>
      <xdr:row>2</xdr:row>
      <xdr:rowOff>161636</xdr:rowOff>
    </xdr:from>
    <xdr:to>
      <xdr:col>13</xdr:col>
      <xdr:colOff>115455</xdr:colOff>
      <xdr:row>6</xdr:row>
      <xdr:rowOff>23091</xdr:rowOff>
    </xdr:to>
    <xdr:sp macro="" textlink="">
      <xdr:nvSpPr>
        <xdr:cNvPr id="9" name="TextBox 8">
          <a:extLst>
            <a:ext uri="{FF2B5EF4-FFF2-40B4-BE49-F238E27FC236}">
              <a16:creationId xmlns:a16="http://schemas.microsoft.com/office/drawing/2014/main" id="{DEFA7A4D-9C87-1F22-E376-F06F86239156}"/>
            </a:ext>
          </a:extLst>
        </xdr:cNvPr>
        <xdr:cNvSpPr txBox="1"/>
      </xdr:nvSpPr>
      <xdr:spPr>
        <a:xfrm>
          <a:off x="4802909" y="531091"/>
          <a:ext cx="3417455" cy="6003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600" kern="1200">
              <a:latin typeface="Abadi" panose="020F0502020204030204" pitchFamily="34" charset="0"/>
            </a:rPr>
            <a:t>Oi!</a:t>
          </a:r>
        </a:p>
        <a:p>
          <a:r>
            <a:rPr lang="pt-BR" sz="1600" kern="1200">
              <a:solidFill>
                <a:schemeClr val="accent1">
                  <a:lumMod val="50000"/>
                </a:schemeClr>
              </a:solidFill>
              <a:latin typeface="Abadi" panose="020F0502020204030204" pitchFamily="34" charset="0"/>
            </a:rPr>
            <a:t>Acompanhamento financeiro</a:t>
          </a:r>
        </a:p>
      </xdr:txBody>
    </xdr:sp>
    <xdr:clientData/>
  </xdr:twoCellAnchor>
  <xdr:twoCellAnchor>
    <xdr:from>
      <xdr:col>13</xdr:col>
      <xdr:colOff>471579</xdr:colOff>
      <xdr:row>3</xdr:row>
      <xdr:rowOff>21665</xdr:rowOff>
    </xdr:from>
    <xdr:to>
      <xdr:col>21</xdr:col>
      <xdr:colOff>7656</xdr:colOff>
      <xdr:row>5</xdr:row>
      <xdr:rowOff>28014</xdr:rowOff>
    </xdr:to>
    <xdr:grpSp>
      <xdr:nvGrpSpPr>
        <xdr:cNvPr id="16" name="Group 15">
          <a:extLst>
            <a:ext uri="{FF2B5EF4-FFF2-40B4-BE49-F238E27FC236}">
              <a16:creationId xmlns:a16="http://schemas.microsoft.com/office/drawing/2014/main" id="{75E64C8F-8F79-4473-6FE7-386A084A0582}"/>
            </a:ext>
          </a:extLst>
        </xdr:cNvPr>
        <xdr:cNvGrpSpPr/>
      </xdr:nvGrpSpPr>
      <xdr:grpSpPr>
        <a:xfrm>
          <a:off x="8576488" y="575847"/>
          <a:ext cx="4431350" cy="375803"/>
          <a:chOff x="8576488" y="575847"/>
          <a:chExt cx="4431350" cy="375803"/>
        </a:xfrm>
      </xdr:grpSpPr>
      <xdr:sp macro="" textlink="">
        <xdr:nvSpPr>
          <xdr:cNvPr id="8" name="Rectangle: Rounded Corners 7">
            <a:extLst>
              <a:ext uri="{FF2B5EF4-FFF2-40B4-BE49-F238E27FC236}">
                <a16:creationId xmlns:a16="http://schemas.microsoft.com/office/drawing/2014/main" id="{0572F58E-FFD5-40CA-B014-37BADFC23A23}"/>
              </a:ext>
            </a:extLst>
          </xdr:cNvPr>
          <xdr:cNvSpPr/>
        </xdr:nvSpPr>
        <xdr:spPr>
          <a:xfrm>
            <a:off x="8576488" y="575847"/>
            <a:ext cx="4431350" cy="375803"/>
          </a:xfrm>
          <a:prstGeom prst="roundRect">
            <a:avLst/>
          </a:prstGeom>
          <a:solidFill>
            <a:schemeClr val="bg1">
              <a:lumMod val="95000"/>
            </a:schemeClr>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pic>
        <xdr:nvPicPr>
          <xdr:cNvPr id="20" name="Graphic 19" descr="Magnifying glass with solid fill">
            <a:extLst>
              <a:ext uri="{FF2B5EF4-FFF2-40B4-BE49-F238E27FC236}">
                <a16:creationId xmlns:a16="http://schemas.microsoft.com/office/drawing/2014/main" id="{C8F0C4AF-2F6D-C442-08B7-700B565CA47E}"/>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2501179" y="583054"/>
            <a:ext cx="344668" cy="344605"/>
          </a:xfrm>
          <a:prstGeom prst="rect">
            <a:avLst/>
          </a:prstGeom>
        </xdr:spPr>
      </xdr:pic>
      <xdr:sp macro="" textlink="">
        <xdr:nvSpPr>
          <xdr:cNvPr id="12" name="TextBox 11">
            <a:hlinkClick xmlns:r="http://schemas.openxmlformats.org/officeDocument/2006/relationships" r:id="rId14"/>
            <a:extLst>
              <a:ext uri="{FF2B5EF4-FFF2-40B4-BE49-F238E27FC236}">
                <a16:creationId xmlns:a16="http://schemas.microsoft.com/office/drawing/2014/main" id="{88925320-27CB-4256-8A2D-0CBF348E5A1B}"/>
              </a:ext>
            </a:extLst>
          </xdr:cNvPr>
          <xdr:cNvSpPr txBox="1"/>
        </xdr:nvSpPr>
        <xdr:spPr>
          <a:xfrm>
            <a:off x="8626763" y="637310"/>
            <a:ext cx="3417455" cy="286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400" kern="1200">
                <a:solidFill>
                  <a:schemeClr val="bg2">
                    <a:lumMod val="50000"/>
                  </a:schemeClr>
                </a:solidFill>
                <a:latin typeface="Abadi" panose="020F0502020204030204" pitchFamily="34" charset="0"/>
              </a:rPr>
              <a:t>Pesquisar dados...</a:t>
            </a:r>
          </a:p>
        </xdr:txBody>
      </xdr:sp>
    </xdr:grpSp>
    <xdr:clientData/>
  </xdr:twoCellAnchor>
  <xdr:twoCellAnchor>
    <xdr:from>
      <xdr:col>15</xdr:col>
      <xdr:colOff>184728</xdr:colOff>
      <xdr:row>15</xdr:row>
      <xdr:rowOff>166894</xdr:rowOff>
    </xdr:from>
    <xdr:to>
      <xdr:col>21</xdr:col>
      <xdr:colOff>103909</xdr:colOff>
      <xdr:row>27</xdr:row>
      <xdr:rowOff>57727</xdr:rowOff>
    </xdr:to>
    <xdr:graphicFrame macro="">
      <xdr:nvGraphicFramePr>
        <xdr:cNvPr id="17" name="Chart 16">
          <a:extLst>
            <a:ext uri="{FF2B5EF4-FFF2-40B4-BE49-F238E27FC236}">
              <a16:creationId xmlns:a16="http://schemas.microsoft.com/office/drawing/2014/main" id="{C9DA7C6F-447B-434A-81D2-FCCDC4C41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na Iris" refreshedDate="45659.332251273147" createdVersion="8" refreshedVersion="8" minRefreshableVersion="3" recordCount="44" xr:uid="{16493AD4-B6DA-4278-A54B-73BE960FE92D}">
  <cacheSource type="worksheet">
    <worksheetSource name="tbl_operations"/>
  </cacheSource>
  <cacheFields count="10">
    <cacheField name="Data" numFmtId="14">
      <sharedItems containsSemiMixedTypes="0" containsNonDate="0" containsDate="1" containsString="0" minDate="2024-08-01T00:00:00" maxDate="2024-11-01T00:00:00" count="39">
        <d v="2024-08-01T00:00:00"/>
        <d v="2024-08-03T00:00:00"/>
        <d v="2024-08-05T00:00:00"/>
        <d v="2024-08-07T00:00:00"/>
        <d v="2024-08-10T00:00:00"/>
        <d v="2024-08-12T00:00:00"/>
        <d v="2024-08-15T00:00:00"/>
        <d v="2024-08-18T00:00:00"/>
        <d v="2024-08-20T00:00:00"/>
        <d v="2024-08-22T00:00:00"/>
        <d v="2024-08-24T00:00:00"/>
        <d v="2024-08-28T00:00:00"/>
        <d v="2024-08-30T00:00:00"/>
        <d v="2024-08-31T00:00:00"/>
        <d v="2024-09-01T00:00:00"/>
        <d v="2024-09-02T00:00:00"/>
        <d v="2024-09-05T00:00:00"/>
        <d v="2024-09-08T00:00:00"/>
        <d v="2024-09-11T00:00:00"/>
        <d v="2024-09-14T00:00:00"/>
        <d v="2024-09-17T00:00:00"/>
        <d v="2024-09-20T00:00:00"/>
        <d v="2024-09-23T00:00:00"/>
        <d v="2024-09-26T00:00:00"/>
        <d v="2024-09-29T00:00:00"/>
        <d v="2024-10-01T00:00:00"/>
        <d v="2024-10-03T00:00:00"/>
        <d v="2024-10-05T00:00:00"/>
        <d v="2024-10-08T00:00:00"/>
        <d v="2024-10-10T00:00:00"/>
        <d v="2024-10-13T00:00:00"/>
        <d v="2024-10-15T00:00:00"/>
        <d v="2024-10-18T00:00:00"/>
        <d v="2024-10-20T00:00:00"/>
        <d v="2024-10-22T00:00:00"/>
        <d v="2024-10-24T00:00:00"/>
        <d v="2024-10-26T00:00:00"/>
        <d v="2024-10-30T00:00:00"/>
        <d v="2024-10-31T00:00:00"/>
      </sharedItems>
      <fieldGroup par="9"/>
    </cacheField>
    <cacheField name="Mês" numFmtId="1">
      <sharedItems containsSemiMixedTypes="0" containsString="0" containsNumber="1" containsInteger="1" minValue="8" maxValue="10" count="3">
        <n v="8"/>
        <n v="9"/>
        <n v="10"/>
      </sharedItems>
    </cacheField>
    <cacheField name="Tipo" numFmtId="0">
      <sharedItems count="2">
        <s v="ENTRADA"/>
        <s v="SAÍDA"/>
      </sharedItems>
    </cacheField>
    <cacheField name="Categoria" numFmtId="0">
      <sharedItems count="19">
        <s v="Renda Fixa"/>
        <s v="Alimentação"/>
        <s v="Transporte"/>
        <s v="Lazer"/>
        <s v="Saúde"/>
        <s v="Educação"/>
        <s v="Vestuário"/>
        <s v="Investimentos"/>
        <s v="Serviços"/>
        <s v="Eletrônicos"/>
        <s v="Utilidades Domésticas"/>
        <s v="Presentes"/>
        <s v="Beleza"/>
        <s v="Pet Care"/>
        <s v="Viagem"/>
        <s v="Gastronomia"/>
        <s v="Freelance"/>
        <s v="Utilidades Dom."/>
        <s v="Venda de ativos"/>
      </sharedItems>
    </cacheField>
    <cacheField name="Descrição" numFmtId="0">
      <sharedItems/>
    </cacheField>
    <cacheField name="Valor " numFmtId="44">
      <sharedItems containsSemiMixedTypes="0" containsString="0" containsNumber="1" containsInteger="1" minValue="80" maxValue="5000"/>
    </cacheField>
    <cacheField name="Operaçao Bancária" numFmtId="0">
      <sharedItems/>
    </cacheField>
    <cacheField name="Status" numFmtId="0">
      <sharedItems/>
    </cacheField>
    <cacheField name="Days (Data)" numFmtId="0" databaseField="0">
      <fieldGroup base="0">
        <rangePr groupBy="days" startDate="2024-08-01T00:00:00" endDate="2024-11-01T00:00:00"/>
        <groupItems count="368">
          <s v="&lt;01/08/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v"/>
          <s v="02/fev"/>
          <s v="03/fev"/>
          <s v="04/fev"/>
          <s v="05/fev"/>
          <s v="06/fev"/>
          <s v="07/fev"/>
          <s v="08/fev"/>
          <s v="09/fev"/>
          <s v="10/fev"/>
          <s v="11/fev"/>
          <s v="12/fev"/>
          <s v="13/fev"/>
          <s v="14/fev"/>
          <s v="15/fev"/>
          <s v="16/fev"/>
          <s v="17/fev"/>
          <s v="18/fev"/>
          <s v="19/fev"/>
          <s v="20/fev"/>
          <s v="21/fev"/>
          <s v="22/fev"/>
          <s v="23/fev"/>
          <s v="24/fev"/>
          <s v="25/fev"/>
          <s v="26/fev"/>
          <s v="27/fev"/>
          <s v="28/fev"/>
          <s v="29/fev"/>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t"/>
          <s v="02/set"/>
          <s v="03/set"/>
          <s v="04/set"/>
          <s v="05/set"/>
          <s v="06/set"/>
          <s v="07/set"/>
          <s v="08/set"/>
          <s v="09/set"/>
          <s v="10/set"/>
          <s v="11/set"/>
          <s v="12/set"/>
          <s v="13/set"/>
          <s v="14/set"/>
          <s v="15/set"/>
          <s v="16/set"/>
          <s v="17/set"/>
          <s v="18/set"/>
          <s v="19/set"/>
          <s v="20/set"/>
          <s v="21/set"/>
          <s v="22/set"/>
          <s v="23/set"/>
          <s v="24/set"/>
          <s v="25/set"/>
          <s v="26/set"/>
          <s v="27/set"/>
          <s v="28/set"/>
          <s v="29/set"/>
          <s v="30/set"/>
          <s v="01/out"/>
          <s v="02/out"/>
          <s v="03/out"/>
          <s v="04/out"/>
          <s v="05/out"/>
          <s v="06/out"/>
          <s v="07/out"/>
          <s v="08/out"/>
          <s v="09/out"/>
          <s v="10/out"/>
          <s v="11/out"/>
          <s v="12/out"/>
          <s v="13/out"/>
          <s v="14/out"/>
          <s v="15/out"/>
          <s v="16/out"/>
          <s v="17/out"/>
          <s v="18/out"/>
          <s v="19/out"/>
          <s v="20/out"/>
          <s v="21/out"/>
          <s v="22/out"/>
          <s v="23/out"/>
          <s v="24/out"/>
          <s v="25/out"/>
          <s v="26/out"/>
          <s v="27/out"/>
          <s v="28/out"/>
          <s v="29/out"/>
          <s v="30/out"/>
          <s v="31/out"/>
          <s v="01/nov"/>
          <s v="02/nov"/>
          <s v="03/nov"/>
          <s v="04/nov"/>
          <s v="05/nov"/>
          <s v="06/nov"/>
          <s v="07/nov"/>
          <s v="08/nov"/>
          <s v="09/nov"/>
          <s v="10/nov"/>
          <s v="11/nov"/>
          <s v="12/nov"/>
          <s v="13/nov"/>
          <s v="14/nov"/>
          <s v="15/nov"/>
          <s v="16/nov"/>
          <s v="17/nov"/>
          <s v="18/nov"/>
          <s v="19/nov"/>
          <s v="20/nov"/>
          <s v="21/nov"/>
          <s v="22/nov"/>
          <s v="23/nov"/>
          <s v="24/nov"/>
          <s v="25/nov"/>
          <s v="26/nov"/>
          <s v="27/nov"/>
          <s v="28/nov"/>
          <s v="29/nov"/>
          <s v="30/nov"/>
          <s v="01/dez"/>
          <s v="02/dez"/>
          <s v="03/dez"/>
          <s v="04/dez"/>
          <s v="05/dez"/>
          <s v="06/dez"/>
          <s v="07/dez"/>
          <s v="08/dez"/>
          <s v="09/dez"/>
          <s v="10/dez"/>
          <s v="11/dez"/>
          <s v="12/dez"/>
          <s v="13/dez"/>
          <s v="14/dez"/>
          <s v="15/dez"/>
          <s v="16/dez"/>
          <s v="17/dez"/>
          <s v="18/dez"/>
          <s v="19/dez"/>
          <s v="20/dez"/>
          <s v="21/dez"/>
          <s v="22/dez"/>
          <s v="23/dez"/>
          <s v="24/dez"/>
          <s v="25/dez"/>
          <s v="26/dez"/>
          <s v="27/dez"/>
          <s v="28/dez"/>
          <s v="29/dez"/>
          <s v="30/dez"/>
          <s v="31/dez"/>
          <s v="&gt;01/11/2024"/>
        </groupItems>
      </fieldGroup>
    </cacheField>
    <cacheField name="Months (Data)" numFmtId="0" databaseField="0">
      <fieldGroup base="0">
        <rangePr groupBy="months" startDate="2024-08-01T00:00:00" endDate="2024-11-01T00:00:00"/>
        <groupItems count="14">
          <s v="&lt;01/08/2024"/>
          <s v="jan"/>
          <s v="fev"/>
          <s v="mar"/>
          <s v="abr"/>
          <s v="mai"/>
          <s v="jun"/>
          <s v="jul"/>
          <s v="ago"/>
          <s v="set"/>
          <s v="out"/>
          <s v="nov"/>
          <s v="dez"/>
          <s v="&gt;01/11/2024"/>
        </groupItems>
      </fieldGroup>
    </cacheField>
  </cacheFields>
  <extLst>
    <ext xmlns:x14="http://schemas.microsoft.com/office/spreadsheetml/2009/9/main" uri="{725AE2AE-9491-48be-B2B4-4EB974FC3084}">
      <x14:pivotCacheDefinition pivotCacheId="11152840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x v="0"/>
    <x v="0"/>
    <x v="0"/>
    <s v="Salário mensal"/>
    <n v="5000"/>
    <s v="Transferência"/>
    <s v="Recebido"/>
  </r>
  <r>
    <x v="0"/>
    <x v="0"/>
    <x v="1"/>
    <x v="1"/>
    <s v="Compras no supermercado"/>
    <n v="550"/>
    <s v="Débito Automático"/>
    <s v="Pendente"/>
  </r>
  <r>
    <x v="1"/>
    <x v="0"/>
    <x v="1"/>
    <x v="2"/>
    <s v="Gasolina"/>
    <n v="300"/>
    <s v="Cartão de Crédito"/>
    <s v="Pago"/>
  </r>
  <r>
    <x v="2"/>
    <x v="0"/>
    <x v="1"/>
    <x v="3"/>
    <s v="Cinema"/>
    <n v="120"/>
    <s v="Cartão de Crédito"/>
    <s v="Pago"/>
  </r>
  <r>
    <x v="3"/>
    <x v="0"/>
    <x v="1"/>
    <x v="4"/>
    <s v="Consulta odontológica"/>
    <n v="250"/>
    <s v="Transferência"/>
    <s v="Pago"/>
  </r>
  <r>
    <x v="4"/>
    <x v="0"/>
    <x v="1"/>
    <x v="5"/>
    <s v="Material escolar"/>
    <n v="400"/>
    <s v="Débito Automático"/>
    <s v="Pendente"/>
  </r>
  <r>
    <x v="5"/>
    <x v="0"/>
    <x v="1"/>
    <x v="6"/>
    <s v="Compra de roupas de inverno"/>
    <n v="600"/>
    <s v="Cartão de Crédito"/>
    <s v="Pendente"/>
  </r>
  <r>
    <x v="6"/>
    <x v="0"/>
    <x v="0"/>
    <x v="7"/>
    <s v="Dividendos de ações"/>
    <n v="800"/>
    <s v="Transferência"/>
    <s v="Recebido"/>
  </r>
  <r>
    <x v="6"/>
    <x v="0"/>
    <x v="1"/>
    <x v="8"/>
    <s v="Limpeza do apartamento"/>
    <n v="150"/>
    <s v="Transferência"/>
    <s v="Pago"/>
  </r>
  <r>
    <x v="7"/>
    <x v="0"/>
    <x v="1"/>
    <x v="9"/>
    <s v="Compra de novo celular"/>
    <n v="1200"/>
    <s v="Cartão de Crédito"/>
    <s v="Pendente"/>
  </r>
  <r>
    <x v="8"/>
    <x v="0"/>
    <x v="1"/>
    <x v="10"/>
    <s v="Reparos domésticos"/>
    <n v="450"/>
    <s v="Débito Automático"/>
    <s v="Pago"/>
  </r>
  <r>
    <x v="9"/>
    <x v="0"/>
    <x v="1"/>
    <x v="11"/>
    <s v="Presente de aniversário"/>
    <n v="180"/>
    <s v="Transferência"/>
    <s v="Pendente"/>
  </r>
  <r>
    <x v="10"/>
    <x v="0"/>
    <x v="1"/>
    <x v="12"/>
    <s v="Corte de cabelo e barba"/>
    <n v="80"/>
    <s v="Débito Automático"/>
    <s v="Pago"/>
  </r>
  <r>
    <x v="11"/>
    <x v="0"/>
    <x v="1"/>
    <x v="13"/>
    <s v="Ração e petiscos para o cachorro"/>
    <n v="200"/>
    <s v="Débito Automático"/>
    <s v="Pago"/>
  </r>
  <r>
    <x v="12"/>
    <x v="0"/>
    <x v="1"/>
    <x v="14"/>
    <s v="Reserva de pousada"/>
    <n v="750"/>
    <s v="Transferência"/>
    <s v="Pendente"/>
  </r>
  <r>
    <x v="13"/>
    <x v="0"/>
    <x v="1"/>
    <x v="15"/>
    <s v="Jantar em restaurante francês"/>
    <n v="350"/>
    <s v="Cartão de Crédito"/>
    <s v="Pago"/>
  </r>
  <r>
    <x v="14"/>
    <x v="1"/>
    <x v="0"/>
    <x v="0"/>
    <s v="Salário mensal"/>
    <n v="5000"/>
    <s v="Transferência"/>
    <s v="Recebido"/>
  </r>
  <r>
    <x v="15"/>
    <x v="1"/>
    <x v="1"/>
    <x v="1"/>
    <s v="Compras no supermercado"/>
    <n v="450"/>
    <s v="Débito Automático"/>
    <s v="Pendente"/>
  </r>
  <r>
    <x v="16"/>
    <x v="1"/>
    <x v="1"/>
    <x v="2"/>
    <s v="Gasolina"/>
    <n v="300"/>
    <s v="Débito Automático"/>
    <s v="Pago"/>
  </r>
  <r>
    <x v="17"/>
    <x v="1"/>
    <x v="1"/>
    <x v="3"/>
    <s v="Cinema e jantar"/>
    <n v="200"/>
    <s v="Transferência"/>
    <s v="Pago"/>
  </r>
  <r>
    <x v="18"/>
    <x v="1"/>
    <x v="1"/>
    <x v="4"/>
    <s v="Plano de saúde"/>
    <n v="600"/>
    <s v="Débito Automático"/>
    <s v="Pendente"/>
  </r>
  <r>
    <x v="19"/>
    <x v="1"/>
    <x v="1"/>
    <x v="5"/>
    <s v="Material escolar"/>
    <n v="350"/>
    <s v="Transferência"/>
    <s v="Pago"/>
  </r>
  <r>
    <x v="20"/>
    <x v="1"/>
    <x v="1"/>
    <x v="6"/>
    <s v="Compra de roupas"/>
    <n v="500"/>
    <s v="Cartão de Crédito"/>
    <s v="Pendente"/>
  </r>
  <r>
    <x v="21"/>
    <x v="1"/>
    <x v="0"/>
    <x v="16"/>
    <s v="Pagamento por projeto freelancer"/>
    <n v="1200"/>
    <s v="Transferência"/>
    <s v="Recebido"/>
  </r>
  <r>
    <x v="21"/>
    <x v="1"/>
    <x v="1"/>
    <x v="8"/>
    <s v="Manutenção do veículo"/>
    <n v="800"/>
    <s v="Transferência"/>
    <s v="Pago"/>
  </r>
  <r>
    <x v="22"/>
    <x v="1"/>
    <x v="1"/>
    <x v="9"/>
    <s v="Compra de novo smartphone"/>
    <n v="1500"/>
    <s v="Cartão de Crédito"/>
    <s v="Pendente"/>
  </r>
  <r>
    <x v="23"/>
    <x v="1"/>
    <x v="1"/>
    <x v="17"/>
    <s v="Conta de energia elétrica"/>
    <n v="250"/>
    <s v="Débito Automático"/>
    <s v="Pago"/>
  </r>
  <r>
    <x v="24"/>
    <x v="1"/>
    <x v="1"/>
    <x v="11"/>
    <s v="Aniversário da mãe"/>
    <n v="400"/>
    <s v="Cartão de Crédito"/>
    <s v="Pendente"/>
  </r>
  <r>
    <x v="25"/>
    <x v="2"/>
    <x v="0"/>
    <x v="0"/>
    <s v="Salário mensal"/>
    <n v="5000"/>
    <s v="Transferência"/>
    <s v="Recebido"/>
  </r>
  <r>
    <x v="25"/>
    <x v="2"/>
    <x v="1"/>
    <x v="1"/>
    <s v="Compras no supermercado"/>
    <n v="600"/>
    <s v="Débito Automático"/>
    <s v="Pendente"/>
  </r>
  <r>
    <x v="26"/>
    <x v="2"/>
    <x v="1"/>
    <x v="2"/>
    <s v="Recarga de cartão de transporte"/>
    <n v="200"/>
    <s v="Cartão de Crédito"/>
    <s v="Pago"/>
  </r>
  <r>
    <x v="27"/>
    <x v="2"/>
    <x v="1"/>
    <x v="3"/>
    <s v="Ingressos para teatro"/>
    <n v="180"/>
    <s v="Transferência"/>
    <s v="Pago"/>
  </r>
  <r>
    <x v="28"/>
    <x v="2"/>
    <x v="1"/>
    <x v="4"/>
    <s v="Remédios de farmácia"/>
    <n v="120"/>
    <s v="Débito Automático"/>
    <s v="Pendente"/>
  </r>
  <r>
    <x v="29"/>
    <x v="2"/>
    <x v="1"/>
    <x v="5"/>
    <s v="Cursos online"/>
    <n v="350"/>
    <s v="Cartão de Crédito"/>
    <s v="Pendente"/>
  </r>
  <r>
    <x v="30"/>
    <x v="2"/>
    <x v="1"/>
    <x v="6"/>
    <s v="Roupas de primavera"/>
    <n v="400"/>
    <s v="Transferência"/>
    <s v="Pago"/>
  </r>
  <r>
    <x v="31"/>
    <x v="2"/>
    <x v="1"/>
    <x v="8"/>
    <s v="Manutenção da casa"/>
    <n v="450"/>
    <s v="Débito Automático"/>
    <s v="Pago"/>
  </r>
  <r>
    <x v="32"/>
    <x v="2"/>
    <x v="0"/>
    <x v="18"/>
    <s v="Venda de equipamentos eletrônicos"/>
    <n v="1500"/>
    <s v="Transferência"/>
    <s v="Recebido"/>
  </r>
  <r>
    <x v="32"/>
    <x v="2"/>
    <x v="1"/>
    <x v="9"/>
    <s v="Manutenção do computador"/>
    <n v="300"/>
    <s v="Cartão de Crédito"/>
    <s v="Pendente"/>
  </r>
  <r>
    <x v="33"/>
    <x v="2"/>
    <x v="1"/>
    <x v="10"/>
    <s v="Troca de móveis da cozinha"/>
    <n v="800"/>
    <s v="Transferência"/>
    <s v="Pago"/>
  </r>
  <r>
    <x v="34"/>
    <x v="2"/>
    <x v="1"/>
    <x v="11"/>
    <s v="Presentes para casamento"/>
    <n v="250"/>
    <s v="Cartão de Crédito"/>
    <s v="Pendente"/>
  </r>
  <r>
    <x v="35"/>
    <x v="2"/>
    <x v="1"/>
    <x v="13"/>
    <s v="Veterinário para o pet"/>
    <n v="150"/>
    <s v="Débito Automático"/>
    <s v="Pago"/>
  </r>
  <r>
    <x v="36"/>
    <x v="2"/>
    <x v="1"/>
    <x v="12"/>
    <s v="Salão de beleza"/>
    <n v="250"/>
    <s v="Transferência"/>
    <s v="Pendente"/>
  </r>
  <r>
    <x v="37"/>
    <x v="2"/>
    <x v="1"/>
    <x v="15"/>
    <s v="Jantar em restaurante italiano"/>
    <n v="220"/>
    <s v="Transferência"/>
    <s v="Pendente"/>
  </r>
  <r>
    <x v="38"/>
    <x v="2"/>
    <x v="1"/>
    <x v="14"/>
    <s v="Reserva de hotel para fim de semana"/>
    <n v="500"/>
    <s v="Cartão de Crédito"/>
    <s v="Penden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A96884-02B9-4418-80D1-2915A8D045C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4:H9" firstHeaderRow="1" firstDataRow="1" firstDataCol="1" rowPageCount="1" colPageCount="1"/>
  <pivotFields count="10">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umFmtId="1" showAll="0"/>
    <pivotField axis="axisPage" showAll="0">
      <items count="3">
        <item x="0"/>
        <item x="1"/>
        <item t="default"/>
      </items>
    </pivotField>
    <pivotField axis="axisRow" showAll="0">
      <items count="20">
        <item x="1"/>
        <item x="12"/>
        <item x="5"/>
        <item x="9"/>
        <item x="16"/>
        <item x="15"/>
        <item x="7"/>
        <item x="3"/>
        <item x="13"/>
        <item x="11"/>
        <item x="0"/>
        <item x="4"/>
        <item x="8"/>
        <item x="2"/>
        <item x="17"/>
        <item x="10"/>
        <item x="18"/>
        <item x="6"/>
        <item x="14"/>
        <item t="default"/>
      </items>
    </pivotField>
    <pivotField showAll="0"/>
    <pivotField dataField="1" numFmtId="44"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5">
    <i>
      <x v="4"/>
    </i>
    <i>
      <x v="6"/>
    </i>
    <i>
      <x v="10"/>
    </i>
    <i>
      <x v="16"/>
    </i>
    <i t="grand">
      <x/>
    </i>
  </rowItems>
  <colItems count="1">
    <i/>
  </colItems>
  <pageFields count="1">
    <pageField fld="2" item="0" hier="-1"/>
  </pageFields>
  <dataFields count="1">
    <dataField name="Sum of Valor " fld="5" baseField="0" baseItem="0" numFmtId="44"/>
  </dataFields>
  <formats count="6">
    <format dxfId="9">
      <pivotArea type="all" dataOnly="0" outline="0" fieldPosition="0"/>
    </format>
    <format dxfId="8">
      <pivotArea outline="0" collapsedLevelsAreSubtotals="1" fieldPosition="0"/>
    </format>
    <format dxfId="7">
      <pivotArea field="3" type="button" dataOnly="0" labelOnly="1" outline="0" axis="axisRow" fieldPosition="0"/>
    </format>
    <format dxfId="6">
      <pivotArea dataOnly="0" labelOnly="1" fieldPosition="0">
        <references count="1">
          <reference field="3" count="4">
            <x v="4"/>
            <x v="6"/>
            <x v="10"/>
            <x v="16"/>
          </reference>
        </references>
      </pivotArea>
    </format>
    <format dxfId="5">
      <pivotArea dataOnly="0" labelOnly="1" grandRow="1" outline="0" fieldPosition="0"/>
    </format>
    <format dxfId="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689CBC-3793-4CB0-A183-2079F764608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4:D20" firstHeaderRow="1" firstDataRow="1" firstDataCol="1" rowPageCount="1" colPageCount="1"/>
  <pivotFields count="10">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umFmtId="1" showAll="0">
      <items count="4">
        <item x="0"/>
        <item x="1"/>
        <item x="2"/>
        <item t="default"/>
      </items>
    </pivotField>
    <pivotField axis="axisPage" showAll="0">
      <items count="3">
        <item x="0"/>
        <item x="1"/>
        <item t="default"/>
      </items>
    </pivotField>
    <pivotField axis="axisRow" showAll="0">
      <items count="20">
        <item x="1"/>
        <item x="12"/>
        <item x="5"/>
        <item x="9"/>
        <item x="16"/>
        <item x="15"/>
        <item x="7"/>
        <item x="3"/>
        <item x="13"/>
        <item x="11"/>
        <item x="0"/>
        <item x="4"/>
        <item x="8"/>
        <item x="2"/>
        <item x="17"/>
        <item x="10"/>
        <item x="18"/>
        <item x="6"/>
        <item x="14"/>
        <item t="default"/>
      </items>
    </pivotField>
    <pivotField showAll="0"/>
    <pivotField dataField="1" numFmtId="44"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6">
    <i>
      <x/>
    </i>
    <i>
      <x v="1"/>
    </i>
    <i>
      <x v="2"/>
    </i>
    <i>
      <x v="3"/>
    </i>
    <i>
      <x v="5"/>
    </i>
    <i>
      <x v="7"/>
    </i>
    <i>
      <x v="8"/>
    </i>
    <i>
      <x v="9"/>
    </i>
    <i>
      <x v="11"/>
    </i>
    <i>
      <x v="12"/>
    </i>
    <i>
      <x v="13"/>
    </i>
    <i>
      <x v="14"/>
    </i>
    <i>
      <x v="15"/>
    </i>
    <i>
      <x v="17"/>
    </i>
    <i>
      <x v="18"/>
    </i>
    <i t="grand">
      <x/>
    </i>
  </rowItems>
  <colItems count="1">
    <i/>
  </colItems>
  <pageFields count="1">
    <pageField fld="2" item="1" hier="-1"/>
  </pageFields>
  <dataFields count="1">
    <dataField name="Sum of Valor " fld="5" baseField="0" baseItem="0" numFmtId="44"/>
  </dataFields>
  <formats count="6">
    <format dxfId="15">
      <pivotArea type="all" dataOnly="0" outline="0" fieldPosition="0"/>
    </format>
    <format dxfId="14">
      <pivotArea outline="0" collapsedLevelsAreSubtotals="1" fieldPosition="0"/>
    </format>
    <format dxfId="13">
      <pivotArea field="3" type="button" dataOnly="0" labelOnly="1" outline="0" axis="axisRow" fieldPosition="0"/>
    </format>
    <format dxfId="12">
      <pivotArea dataOnly="0" labelOnly="1" fieldPosition="0">
        <references count="1">
          <reference field="3" count="15">
            <x v="0"/>
            <x v="1"/>
            <x v="2"/>
            <x v="3"/>
            <x v="5"/>
            <x v="7"/>
            <x v="8"/>
            <x v="9"/>
            <x v="11"/>
            <x v="12"/>
            <x v="13"/>
            <x v="14"/>
            <x v="15"/>
            <x v="17"/>
            <x v="18"/>
          </reference>
        </references>
      </pivotArea>
    </format>
    <format dxfId="11">
      <pivotArea dataOnly="0" labelOnly="1" grandRow="1" outline="0" fieldPosition="0"/>
    </format>
    <format dxfId="10">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ês" xr10:uid="{D0A0EEA5-E22F-4125-A687-1F940AAD4E44}" sourceName="Mês">
  <pivotTables>
    <pivotTable tabId="2" name="PivotTable1"/>
  </pivotTables>
  <data>
    <tabular pivotCacheId="111528402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ês" xr10:uid="{2F3DC5C0-C6DF-4BBE-B68B-1DF8675C82D9}" cache="Slicer_Mês" caption="Mês" style="SlicerStyleLight1 2"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54AB1B-317B-439F-A2DD-E7FBDF5345EE}" name="tbl_operations" displayName="tbl_operations" ref="A1:H45" totalsRowShown="0" headerRowDxfId="25" dataDxfId="24">
  <autoFilter ref="A1:H45" xr:uid="{FF54AB1B-317B-439F-A2DD-E7FBDF5345EE}"/>
  <tableColumns count="8">
    <tableColumn id="1" xr3:uid="{381015FA-D570-4B51-ACB9-2B5C4ECA0C5B}" name="Data" dataDxfId="23"/>
    <tableColumn id="8" xr3:uid="{397DF363-5D8C-4975-80F0-D4ED35EF4E72}" name="Mês" dataDxfId="22">
      <calculatedColumnFormula>MONTH(tbl_operations[[#This Row],[Data]])</calculatedColumnFormula>
    </tableColumn>
    <tableColumn id="2" xr3:uid="{1328D3DB-987C-4EA2-8504-D57E9253AD2C}" name="Tipo" dataDxfId="21"/>
    <tableColumn id="3" xr3:uid="{EC4F5056-E34D-4671-8F7C-26373F9C54E8}" name="Categoria" dataDxfId="20"/>
    <tableColumn id="4" xr3:uid="{782B8604-A3B0-445D-88C8-B591803BCA70}" name="Descrição" dataDxfId="19"/>
    <tableColumn id="5" xr3:uid="{23A0DC24-05FD-45DE-A46E-63AD2A362DFB}" name="Valor " dataDxfId="18" dataCellStyle="Currency"/>
    <tableColumn id="6" xr3:uid="{50E7FF95-9E98-4877-A067-9270F3005056}" name="Operaçao Bancária" dataDxfId="17"/>
    <tableColumn id="7" xr3:uid="{202B52F1-1A11-4127-BE25-849B13CC7628}" name="Status" dataDxfId="1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BBF985-EEC8-4D7C-A056-AE35BC87F625}" name="Table3" displayName="Table3" ref="C5:D15" totalsRowShown="0" headerRowDxfId="3" dataDxfId="2">
  <autoFilter ref="C5:D15" xr:uid="{D2BBF985-EEC8-4D7C-A056-AE35BC87F625}"/>
  <tableColumns count="2">
    <tableColumn id="1" xr3:uid="{FCF19724-B6E4-4EA7-8566-62C03002EFE1}" name="Data de lançamento" dataDxfId="1"/>
    <tableColumn id="2" xr3:uid="{451F2631-3CC4-4573-8917-2CA0F1D0F630}" name="Depósito reservado"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3C0F9"/>
  </sheetPr>
  <dimension ref="A1:H45"/>
  <sheetViews>
    <sheetView workbookViewId="0">
      <selection activeCell="D9" sqref="D9"/>
    </sheetView>
  </sheetViews>
  <sheetFormatPr defaultRowHeight="14.5" x14ac:dyDescent="0.35"/>
  <cols>
    <col min="1" max="1" width="11" style="8" bestFit="1" customWidth="1"/>
    <col min="2" max="2" width="9.36328125" style="8" bestFit="1" customWidth="1"/>
    <col min="3" max="3" width="10.1796875" style="8" bestFit="1" customWidth="1"/>
    <col min="4" max="4" width="14.7265625" style="8" bestFit="1" customWidth="1"/>
    <col min="5" max="5" width="32.90625" style="8" bestFit="1" customWidth="1"/>
    <col min="6" max="6" width="11.6328125" style="8" bestFit="1" customWidth="1"/>
    <col min="7" max="7" width="23.453125" style="8" bestFit="1" customWidth="1"/>
    <col min="8" max="8" width="11.26953125" style="8" bestFit="1" customWidth="1"/>
    <col min="9" max="16384" width="8.7265625" style="5"/>
  </cols>
  <sheetData>
    <row r="1" spans="1:8" x14ac:dyDescent="0.35">
      <c r="A1" s="8" t="s">
        <v>65</v>
      </c>
      <c r="B1" s="8" t="s">
        <v>77</v>
      </c>
      <c r="C1" s="8" t="s">
        <v>66</v>
      </c>
      <c r="D1" s="8" t="s">
        <v>67</v>
      </c>
      <c r="E1" s="8" t="s">
        <v>68</v>
      </c>
      <c r="F1" s="8" t="s">
        <v>69</v>
      </c>
      <c r="G1" s="8" t="s">
        <v>70</v>
      </c>
      <c r="H1" s="8" t="s">
        <v>71</v>
      </c>
    </row>
    <row r="2" spans="1:8" x14ac:dyDescent="0.35">
      <c r="A2" s="7">
        <v>45505</v>
      </c>
      <c r="B2" s="9">
        <f>MONTH(tbl_operations[[#This Row],[Data]])</f>
        <v>8</v>
      </c>
      <c r="C2" s="10" t="s">
        <v>0</v>
      </c>
      <c r="D2" s="10" t="s">
        <v>1</v>
      </c>
      <c r="E2" s="10" t="s">
        <v>2</v>
      </c>
      <c r="F2" s="11">
        <v>5000</v>
      </c>
      <c r="G2" s="10" t="s">
        <v>3</v>
      </c>
      <c r="H2" s="10" t="s">
        <v>4</v>
      </c>
    </row>
    <row r="3" spans="1:8" x14ac:dyDescent="0.35">
      <c r="A3" s="7">
        <v>45505</v>
      </c>
      <c r="B3" s="9">
        <f>MONTH(tbl_operations[[#This Row],[Data]])</f>
        <v>8</v>
      </c>
      <c r="C3" s="10" t="s">
        <v>5</v>
      </c>
      <c r="D3" s="10" t="s">
        <v>6</v>
      </c>
      <c r="E3" s="10" t="s">
        <v>7</v>
      </c>
      <c r="F3" s="11">
        <v>550</v>
      </c>
      <c r="G3" s="10" t="s">
        <v>8</v>
      </c>
      <c r="H3" s="10" t="s">
        <v>9</v>
      </c>
    </row>
    <row r="4" spans="1:8" x14ac:dyDescent="0.35">
      <c r="A4" s="7">
        <v>45507</v>
      </c>
      <c r="B4" s="9">
        <f>MONTH(tbl_operations[[#This Row],[Data]])</f>
        <v>8</v>
      </c>
      <c r="C4" s="10" t="s">
        <v>5</v>
      </c>
      <c r="D4" s="10" t="s">
        <v>10</v>
      </c>
      <c r="E4" s="10" t="s">
        <v>11</v>
      </c>
      <c r="F4" s="11">
        <v>300</v>
      </c>
      <c r="G4" s="10" t="s">
        <v>12</v>
      </c>
      <c r="H4" s="10" t="s">
        <v>13</v>
      </c>
    </row>
    <row r="5" spans="1:8" x14ac:dyDescent="0.35">
      <c r="A5" s="7">
        <v>45509</v>
      </c>
      <c r="B5" s="9">
        <f>MONTH(tbl_operations[[#This Row],[Data]])</f>
        <v>8</v>
      </c>
      <c r="C5" s="10" t="s">
        <v>5</v>
      </c>
      <c r="D5" s="10" t="s">
        <v>14</v>
      </c>
      <c r="E5" s="10" t="s">
        <v>15</v>
      </c>
      <c r="F5" s="11">
        <v>120</v>
      </c>
      <c r="G5" s="10" t="s">
        <v>12</v>
      </c>
      <c r="H5" s="10" t="s">
        <v>13</v>
      </c>
    </row>
    <row r="6" spans="1:8" x14ac:dyDescent="0.35">
      <c r="A6" s="7">
        <v>45511</v>
      </c>
      <c r="B6" s="9">
        <f>MONTH(tbl_operations[[#This Row],[Data]])</f>
        <v>8</v>
      </c>
      <c r="C6" s="10" t="s">
        <v>5</v>
      </c>
      <c r="D6" s="10" t="s">
        <v>16</v>
      </c>
      <c r="E6" s="10" t="s">
        <v>17</v>
      </c>
      <c r="F6" s="11">
        <v>250</v>
      </c>
      <c r="G6" s="10" t="s">
        <v>3</v>
      </c>
      <c r="H6" s="10" t="s">
        <v>13</v>
      </c>
    </row>
    <row r="7" spans="1:8" x14ac:dyDescent="0.35">
      <c r="A7" s="7">
        <v>45514</v>
      </c>
      <c r="B7" s="9">
        <f>MONTH(tbl_operations[[#This Row],[Data]])</f>
        <v>8</v>
      </c>
      <c r="C7" s="10" t="s">
        <v>5</v>
      </c>
      <c r="D7" s="10" t="s">
        <v>18</v>
      </c>
      <c r="E7" s="10" t="s">
        <v>19</v>
      </c>
      <c r="F7" s="11">
        <v>400</v>
      </c>
      <c r="G7" s="10" t="s">
        <v>8</v>
      </c>
      <c r="H7" s="10" t="s">
        <v>9</v>
      </c>
    </row>
    <row r="8" spans="1:8" x14ac:dyDescent="0.35">
      <c r="A8" s="7">
        <v>45516</v>
      </c>
      <c r="B8" s="9">
        <f>MONTH(tbl_operations[[#This Row],[Data]])</f>
        <v>8</v>
      </c>
      <c r="C8" s="10" t="s">
        <v>5</v>
      </c>
      <c r="D8" s="10" t="s">
        <v>20</v>
      </c>
      <c r="E8" s="10" t="s">
        <v>21</v>
      </c>
      <c r="F8" s="11">
        <v>600</v>
      </c>
      <c r="G8" s="10" t="s">
        <v>12</v>
      </c>
      <c r="H8" s="10" t="s">
        <v>9</v>
      </c>
    </row>
    <row r="9" spans="1:8" x14ac:dyDescent="0.35">
      <c r="A9" s="7">
        <v>45519</v>
      </c>
      <c r="B9" s="9">
        <f>MONTH(tbl_operations[[#This Row],[Data]])</f>
        <v>8</v>
      </c>
      <c r="C9" s="10" t="s">
        <v>0</v>
      </c>
      <c r="D9" s="10" t="s">
        <v>22</v>
      </c>
      <c r="E9" s="10" t="s">
        <v>23</v>
      </c>
      <c r="F9" s="11">
        <v>800</v>
      </c>
      <c r="G9" s="10" t="s">
        <v>3</v>
      </c>
      <c r="H9" s="10" t="s">
        <v>4</v>
      </c>
    </row>
    <row r="10" spans="1:8" x14ac:dyDescent="0.35">
      <c r="A10" s="7">
        <v>45519</v>
      </c>
      <c r="B10" s="9">
        <f>MONTH(tbl_operations[[#This Row],[Data]])</f>
        <v>8</v>
      </c>
      <c r="C10" s="10" t="s">
        <v>5</v>
      </c>
      <c r="D10" s="10" t="s">
        <v>24</v>
      </c>
      <c r="E10" s="10" t="s">
        <v>25</v>
      </c>
      <c r="F10" s="11">
        <v>150</v>
      </c>
      <c r="G10" s="10" t="s">
        <v>3</v>
      </c>
      <c r="H10" s="10" t="s">
        <v>13</v>
      </c>
    </row>
    <row r="11" spans="1:8" x14ac:dyDescent="0.35">
      <c r="A11" s="7">
        <v>45522</v>
      </c>
      <c r="B11" s="9">
        <f>MONTH(tbl_operations[[#This Row],[Data]])</f>
        <v>8</v>
      </c>
      <c r="C11" s="10" t="s">
        <v>5</v>
      </c>
      <c r="D11" s="10" t="s">
        <v>26</v>
      </c>
      <c r="E11" s="10" t="s">
        <v>27</v>
      </c>
      <c r="F11" s="11">
        <v>1200</v>
      </c>
      <c r="G11" s="10" t="s">
        <v>12</v>
      </c>
      <c r="H11" s="10" t="s">
        <v>9</v>
      </c>
    </row>
    <row r="12" spans="1:8" ht="29" x14ac:dyDescent="0.35">
      <c r="A12" s="7">
        <v>45524</v>
      </c>
      <c r="B12" s="9">
        <f>MONTH(tbl_operations[[#This Row],[Data]])</f>
        <v>8</v>
      </c>
      <c r="C12" s="10" t="s">
        <v>5</v>
      </c>
      <c r="D12" s="10" t="s">
        <v>28</v>
      </c>
      <c r="E12" s="10" t="s">
        <v>29</v>
      </c>
      <c r="F12" s="11">
        <v>450</v>
      </c>
      <c r="G12" s="10" t="s">
        <v>8</v>
      </c>
      <c r="H12" s="10" t="s">
        <v>13</v>
      </c>
    </row>
    <row r="13" spans="1:8" x14ac:dyDescent="0.35">
      <c r="A13" s="7">
        <v>45526</v>
      </c>
      <c r="B13" s="9">
        <f>MONTH(tbl_operations[[#This Row],[Data]])</f>
        <v>8</v>
      </c>
      <c r="C13" s="10" t="s">
        <v>5</v>
      </c>
      <c r="D13" s="10" t="s">
        <v>30</v>
      </c>
      <c r="E13" s="10" t="s">
        <v>31</v>
      </c>
      <c r="F13" s="11">
        <v>180</v>
      </c>
      <c r="G13" s="10" t="s">
        <v>3</v>
      </c>
      <c r="H13" s="10" t="s">
        <v>9</v>
      </c>
    </row>
    <row r="14" spans="1:8" x14ac:dyDescent="0.35">
      <c r="A14" s="7">
        <v>45528</v>
      </c>
      <c r="B14" s="9">
        <f>MONTH(tbl_operations[[#This Row],[Data]])</f>
        <v>8</v>
      </c>
      <c r="C14" s="10" t="s">
        <v>5</v>
      </c>
      <c r="D14" s="10" t="s">
        <v>32</v>
      </c>
      <c r="E14" s="10" t="s">
        <v>33</v>
      </c>
      <c r="F14" s="11">
        <v>80</v>
      </c>
      <c r="G14" s="10" t="s">
        <v>8</v>
      </c>
      <c r="H14" s="10" t="s">
        <v>13</v>
      </c>
    </row>
    <row r="15" spans="1:8" x14ac:dyDescent="0.35">
      <c r="A15" s="7">
        <v>45532</v>
      </c>
      <c r="B15" s="9">
        <f>MONTH(tbl_operations[[#This Row],[Data]])</f>
        <v>8</v>
      </c>
      <c r="C15" s="10" t="s">
        <v>5</v>
      </c>
      <c r="D15" s="10" t="s">
        <v>34</v>
      </c>
      <c r="E15" s="10" t="s">
        <v>35</v>
      </c>
      <c r="F15" s="11">
        <v>200</v>
      </c>
      <c r="G15" s="10" t="s">
        <v>8</v>
      </c>
      <c r="H15" s="10" t="s">
        <v>13</v>
      </c>
    </row>
    <row r="16" spans="1:8" x14ac:dyDescent="0.35">
      <c r="A16" s="7">
        <v>45534</v>
      </c>
      <c r="B16" s="9">
        <f>MONTH(tbl_operations[[#This Row],[Data]])</f>
        <v>8</v>
      </c>
      <c r="C16" s="10" t="s">
        <v>5</v>
      </c>
      <c r="D16" s="10" t="s">
        <v>36</v>
      </c>
      <c r="E16" s="10" t="s">
        <v>37</v>
      </c>
      <c r="F16" s="11">
        <v>750</v>
      </c>
      <c r="G16" s="10" t="s">
        <v>3</v>
      </c>
      <c r="H16" s="10" t="s">
        <v>9</v>
      </c>
    </row>
    <row r="17" spans="1:8" x14ac:dyDescent="0.35">
      <c r="A17" s="7">
        <v>45535</v>
      </c>
      <c r="B17" s="9">
        <f>MONTH(tbl_operations[[#This Row],[Data]])</f>
        <v>8</v>
      </c>
      <c r="C17" s="10" t="s">
        <v>5</v>
      </c>
      <c r="D17" s="10" t="s">
        <v>38</v>
      </c>
      <c r="E17" s="10" t="s">
        <v>39</v>
      </c>
      <c r="F17" s="11">
        <v>350</v>
      </c>
      <c r="G17" s="10" t="s">
        <v>12</v>
      </c>
      <c r="H17" s="10" t="s">
        <v>13</v>
      </c>
    </row>
    <row r="18" spans="1:8" x14ac:dyDescent="0.35">
      <c r="A18" s="7">
        <v>45536</v>
      </c>
      <c r="B18" s="9">
        <f>MONTH(tbl_operations[[#This Row],[Data]])</f>
        <v>9</v>
      </c>
      <c r="C18" s="10" t="s">
        <v>0</v>
      </c>
      <c r="D18" s="10" t="s">
        <v>1</v>
      </c>
      <c r="E18" s="10" t="s">
        <v>2</v>
      </c>
      <c r="F18" s="11">
        <v>5000</v>
      </c>
      <c r="G18" s="10" t="s">
        <v>3</v>
      </c>
      <c r="H18" s="10" t="s">
        <v>4</v>
      </c>
    </row>
    <row r="19" spans="1:8" x14ac:dyDescent="0.35">
      <c r="A19" s="7">
        <v>45537</v>
      </c>
      <c r="B19" s="9">
        <f>MONTH(tbl_operations[[#This Row],[Data]])</f>
        <v>9</v>
      </c>
      <c r="C19" s="10" t="s">
        <v>5</v>
      </c>
      <c r="D19" s="10" t="s">
        <v>6</v>
      </c>
      <c r="E19" s="11" t="s">
        <v>7</v>
      </c>
      <c r="F19" s="11">
        <v>450</v>
      </c>
      <c r="G19" s="10" t="s">
        <v>8</v>
      </c>
      <c r="H19" s="10" t="s">
        <v>9</v>
      </c>
    </row>
    <row r="20" spans="1:8" x14ac:dyDescent="0.35">
      <c r="A20" s="7">
        <v>45540</v>
      </c>
      <c r="B20" s="9">
        <f>MONTH(tbl_operations[[#This Row],[Data]])</f>
        <v>9</v>
      </c>
      <c r="C20" s="10" t="s">
        <v>5</v>
      </c>
      <c r="D20" s="10" t="s">
        <v>10</v>
      </c>
      <c r="E20" s="11" t="s">
        <v>11</v>
      </c>
      <c r="F20" s="11">
        <v>300</v>
      </c>
      <c r="G20" s="10" t="s">
        <v>8</v>
      </c>
      <c r="H20" s="10" t="s">
        <v>13</v>
      </c>
    </row>
    <row r="21" spans="1:8" x14ac:dyDescent="0.35">
      <c r="A21" s="7">
        <v>45543</v>
      </c>
      <c r="B21" s="9">
        <f>MONTH(tbl_operations[[#This Row],[Data]])</f>
        <v>9</v>
      </c>
      <c r="C21" s="10" t="s">
        <v>5</v>
      </c>
      <c r="D21" s="10" t="s">
        <v>14</v>
      </c>
      <c r="E21" s="11" t="s">
        <v>40</v>
      </c>
      <c r="F21" s="11">
        <v>200</v>
      </c>
      <c r="G21" s="10" t="s">
        <v>3</v>
      </c>
      <c r="H21" s="10" t="s">
        <v>13</v>
      </c>
    </row>
    <row r="22" spans="1:8" x14ac:dyDescent="0.35">
      <c r="A22" s="7">
        <v>45546</v>
      </c>
      <c r="B22" s="9">
        <f>MONTH(tbl_operations[[#This Row],[Data]])</f>
        <v>9</v>
      </c>
      <c r="C22" s="10" t="s">
        <v>5</v>
      </c>
      <c r="D22" s="10" t="s">
        <v>16</v>
      </c>
      <c r="E22" s="11" t="s">
        <v>41</v>
      </c>
      <c r="F22" s="11">
        <v>600</v>
      </c>
      <c r="G22" s="10" t="s">
        <v>8</v>
      </c>
      <c r="H22" s="10" t="s">
        <v>9</v>
      </c>
    </row>
    <row r="23" spans="1:8" x14ac:dyDescent="0.35">
      <c r="A23" s="7">
        <v>45549</v>
      </c>
      <c r="B23" s="9">
        <f>MONTH(tbl_operations[[#This Row],[Data]])</f>
        <v>9</v>
      </c>
      <c r="C23" s="10" t="s">
        <v>5</v>
      </c>
      <c r="D23" s="10" t="s">
        <v>18</v>
      </c>
      <c r="E23" s="11" t="s">
        <v>19</v>
      </c>
      <c r="F23" s="11">
        <v>350</v>
      </c>
      <c r="G23" s="10" t="s">
        <v>3</v>
      </c>
      <c r="H23" s="10" t="s">
        <v>13</v>
      </c>
    </row>
    <row r="24" spans="1:8" x14ac:dyDescent="0.35">
      <c r="A24" s="7">
        <v>45552</v>
      </c>
      <c r="B24" s="9">
        <f>MONTH(tbl_operations[[#This Row],[Data]])</f>
        <v>9</v>
      </c>
      <c r="C24" s="10" t="s">
        <v>5</v>
      </c>
      <c r="D24" s="10" t="s">
        <v>20</v>
      </c>
      <c r="E24" s="11" t="s">
        <v>42</v>
      </c>
      <c r="F24" s="11">
        <v>500</v>
      </c>
      <c r="G24" s="10" t="s">
        <v>12</v>
      </c>
      <c r="H24" s="10" t="s">
        <v>9</v>
      </c>
    </row>
    <row r="25" spans="1:8" x14ac:dyDescent="0.35">
      <c r="A25" s="7">
        <v>45555</v>
      </c>
      <c r="B25" s="9">
        <f>MONTH(tbl_operations[[#This Row],[Data]])</f>
        <v>9</v>
      </c>
      <c r="C25" s="10" t="s">
        <v>0</v>
      </c>
      <c r="D25" s="10" t="s">
        <v>43</v>
      </c>
      <c r="E25" s="10" t="s">
        <v>44</v>
      </c>
      <c r="F25" s="11">
        <v>1200</v>
      </c>
      <c r="G25" s="10" t="s">
        <v>3</v>
      </c>
      <c r="H25" s="10" t="s">
        <v>4</v>
      </c>
    </row>
    <row r="26" spans="1:8" x14ac:dyDescent="0.35">
      <c r="A26" s="7">
        <v>45555</v>
      </c>
      <c r="B26" s="9">
        <f>MONTH(tbl_operations[[#This Row],[Data]])</f>
        <v>9</v>
      </c>
      <c r="C26" s="10" t="s">
        <v>5</v>
      </c>
      <c r="D26" s="10" t="s">
        <v>24</v>
      </c>
      <c r="E26" s="11" t="s">
        <v>45</v>
      </c>
      <c r="F26" s="11">
        <v>800</v>
      </c>
      <c r="G26" s="10" t="s">
        <v>3</v>
      </c>
      <c r="H26" s="10" t="s">
        <v>13</v>
      </c>
    </row>
    <row r="27" spans="1:8" x14ac:dyDescent="0.35">
      <c r="A27" s="7">
        <v>45558</v>
      </c>
      <c r="B27" s="9">
        <f>MONTH(tbl_operations[[#This Row],[Data]])</f>
        <v>9</v>
      </c>
      <c r="C27" s="10" t="s">
        <v>5</v>
      </c>
      <c r="D27" s="10" t="s">
        <v>26</v>
      </c>
      <c r="E27" s="11" t="s">
        <v>46</v>
      </c>
      <c r="F27" s="11">
        <v>1500</v>
      </c>
      <c r="G27" s="10" t="s">
        <v>12</v>
      </c>
      <c r="H27" s="10" t="s">
        <v>9</v>
      </c>
    </row>
    <row r="28" spans="1:8" x14ac:dyDescent="0.35">
      <c r="A28" s="7">
        <v>45561</v>
      </c>
      <c r="B28" s="9">
        <f>MONTH(tbl_operations[[#This Row],[Data]])</f>
        <v>9</v>
      </c>
      <c r="C28" s="10" t="s">
        <v>5</v>
      </c>
      <c r="D28" s="10" t="s">
        <v>47</v>
      </c>
      <c r="E28" s="11" t="s">
        <v>48</v>
      </c>
      <c r="F28" s="11">
        <v>250</v>
      </c>
      <c r="G28" s="10" t="s">
        <v>8</v>
      </c>
      <c r="H28" s="10" t="s">
        <v>13</v>
      </c>
    </row>
    <row r="29" spans="1:8" x14ac:dyDescent="0.35">
      <c r="A29" s="7">
        <v>45564</v>
      </c>
      <c r="B29" s="9">
        <f>MONTH(tbl_operations[[#This Row],[Data]])</f>
        <v>9</v>
      </c>
      <c r="C29" s="10" t="s">
        <v>5</v>
      </c>
      <c r="D29" s="10" t="s">
        <v>30</v>
      </c>
      <c r="E29" s="11" t="s">
        <v>49</v>
      </c>
      <c r="F29" s="11">
        <v>400</v>
      </c>
      <c r="G29" s="10" t="s">
        <v>12</v>
      </c>
      <c r="H29" s="10" t="s">
        <v>9</v>
      </c>
    </row>
    <row r="30" spans="1:8" x14ac:dyDescent="0.35">
      <c r="A30" s="7">
        <v>45566</v>
      </c>
      <c r="B30" s="9">
        <f>MONTH(tbl_operations[[#This Row],[Data]])</f>
        <v>10</v>
      </c>
      <c r="C30" s="10" t="s">
        <v>0</v>
      </c>
      <c r="D30" s="10" t="s">
        <v>1</v>
      </c>
      <c r="E30" s="10" t="s">
        <v>2</v>
      </c>
      <c r="F30" s="11">
        <v>5000</v>
      </c>
      <c r="G30" s="10" t="s">
        <v>3</v>
      </c>
      <c r="H30" s="10" t="s">
        <v>4</v>
      </c>
    </row>
    <row r="31" spans="1:8" x14ac:dyDescent="0.35">
      <c r="A31" s="7">
        <v>45566</v>
      </c>
      <c r="B31" s="9">
        <f>MONTH(tbl_operations[[#This Row],[Data]])</f>
        <v>10</v>
      </c>
      <c r="C31" s="10" t="s">
        <v>5</v>
      </c>
      <c r="D31" s="10" t="s">
        <v>6</v>
      </c>
      <c r="E31" s="10" t="s">
        <v>7</v>
      </c>
      <c r="F31" s="11">
        <v>600</v>
      </c>
      <c r="G31" s="10" t="s">
        <v>8</v>
      </c>
      <c r="H31" s="10" t="s">
        <v>9</v>
      </c>
    </row>
    <row r="32" spans="1:8" x14ac:dyDescent="0.35">
      <c r="A32" s="7">
        <v>45568</v>
      </c>
      <c r="B32" s="9">
        <f>MONTH(tbl_operations[[#This Row],[Data]])</f>
        <v>10</v>
      </c>
      <c r="C32" s="10" t="s">
        <v>5</v>
      </c>
      <c r="D32" s="10" t="s">
        <v>10</v>
      </c>
      <c r="E32" s="10" t="s">
        <v>50</v>
      </c>
      <c r="F32" s="11">
        <v>200</v>
      </c>
      <c r="G32" s="10" t="s">
        <v>12</v>
      </c>
      <c r="H32" s="10" t="s">
        <v>13</v>
      </c>
    </row>
    <row r="33" spans="1:8" x14ac:dyDescent="0.35">
      <c r="A33" s="7">
        <v>45570</v>
      </c>
      <c r="B33" s="9">
        <f>MONTH(tbl_operations[[#This Row],[Data]])</f>
        <v>10</v>
      </c>
      <c r="C33" s="10" t="s">
        <v>5</v>
      </c>
      <c r="D33" s="10" t="s">
        <v>14</v>
      </c>
      <c r="E33" s="10" t="s">
        <v>51</v>
      </c>
      <c r="F33" s="11">
        <v>180</v>
      </c>
      <c r="G33" s="10" t="s">
        <v>3</v>
      </c>
      <c r="H33" s="10" t="s">
        <v>13</v>
      </c>
    </row>
    <row r="34" spans="1:8" x14ac:dyDescent="0.35">
      <c r="A34" s="7">
        <v>45573</v>
      </c>
      <c r="B34" s="9">
        <f>MONTH(tbl_operations[[#This Row],[Data]])</f>
        <v>10</v>
      </c>
      <c r="C34" s="10" t="s">
        <v>5</v>
      </c>
      <c r="D34" s="10" t="s">
        <v>16</v>
      </c>
      <c r="E34" s="10" t="s">
        <v>52</v>
      </c>
      <c r="F34" s="11">
        <v>120</v>
      </c>
      <c r="G34" s="10" t="s">
        <v>8</v>
      </c>
      <c r="H34" s="10" t="s">
        <v>9</v>
      </c>
    </row>
    <row r="35" spans="1:8" x14ac:dyDescent="0.35">
      <c r="A35" s="7">
        <v>45575</v>
      </c>
      <c r="B35" s="9">
        <f>MONTH(tbl_operations[[#This Row],[Data]])</f>
        <v>10</v>
      </c>
      <c r="C35" s="10" t="s">
        <v>5</v>
      </c>
      <c r="D35" s="10" t="s">
        <v>18</v>
      </c>
      <c r="E35" s="10" t="s">
        <v>53</v>
      </c>
      <c r="F35" s="11">
        <v>350</v>
      </c>
      <c r="G35" s="10" t="s">
        <v>12</v>
      </c>
      <c r="H35" s="10" t="s">
        <v>9</v>
      </c>
    </row>
    <row r="36" spans="1:8" x14ac:dyDescent="0.35">
      <c r="A36" s="7">
        <v>45578</v>
      </c>
      <c r="B36" s="9">
        <f>MONTH(tbl_operations[[#This Row],[Data]])</f>
        <v>10</v>
      </c>
      <c r="C36" s="10" t="s">
        <v>5</v>
      </c>
      <c r="D36" s="10" t="s">
        <v>20</v>
      </c>
      <c r="E36" s="10" t="s">
        <v>54</v>
      </c>
      <c r="F36" s="11">
        <v>400</v>
      </c>
      <c r="G36" s="10" t="s">
        <v>3</v>
      </c>
      <c r="H36" s="10" t="s">
        <v>13</v>
      </c>
    </row>
    <row r="37" spans="1:8" x14ac:dyDescent="0.35">
      <c r="A37" s="7">
        <v>45580</v>
      </c>
      <c r="B37" s="9">
        <f>MONTH(tbl_operations[[#This Row],[Data]])</f>
        <v>10</v>
      </c>
      <c r="C37" s="10" t="s">
        <v>5</v>
      </c>
      <c r="D37" s="10" t="s">
        <v>24</v>
      </c>
      <c r="E37" s="10" t="s">
        <v>55</v>
      </c>
      <c r="F37" s="11">
        <v>450</v>
      </c>
      <c r="G37" s="10" t="s">
        <v>8</v>
      </c>
      <c r="H37" s="10" t="s">
        <v>13</v>
      </c>
    </row>
    <row r="38" spans="1:8" x14ac:dyDescent="0.35">
      <c r="A38" s="7">
        <v>45583</v>
      </c>
      <c r="B38" s="9">
        <f>MONTH(tbl_operations[[#This Row],[Data]])</f>
        <v>10</v>
      </c>
      <c r="C38" s="10" t="s">
        <v>0</v>
      </c>
      <c r="D38" s="10" t="s">
        <v>56</v>
      </c>
      <c r="E38" s="10" t="s">
        <v>57</v>
      </c>
      <c r="F38" s="11">
        <v>1500</v>
      </c>
      <c r="G38" s="10" t="s">
        <v>3</v>
      </c>
      <c r="H38" s="10" t="s">
        <v>4</v>
      </c>
    </row>
    <row r="39" spans="1:8" x14ac:dyDescent="0.35">
      <c r="A39" s="7">
        <v>45583</v>
      </c>
      <c r="B39" s="9">
        <f>MONTH(tbl_operations[[#This Row],[Data]])</f>
        <v>10</v>
      </c>
      <c r="C39" s="10" t="s">
        <v>5</v>
      </c>
      <c r="D39" s="10" t="s">
        <v>26</v>
      </c>
      <c r="E39" s="10" t="s">
        <v>58</v>
      </c>
      <c r="F39" s="11">
        <v>300</v>
      </c>
      <c r="G39" s="10" t="s">
        <v>12</v>
      </c>
      <c r="H39" s="10" t="s">
        <v>9</v>
      </c>
    </row>
    <row r="40" spans="1:8" ht="29" x14ac:dyDescent="0.35">
      <c r="A40" s="7">
        <v>45585</v>
      </c>
      <c r="B40" s="9">
        <f>MONTH(tbl_operations[[#This Row],[Data]])</f>
        <v>10</v>
      </c>
      <c r="C40" s="10" t="s">
        <v>5</v>
      </c>
      <c r="D40" s="10" t="s">
        <v>28</v>
      </c>
      <c r="E40" s="10" t="s">
        <v>59</v>
      </c>
      <c r="F40" s="11">
        <v>800</v>
      </c>
      <c r="G40" s="10" t="s">
        <v>3</v>
      </c>
      <c r="H40" s="10" t="s">
        <v>13</v>
      </c>
    </row>
    <row r="41" spans="1:8" x14ac:dyDescent="0.35">
      <c r="A41" s="7">
        <v>45587</v>
      </c>
      <c r="B41" s="9">
        <f>MONTH(tbl_operations[[#This Row],[Data]])</f>
        <v>10</v>
      </c>
      <c r="C41" s="10" t="s">
        <v>5</v>
      </c>
      <c r="D41" s="10" t="s">
        <v>30</v>
      </c>
      <c r="E41" s="10" t="s">
        <v>60</v>
      </c>
      <c r="F41" s="11">
        <v>250</v>
      </c>
      <c r="G41" s="10" t="s">
        <v>12</v>
      </c>
      <c r="H41" s="10" t="s">
        <v>9</v>
      </c>
    </row>
    <row r="42" spans="1:8" x14ac:dyDescent="0.35">
      <c r="A42" s="7">
        <v>45589</v>
      </c>
      <c r="B42" s="9">
        <f>MONTH(tbl_operations[[#This Row],[Data]])</f>
        <v>10</v>
      </c>
      <c r="C42" s="10" t="s">
        <v>5</v>
      </c>
      <c r="D42" s="10" t="s">
        <v>34</v>
      </c>
      <c r="E42" s="10" t="s">
        <v>61</v>
      </c>
      <c r="F42" s="11">
        <v>150</v>
      </c>
      <c r="G42" s="10" t="s">
        <v>8</v>
      </c>
      <c r="H42" s="10" t="s">
        <v>13</v>
      </c>
    </row>
    <row r="43" spans="1:8" x14ac:dyDescent="0.35">
      <c r="A43" s="7">
        <v>45591</v>
      </c>
      <c r="B43" s="9">
        <f>MONTH(tbl_operations[[#This Row],[Data]])</f>
        <v>10</v>
      </c>
      <c r="C43" s="10" t="s">
        <v>5</v>
      </c>
      <c r="D43" s="10" t="s">
        <v>32</v>
      </c>
      <c r="E43" s="10" t="s">
        <v>62</v>
      </c>
      <c r="F43" s="11">
        <v>250</v>
      </c>
      <c r="G43" s="10" t="s">
        <v>3</v>
      </c>
      <c r="H43" s="10" t="s">
        <v>9</v>
      </c>
    </row>
    <row r="44" spans="1:8" x14ac:dyDescent="0.35">
      <c r="A44" s="7">
        <v>45595</v>
      </c>
      <c r="B44" s="9">
        <f>MONTH(tbl_operations[[#This Row],[Data]])</f>
        <v>10</v>
      </c>
      <c r="C44" s="10" t="s">
        <v>5</v>
      </c>
      <c r="D44" s="10" t="s">
        <v>38</v>
      </c>
      <c r="E44" s="10" t="s">
        <v>63</v>
      </c>
      <c r="F44" s="11">
        <v>220</v>
      </c>
      <c r="G44" s="10" t="s">
        <v>3</v>
      </c>
      <c r="H44" s="10" t="s">
        <v>9</v>
      </c>
    </row>
    <row r="45" spans="1:8" x14ac:dyDescent="0.35">
      <c r="A45" s="7">
        <v>45596</v>
      </c>
      <c r="B45" s="9">
        <f>MONTH(tbl_operations[[#This Row],[Data]])</f>
        <v>10</v>
      </c>
      <c r="C45" s="10" t="s">
        <v>5</v>
      </c>
      <c r="D45" s="10" t="s">
        <v>36</v>
      </c>
      <c r="E45" s="10" t="s">
        <v>64</v>
      </c>
      <c r="F45" s="11">
        <v>500</v>
      </c>
      <c r="G45" s="10" t="s">
        <v>12</v>
      </c>
      <c r="H45" s="10" t="s">
        <v>9</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3DD34-6F1C-4EFD-92D5-60A9CF8FF3CC}">
  <sheetPr>
    <tabColor theme="4" tint="-0.249977111117893"/>
  </sheetPr>
  <dimension ref="B1:I31"/>
  <sheetViews>
    <sheetView tabSelected="1" topLeftCell="C1" zoomScale="115" zoomScaleNormal="115" workbookViewId="0">
      <selection activeCell="C1" sqref="C1:D20"/>
    </sheetView>
  </sheetViews>
  <sheetFormatPr defaultRowHeight="14.5" x14ac:dyDescent="0.35"/>
  <cols>
    <col min="3" max="3" width="19.26953125" bestFit="1" customWidth="1"/>
    <col min="4" max="4" width="14.36328125" bestFit="1" customWidth="1"/>
    <col min="7" max="7" width="14.08984375" bestFit="1" customWidth="1"/>
    <col min="8" max="8" width="14.36328125" bestFit="1" customWidth="1"/>
  </cols>
  <sheetData>
    <row r="1" spans="2:9" ht="44" customHeight="1" x14ac:dyDescent="0.35">
      <c r="B1" s="5"/>
      <c r="C1" s="14" t="s">
        <v>75</v>
      </c>
      <c r="D1" s="14"/>
      <c r="E1" s="5"/>
      <c r="F1" s="5"/>
      <c r="G1" s="14" t="s">
        <v>76</v>
      </c>
      <c r="H1" s="14"/>
      <c r="I1" s="5"/>
    </row>
    <row r="2" spans="2:9" x14ac:dyDescent="0.35">
      <c r="B2" s="5"/>
      <c r="C2" s="12" t="s">
        <v>66</v>
      </c>
      <c r="D2" s="5" t="s">
        <v>5</v>
      </c>
      <c r="E2" s="5"/>
      <c r="F2" s="5"/>
      <c r="G2" s="12" t="s">
        <v>66</v>
      </c>
      <c r="H2" s="5" t="s">
        <v>0</v>
      </c>
      <c r="I2" s="5"/>
    </row>
    <row r="3" spans="2:9" x14ac:dyDescent="0.35">
      <c r="B3" s="5"/>
      <c r="C3" s="5"/>
      <c r="D3" s="5"/>
      <c r="E3" s="5"/>
      <c r="F3" s="5"/>
      <c r="G3" s="5"/>
      <c r="H3" s="5"/>
      <c r="I3" s="5"/>
    </row>
    <row r="4" spans="2:9" x14ac:dyDescent="0.35">
      <c r="B4" s="5"/>
      <c r="C4" s="12" t="s">
        <v>72</v>
      </c>
      <c r="D4" s="5" t="s">
        <v>74</v>
      </c>
      <c r="E4" s="5"/>
      <c r="F4" s="5"/>
      <c r="G4" s="12" t="s">
        <v>72</v>
      </c>
      <c r="H4" s="5" t="s">
        <v>74</v>
      </c>
      <c r="I4" s="5"/>
    </row>
    <row r="5" spans="2:9" x14ac:dyDescent="0.35">
      <c r="B5" s="5"/>
      <c r="C5" s="13" t="s">
        <v>6</v>
      </c>
      <c r="D5" s="4">
        <v>1600</v>
      </c>
      <c r="E5" s="5"/>
      <c r="F5" s="5"/>
      <c r="G5" s="13" t="s">
        <v>43</v>
      </c>
      <c r="H5" s="4">
        <v>1200</v>
      </c>
      <c r="I5" s="5"/>
    </row>
    <row r="6" spans="2:9" x14ac:dyDescent="0.35">
      <c r="B6" s="5"/>
      <c r="C6" s="13" t="s">
        <v>32</v>
      </c>
      <c r="D6" s="4">
        <v>330</v>
      </c>
      <c r="E6" s="5"/>
      <c r="F6" s="5"/>
      <c r="G6" s="13" t="s">
        <v>22</v>
      </c>
      <c r="H6" s="4">
        <v>800</v>
      </c>
      <c r="I6" s="5"/>
    </row>
    <row r="7" spans="2:9" x14ac:dyDescent="0.35">
      <c r="B7" s="5"/>
      <c r="C7" s="13" t="s">
        <v>18</v>
      </c>
      <c r="D7" s="4">
        <v>1100</v>
      </c>
      <c r="E7" s="5"/>
      <c r="F7" s="5"/>
      <c r="G7" s="13" t="s">
        <v>1</v>
      </c>
      <c r="H7" s="4">
        <v>15000</v>
      </c>
      <c r="I7" s="5"/>
    </row>
    <row r="8" spans="2:9" x14ac:dyDescent="0.35">
      <c r="B8" s="5"/>
      <c r="C8" s="13" t="s">
        <v>26</v>
      </c>
      <c r="D8" s="4">
        <v>3000</v>
      </c>
      <c r="E8" s="5"/>
      <c r="F8" s="5"/>
      <c r="G8" s="13" t="s">
        <v>56</v>
      </c>
      <c r="H8" s="4">
        <v>1500</v>
      </c>
      <c r="I8" s="5"/>
    </row>
    <row r="9" spans="2:9" x14ac:dyDescent="0.35">
      <c r="B9" s="5"/>
      <c r="C9" s="13" t="s">
        <v>38</v>
      </c>
      <c r="D9" s="4">
        <v>570</v>
      </c>
      <c r="E9" s="5"/>
      <c r="F9" s="5"/>
      <c r="G9" s="13" t="s">
        <v>73</v>
      </c>
      <c r="H9" s="4">
        <v>18500</v>
      </c>
      <c r="I9" s="5"/>
    </row>
    <row r="10" spans="2:9" x14ac:dyDescent="0.35">
      <c r="B10" s="5"/>
      <c r="C10" s="13" t="s">
        <v>14</v>
      </c>
      <c r="D10" s="4">
        <v>500</v>
      </c>
      <c r="E10" s="5"/>
      <c r="F10" s="5"/>
      <c r="G10" s="5"/>
      <c r="H10" s="5"/>
      <c r="I10" s="5"/>
    </row>
    <row r="11" spans="2:9" x14ac:dyDescent="0.35">
      <c r="B11" s="5"/>
      <c r="C11" s="13" t="s">
        <v>34</v>
      </c>
      <c r="D11" s="4">
        <v>350</v>
      </c>
      <c r="E11" s="5"/>
      <c r="F11" s="5"/>
      <c r="G11" s="5"/>
      <c r="H11" s="5"/>
      <c r="I11" s="5"/>
    </row>
    <row r="12" spans="2:9" x14ac:dyDescent="0.35">
      <c r="B12" s="5"/>
      <c r="C12" s="13" t="s">
        <v>30</v>
      </c>
      <c r="D12" s="4">
        <v>830</v>
      </c>
      <c r="E12" s="5"/>
      <c r="F12" s="5"/>
      <c r="G12" s="5"/>
      <c r="H12" s="5"/>
      <c r="I12" s="5"/>
    </row>
    <row r="13" spans="2:9" x14ac:dyDescent="0.35">
      <c r="B13" s="5"/>
      <c r="C13" s="13" t="s">
        <v>16</v>
      </c>
      <c r="D13" s="4">
        <v>970</v>
      </c>
      <c r="E13" s="5"/>
      <c r="F13" s="5"/>
      <c r="G13" s="5"/>
      <c r="H13" s="5"/>
      <c r="I13" s="5"/>
    </row>
    <row r="14" spans="2:9" x14ac:dyDescent="0.35">
      <c r="B14" s="5"/>
      <c r="C14" s="13" t="s">
        <v>24</v>
      </c>
      <c r="D14" s="4">
        <v>1400</v>
      </c>
      <c r="E14" s="5"/>
      <c r="F14" s="5"/>
      <c r="G14" s="5"/>
      <c r="H14" s="5"/>
      <c r="I14" s="5"/>
    </row>
    <row r="15" spans="2:9" x14ac:dyDescent="0.35">
      <c r="B15" s="5"/>
      <c r="C15" s="13" t="s">
        <v>10</v>
      </c>
      <c r="D15" s="4">
        <v>800</v>
      </c>
      <c r="E15" s="5"/>
      <c r="F15" s="5"/>
      <c r="G15" s="5"/>
      <c r="H15" s="5"/>
      <c r="I15" s="5"/>
    </row>
    <row r="16" spans="2:9" x14ac:dyDescent="0.35">
      <c r="B16" s="5"/>
      <c r="C16" s="13" t="s">
        <v>47</v>
      </c>
      <c r="D16" s="4">
        <v>250</v>
      </c>
      <c r="E16" s="5"/>
      <c r="F16" s="5"/>
      <c r="G16" s="5"/>
      <c r="H16" s="5"/>
      <c r="I16" s="5"/>
    </row>
    <row r="17" spans="2:9" x14ac:dyDescent="0.35">
      <c r="B17" s="5"/>
      <c r="C17" s="13" t="s">
        <v>28</v>
      </c>
      <c r="D17" s="4">
        <v>1250</v>
      </c>
      <c r="E17" s="5"/>
      <c r="F17" s="5"/>
      <c r="G17" s="5"/>
      <c r="H17" s="5"/>
      <c r="I17" s="5"/>
    </row>
    <row r="18" spans="2:9" x14ac:dyDescent="0.35">
      <c r="B18" s="5"/>
      <c r="C18" s="13" t="s">
        <v>20</v>
      </c>
      <c r="D18" s="4">
        <v>1500</v>
      </c>
      <c r="E18" s="5"/>
      <c r="F18" s="5"/>
      <c r="G18" s="5"/>
      <c r="H18" s="5"/>
      <c r="I18" s="5"/>
    </row>
    <row r="19" spans="2:9" x14ac:dyDescent="0.35">
      <c r="B19" s="5"/>
      <c r="C19" s="13" t="s">
        <v>36</v>
      </c>
      <c r="D19" s="4">
        <v>1250</v>
      </c>
      <c r="E19" s="5"/>
      <c r="F19" s="5"/>
      <c r="G19" s="5"/>
      <c r="H19" s="5"/>
      <c r="I19" s="5"/>
    </row>
    <row r="20" spans="2:9" x14ac:dyDescent="0.35">
      <c r="B20" s="5"/>
      <c r="C20" s="13" t="s">
        <v>73</v>
      </c>
      <c r="D20" s="4">
        <v>15700</v>
      </c>
      <c r="E20" s="5"/>
      <c r="F20" s="5"/>
      <c r="G20" s="5"/>
      <c r="H20" s="5"/>
      <c r="I20" s="5"/>
    </row>
    <row r="21" spans="2:9" x14ac:dyDescent="0.35">
      <c r="B21" s="5"/>
      <c r="C21" s="5"/>
      <c r="D21" s="5"/>
      <c r="E21" s="5"/>
      <c r="F21" s="5"/>
      <c r="G21" s="5"/>
      <c r="H21" s="5"/>
      <c r="I21" s="5"/>
    </row>
    <row r="22" spans="2:9" x14ac:dyDescent="0.35">
      <c r="B22" s="5"/>
      <c r="C22" s="5"/>
      <c r="D22" s="5"/>
      <c r="E22" s="5"/>
      <c r="F22" s="5"/>
      <c r="G22" s="5"/>
      <c r="H22" s="5"/>
      <c r="I22" s="5"/>
    </row>
    <row r="23" spans="2:9" x14ac:dyDescent="0.35">
      <c r="B23" s="5"/>
      <c r="C23" s="5"/>
      <c r="D23" s="5"/>
      <c r="E23" s="5"/>
      <c r="F23" s="5"/>
      <c r="G23" s="5"/>
      <c r="H23" s="5"/>
      <c r="I23" s="5"/>
    </row>
    <row r="24" spans="2:9" x14ac:dyDescent="0.35">
      <c r="B24" s="5"/>
      <c r="C24" s="5"/>
      <c r="D24" s="5"/>
      <c r="E24" s="5"/>
      <c r="F24" s="5"/>
      <c r="G24" s="5"/>
      <c r="H24" s="5"/>
      <c r="I24" s="5"/>
    </row>
    <row r="25" spans="2:9" x14ac:dyDescent="0.35">
      <c r="B25" s="5"/>
      <c r="C25" s="5"/>
      <c r="D25" s="5"/>
      <c r="E25" s="5"/>
      <c r="F25" s="5"/>
      <c r="G25" s="5"/>
      <c r="H25" s="5"/>
      <c r="I25" s="5"/>
    </row>
    <row r="26" spans="2:9" x14ac:dyDescent="0.35">
      <c r="B26" s="5"/>
      <c r="C26" s="5"/>
      <c r="D26" s="5"/>
      <c r="E26" s="5"/>
      <c r="F26" s="5"/>
      <c r="G26" s="5"/>
      <c r="H26" s="5"/>
      <c r="I26" s="5"/>
    </row>
    <row r="27" spans="2:9" x14ac:dyDescent="0.35">
      <c r="B27" s="5"/>
      <c r="C27" s="5"/>
      <c r="D27" s="5"/>
      <c r="E27" s="5"/>
      <c r="F27" s="5"/>
      <c r="G27" s="5"/>
      <c r="H27" s="5"/>
      <c r="I27" s="5"/>
    </row>
    <row r="28" spans="2:9" x14ac:dyDescent="0.35">
      <c r="B28" s="5"/>
      <c r="C28" s="5"/>
      <c r="D28" s="5"/>
      <c r="E28" s="5"/>
      <c r="F28" s="5"/>
      <c r="G28" s="5"/>
      <c r="H28" s="5"/>
      <c r="I28" s="5"/>
    </row>
    <row r="29" spans="2:9" x14ac:dyDescent="0.35">
      <c r="B29" s="5"/>
      <c r="C29" s="5"/>
      <c r="D29" s="5"/>
      <c r="E29" s="5"/>
      <c r="F29" s="5"/>
      <c r="G29" s="5"/>
      <c r="H29" s="5"/>
      <c r="I29" s="5"/>
    </row>
    <row r="30" spans="2:9" x14ac:dyDescent="0.35">
      <c r="B30" s="5"/>
      <c r="C30" s="5"/>
      <c r="D30" s="5"/>
      <c r="E30" s="5"/>
      <c r="F30" s="5"/>
      <c r="G30" s="5"/>
      <c r="H30" s="5"/>
      <c r="I30" s="5"/>
    </row>
    <row r="31" spans="2:9" x14ac:dyDescent="0.35">
      <c r="B31" s="5"/>
      <c r="C31" s="5"/>
      <c r="D31" s="5"/>
      <c r="E31" s="5"/>
      <c r="F31" s="5"/>
      <c r="G31" s="5"/>
      <c r="H31" s="5"/>
      <c r="I31" s="5"/>
    </row>
  </sheetData>
  <mergeCells count="2">
    <mergeCell ref="C1:D1"/>
    <mergeCell ref="G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3E8A8-C806-46CD-945D-3871FEF52982}">
  <sheetPr>
    <tabColor theme="4" tint="-0.499984740745262"/>
  </sheetPr>
  <dimension ref="C1:D15"/>
  <sheetViews>
    <sheetView workbookViewId="0">
      <selection activeCell="H14" sqref="H14"/>
    </sheetView>
  </sheetViews>
  <sheetFormatPr defaultRowHeight="14.5" x14ac:dyDescent="0.35"/>
  <cols>
    <col min="1" max="2" width="8.7265625" style="5"/>
    <col min="3" max="3" width="22.26953125" style="5" bestFit="1" customWidth="1"/>
    <col min="4" max="4" width="21.81640625" style="5" bestFit="1" customWidth="1"/>
    <col min="5" max="16384" width="8.7265625" style="5"/>
  </cols>
  <sheetData>
    <row r="1" spans="3:4" ht="24" customHeight="1" x14ac:dyDescent="0.35">
      <c r="C1" s="15" t="s">
        <v>82</v>
      </c>
      <c r="D1" s="15"/>
    </row>
    <row r="2" spans="3:4" x14ac:dyDescent="0.35">
      <c r="C2" s="3" t="s">
        <v>81</v>
      </c>
      <c r="D2" s="4">
        <f ca="1">SUM(Table3[Depósito reservado])</f>
        <v>1960</v>
      </c>
    </row>
    <row r="3" spans="3:4" x14ac:dyDescent="0.35">
      <c r="C3" s="3" t="s">
        <v>80</v>
      </c>
      <c r="D3" s="6">
        <v>20000</v>
      </c>
    </row>
    <row r="5" spans="3:4" x14ac:dyDescent="0.35">
      <c r="C5" s="5" t="s">
        <v>78</v>
      </c>
      <c r="D5" s="5" t="s">
        <v>79</v>
      </c>
    </row>
    <row r="6" spans="3:4" x14ac:dyDescent="0.35">
      <c r="C6" s="7">
        <v>45532</v>
      </c>
      <c r="D6" s="6">
        <v>50</v>
      </c>
    </row>
    <row r="7" spans="3:4" x14ac:dyDescent="0.35">
      <c r="C7" s="7">
        <v>45534</v>
      </c>
      <c r="D7" s="6">
        <f ca="1">RANDBETWEEN(2,500)</f>
        <v>445</v>
      </c>
    </row>
    <row r="8" spans="3:4" x14ac:dyDescent="0.35">
      <c r="C8" s="7">
        <v>45535</v>
      </c>
      <c r="D8" s="6">
        <f t="shared" ref="D8:D15" ca="1" si="0">RANDBETWEEN(2,500)</f>
        <v>436</v>
      </c>
    </row>
    <row r="9" spans="3:4" x14ac:dyDescent="0.35">
      <c r="C9" s="7">
        <v>45536</v>
      </c>
      <c r="D9" s="6">
        <f t="shared" ca="1" si="0"/>
        <v>10</v>
      </c>
    </row>
    <row r="10" spans="3:4" x14ac:dyDescent="0.35">
      <c r="C10" s="7">
        <v>45537</v>
      </c>
      <c r="D10" s="6">
        <f t="shared" ca="1" si="0"/>
        <v>23</v>
      </c>
    </row>
    <row r="11" spans="3:4" x14ac:dyDescent="0.35">
      <c r="C11" s="7">
        <v>45540</v>
      </c>
      <c r="D11" s="6">
        <f t="shared" ca="1" si="0"/>
        <v>259</v>
      </c>
    </row>
    <row r="12" spans="3:4" x14ac:dyDescent="0.35">
      <c r="C12" s="7">
        <v>45543</v>
      </c>
      <c r="D12" s="6">
        <f t="shared" ca="1" si="0"/>
        <v>41</v>
      </c>
    </row>
    <row r="13" spans="3:4" x14ac:dyDescent="0.35">
      <c r="C13" s="7">
        <v>45546</v>
      </c>
      <c r="D13" s="6">
        <f t="shared" ca="1" si="0"/>
        <v>338</v>
      </c>
    </row>
    <row r="14" spans="3:4" x14ac:dyDescent="0.35">
      <c r="C14" s="7">
        <v>45589</v>
      </c>
      <c r="D14" s="6">
        <f t="shared" ca="1" si="0"/>
        <v>25</v>
      </c>
    </row>
    <row r="15" spans="3:4" x14ac:dyDescent="0.35">
      <c r="C15" s="7">
        <v>45591</v>
      </c>
      <c r="D15" s="6">
        <f t="shared" ca="1" si="0"/>
        <v>333</v>
      </c>
    </row>
  </sheetData>
  <mergeCells count="1">
    <mergeCell ref="C1:D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F68FA-889D-4F58-A552-EC96446112A4}">
  <dimension ref="A1:V100"/>
  <sheetViews>
    <sheetView zoomScale="55" zoomScaleNormal="55" workbookViewId="0"/>
  </sheetViews>
  <sheetFormatPr defaultColWidth="0" defaultRowHeight="14.5" zeroHeight="1" x14ac:dyDescent="0.35"/>
  <cols>
    <col min="1" max="1" width="10.90625" style="1" customWidth="1"/>
    <col min="2" max="22" width="8.7265625" style="1" customWidth="1"/>
    <col min="23" max="16384" width="8.7265625" hidden="1"/>
  </cols>
  <sheetData>
    <row r="1" spans="7:7" x14ac:dyDescent="0.35"/>
    <row r="2" spans="7:7" x14ac:dyDescent="0.35"/>
    <row r="3" spans="7:7" x14ac:dyDescent="0.35"/>
    <row r="4" spans="7:7" x14ac:dyDescent="0.35"/>
    <row r="5" spans="7:7" x14ac:dyDescent="0.35"/>
    <row r="6" spans="7:7" x14ac:dyDescent="0.35"/>
    <row r="7" spans="7:7" x14ac:dyDescent="0.35"/>
    <row r="8" spans="7:7" x14ac:dyDescent="0.35"/>
    <row r="9" spans="7:7" ht="15.5" x14ac:dyDescent="0.35">
      <c r="G9" s="2"/>
    </row>
    <row r="10" spans="7:7" x14ac:dyDescent="0.35"/>
    <row r="11" spans="7:7" x14ac:dyDescent="0.35"/>
    <row r="12" spans="7:7" x14ac:dyDescent="0.35"/>
    <row r="13" spans="7:7" x14ac:dyDescent="0.35"/>
    <row r="14" spans="7:7" x14ac:dyDescent="0.35"/>
    <row r="15" spans="7:7" x14ac:dyDescent="0.35"/>
    <row r="16" spans="7:7"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row r="34" x14ac:dyDescent="0.35"/>
    <row r="35" x14ac:dyDescent="0.35"/>
    <row r="36" x14ac:dyDescent="0.35"/>
    <row r="37" x14ac:dyDescent="0.35"/>
    <row r="38" x14ac:dyDescent="0.35"/>
    <row r="39" x14ac:dyDescent="0.35"/>
    <row r="40" x14ac:dyDescent="0.35"/>
    <row r="41" x14ac:dyDescent="0.35"/>
    <row r="42" x14ac:dyDescent="0.35"/>
    <row r="43" x14ac:dyDescent="0.35"/>
    <row r="44" x14ac:dyDescent="0.35"/>
    <row r="45" x14ac:dyDescent="0.35"/>
    <row r="46" x14ac:dyDescent="0.35"/>
    <row r="47" x14ac:dyDescent="0.35"/>
    <row r="48" x14ac:dyDescent="0.35"/>
    <row r="49" x14ac:dyDescent="0.35"/>
    <row r="50" x14ac:dyDescent="0.35"/>
    <row r="51" x14ac:dyDescent="0.35"/>
    <row r="52" x14ac:dyDescent="0.35"/>
    <row r="53" x14ac:dyDescent="0.35"/>
    <row r="54" x14ac:dyDescent="0.35"/>
    <row r="55" x14ac:dyDescent="0.35"/>
    <row r="56" x14ac:dyDescent="0.35"/>
    <row r="57" x14ac:dyDescent="0.35"/>
    <row r="58" x14ac:dyDescent="0.35"/>
    <row r="59" x14ac:dyDescent="0.35"/>
    <row r="60" x14ac:dyDescent="0.35"/>
    <row r="61" x14ac:dyDescent="0.35"/>
    <row r="62" x14ac:dyDescent="0.35"/>
    <row r="63" x14ac:dyDescent="0.35"/>
    <row r="64" x14ac:dyDescent="0.35"/>
    <row r="65" x14ac:dyDescent="0.35"/>
    <row r="66" x14ac:dyDescent="0.35"/>
    <row r="67" x14ac:dyDescent="0.35"/>
    <row r="68" x14ac:dyDescent="0.35"/>
    <row r="69" x14ac:dyDescent="0.35"/>
    <row r="70" x14ac:dyDescent="0.35"/>
    <row r="71" x14ac:dyDescent="0.35"/>
    <row r="72" x14ac:dyDescent="0.35"/>
    <row r="73" x14ac:dyDescent="0.35"/>
    <row r="74" x14ac:dyDescent="0.35"/>
    <row r="75" x14ac:dyDescent="0.35"/>
    <row r="76" x14ac:dyDescent="0.35"/>
    <row r="77" x14ac:dyDescent="0.35"/>
    <row r="78" x14ac:dyDescent="0.35"/>
    <row r="79" x14ac:dyDescent="0.35"/>
    <row r="80" x14ac:dyDescent="0.35"/>
    <row r="81" x14ac:dyDescent="0.35"/>
    <row r="82" x14ac:dyDescent="0.35"/>
    <row r="83" x14ac:dyDescent="0.35"/>
    <row r="84" x14ac:dyDescent="0.35"/>
    <row r="85" x14ac:dyDescent="0.35"/>
    <row r="86" x14ac:dyDescent="0.35"/>
    <row r="87" x14ac:dyDescent="0.35"/>
    <row r="88" x14ac:dyDescent="0.35"/>
    <row r="89" x14ac:dyDescent="0.35"/>
    <row r="90" x14ac:dyDescent="0.35"/>
    <row r="91" x14ac:dyDescent="0.35"/>
    <row r="92" x14ac:dyDescent="0.35"/>
    <row r="93" x14ac:dyDescent="0.35"/>
    <row r="94" x14ac:dyDescent="0.35"/>
    <row r="95" x14ac:dyDescent="0.35"/>
    <row r="96" x14ac:dyDescent="0.35"/>
    <row r="97" x14ac:dyDescent="0.35"/>
    <row r="98" x14ac:dyDescent="0.35"/>
    <row r="99" x14ac:dyDescent="0.35"/>
    <row r="100"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FD9E30B-54D8-4CE8-A6E5-E0A6CC213332}">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customXml/itemProps2.xml><?xml version="1.0" encoding="utf-8"?>
<ds:datastoreItem xmlns:ds="http://schemas.openxmlformats.org/officeDocument/2006/customXml" ds:itemID="{51DA261A-E008-49B4-91DC-52FE5A9143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963D8E4-1D6C-4FCF-8D1D-F56D49A3BA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Controller</vt:lpstr>
      <vt:lpstr>Economias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Felipe</dc:creator>
  <cp:keywords/>
  <dc:description/>
  <cp:lastModifiedBy>Nina Iris</cp:lastModifiedBy>
  <cp:revision/>
  <dcterms:created xsi:type="dcterms:W3CDTF">2015-06-05T18:19:34Z</dcterms:created>
  <dcterms:modified xsi:type="dcterms:W3CDTF">2025-01-15T23:49:30Z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y fmtid="{D5CDD505-2E9C-101B-9397-08002B2CF9AE}" pid="3" name="MediaServiceImageTags">
    <vt:lpwstr/>
  </property>
</Properties>
</file>