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#2017\#INKUBASI\Madu Psikosa\"/>
    </mc:Choice>
  </mc:AlternateContent>
  <bookViews>
    <workbookView xWindow="0" yWindow="0" windowWidth="20730" windowHeight="11760" activeTab="1"/>
  </bookViews>
  <sheets>
    <sheet name="TAHUNAN" sheetId="7" r:id="rId1"/>
    <sheet name="1" sheetId="1" r:id="rId2"/>
  </sheets>
  <definedNames>
    <definedName name="_xlnm.Print_Area" localSheetId="0">TAHUNAN!$A$1:$O$36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1" i="1" l="1"/>
  <c r="G21" i="1"/>
  <c r="I13" i="1"/>
  <c r="I19" i="1"/>
  <c r="H19" i="1"/>
  <c r="H15" i="1"/>
  <c r="I15" i="1" s="1"/>
  <c r="E17" i="7" l="1"/>
  <c r="E26" i="7"/>
  <c r="H26" i="7"/>
  <c r="N26" i="7"/>
  <c r="M26" i="7"/>
  <c r="L26" i="7"/>
  <c r="K26" i="7"/>
  <c r="J26" i="7"/>
  <c r="I26" i="7"/>
  <c r="F26" i="7"/>
  <c r="G26" i="7"/>
  <c r="F21" i="1"/>
  <c r="H21" i="1"/>
</calcChain>
</file>

<file path=xl/sharedStrings.xml><?xml version="1.0" encoding="utf-8"?>
<sst xmlns="http://schemas.openxmlformats.org/spreadsheetml/2006/main" count="107" uniqueCount="72">
  <si>
    <t>SATKER</t>
  </si>
  <si>
    <t>:</t>
  </si>
  <si>
    <t>(079.01.634242) PUSAT INOVASI</t>
  </si>
  <si>
    <t>PROGRAM</t>
  </si>
  <si>
    <t>(079.01.06) PENELITIAN, PENGUASAAN, DAN PEMANFAATAN ILMU PENGETAHUAN DAN TEKNOLOGI</t>
  </si>
  <si>
    <t>KODE</t>
  </si>
  <si>
    <t>KEGIATAN  /  SUB  KEGIATAN  / JENIS BELANJA  /  RINCIAN  BELANJA</t>
  </si>
  <si>
    <t>BELANJA BAHAN</t>
  </si>
  <si>
    <t>BELANJA PERJALANAN BIASA</t>
  </si>
  <si>
    <t>JUMLAH</t>
  </si>
  <si>
    <t>JUMLAH  ANGGARAN</t>
  </si>
  <si>
    <t>REALISASI SAMPAI DENGAN BULAN INI</t>
  </si>
  <si>
    <t>ANGGARAN YANG DIMINTA BULAN INI</t>
  </si>
  <si>
    <t>SISA ANGGARAN</t>
  </si>
  <si>
    <t>Koordinator Kegiatan,</t>
  </si>
  <si>
    <t>Dr. Sasa Sofyan Munawar, MP</t>
  </si>
  <si>
    <t>NIP 197503082002121004</t>
  </si>
  <si>
    <t>Drs. Manaek Simamora, MBA</t>
  </si>
  <si>
    <t>NIP 196211111990031002</t>
  </si>
  <si>
    <t>Kepala Bidang Inkubasi dan Alih Teknologi,</t>
  </si>
  <si>
    <t>Bahan Kimia/Aus</t>
  </si>
  <si>
    <t>-</t>
  </si>
  <si>
    <t>BELANJA PERJALANAN DINAS DALAM KOTA</t>
  </si>
  <si>
    <t>Identifikasi Pengguna : Transport Lokal</t>
  </si>
  <si>
    <t>Koordinator Kegiatan</t>
  </si>
  <si>
    <t>Atasan Langsung,</t>
  </si>
  <si>
    <t>PIC Kegiatan,</t>
  </si>
  <si>
    <t>Penanggung Jawab STP,</t>
  </si>
  <si>
    <r>
      <t xml:space="preserve">TAHUN ANGGARAN </t>
    </r>
    <r>
      <rPr>
        <b/>
        <u/>
        <sz val="11"/>
        <color theme="1"/>
        <rFont val="Calibri"/>
        <family val="2"/>
        <scheme val="minor"/>
      </rPr>
      <t>2017</t>
    </r>
  </si>
  <si>
    <t>BULAN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</si>
  <si>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</si>
  <si>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</si>
  <si>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</si>
  <si>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</si>
  <si>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</si>
  <si>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</si>
  <si>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</si>
  <si>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</si>
  <si>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</si>
  <si>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HONOR OUTPUT KEGIATAN</t>
  </si>
  <si>
    <t>Kepala Bidang Inkubasi&amp;Alih Teknologi,</t>
  </si>
  <si>
    <t>PENGEMBANGAN CIBINONG SCIENCE AND TECHNOLOGY PARK (C-STP) LIPI DALAM MENINGKATKAN PRODUKTIFITAS DAN DAYA SAING INDUSTRI BERBASIS PENGETAHUAN DAN RISET</t>
  </si>
  <si>
    <t>BIDANG INKUBASI DAN ALIH TEKNOLOGI, PUSAT INOVASI LIPI</t>
  </si>
  <si>
    <t>BIDANG INKUBASI DAN ALIH TEKNOLOGI , PUSAT INOVASI LIPI</t>
  </si>
  <si>
    <t>PERENCANAAN ANGGARAN</t>
  </si>
  <si>
    <t>KEGIATAN PRODUKSI SPERMA SAPI</t>
  </si>
  <si>
    <t xml:space="preserve">Bahan Promosi </t>
  </si>
  <si>
    <t>Bahan Promosi (tangki N2 display)</t>
  </si>
  <si>
    <t>Kepala P2 Bioteknologi,</t>
  </si>
  <si>
    <t>Dr. Ekayanti M. Kaiin, M.Si</t>
  </si>
  <si>
    <t>NIP 196609141992032004</t>
  </si>
  <si>
    <t>Dr. Syahruddin Said</t>
  </si>
  <si>
    <t>Dr. Ir. Bambang Sunarko</t>
  </si>
  <si>
    <t>Produksi sperma (3 org, 4 kali)</t>
  </si>
  <si>
    <t>Pembantu lapangan</t>
  </si>
  <si>
    <t>Koordinasi, evaluasi Kegiatan (3 org, 4 kali)</t>
  </si>
  <si>
    <t>NIP 196802021993031008</t>
  </si>
  <si>
    <t>NIP 195806131984121001</t>
  </si>
  <si>
    <t xml:space="preserve"> </t>
  </si>
  <si>
    <r>
      <t xml:space="preserve">BULAN </t>
    </r>
    <r>
      <rPr>
        <b/>
        <u/>
        <sz val="11"/>
        <color theme="1"/>
        <rFont val="Calibri"/>
        <family val="2"/>
        <scheme val="minor"/>
      </rPr>
      <t>JUNI</t>
    </r>
    <r>
      <rPr>
        <b/>
        <sz val="11"/>
        <color theme="1"/>
        <rFont val="Calibri"/>
        <family val="2"/>
        <scheme val="minor"/>
      </rPr>
      <t xml:space="preserve"> TAHUN ANGGARAN </t>
    </r>
    <r>
      <rPr>
        <b/>
        <u/>
        <sz val="11"/>
        <color theme="1"/>
        <rFont val="Calibri"/>
        <family val="2"/>
        <scheme val="minor"/>
      </rPr>
      <t>2017</t>
    </r>
  </si>
  <si>
    <t>Adi Setiya DG</t>
  </si>
  <si>
    <t>NIP 198401172008121001</t>
  </si>
  <si>
    <t>Budi Saksono, Ph.D</t>
  </si>
  <si>
    <t>NIP 196810021989011001</t>
  </si>
  <si>
    <t>KEGIATAN WIRA USAHA BARU BERBASIS TEKNOLOGI DALAM RANGKA 
PENGELOLAAN INKUBASI TEKNOLOGI</t>
  </si>
  <si>
    <t xml:space="preserve">PERENCANAAN ANGGARAN </t>
  </si>
  <si>
    <t>FASILITASI PENDAMPINGAN INKUBASI TEKNOLOGI</t>
  </si>
  <si>
    <t>Bahan bahan baku kegiatan</t>
  </si>
  <si>
    <t>BELANJA NON OPERASIONAL LAINNYA</t>
  </si>
  <si>
    <t>pengujian dan analisa</t>
  </si>
  <si>
    <t>Transport Lokal</t>
  </si>
  <si>
    <t>Penanggung Jawab Inkubasi,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</si>
</sst>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(* #,##0_);_(* \(#,##0\);_(* &quot;-&quot;??_);_(@_)"/>
    <numFmt numFmtId="166" formatCode="#,##0;[Red]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166" fontId="4" fillId="0" borderId="0"/>
  </cellStyleXfs>
  <cellXfs count="94">
    <xf numFmtId="0" fontId="0" fillId="0" borderId="0" xfId="0"/>
    <xf numFmtId="0" fontId="3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horizontal="center" vertical="top"/>
    </xf>
    <xf numFmtId="0" fontId="5" fillId="0" borderId="0" xfId="3" applyFont="1" applyFill="1" applyBorder="1" applyAlignment="1">
      <alignment vertical="top"/>
    </xf>
    <xf numFmtId="0" fontId="5" fillId="0" borderId="0" xfId="3" applyFont="1" applyFill="1" applyBorder="1" applyAlignment="1">
      <alignment vertical="top" wrapText="1"/>
    </xf>
    <xf numFmtId="41" fontId="3" fillId="0" borderId="0" xfId="2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top"/>
    </xf>
    <xf numFmtId="0" fontId="6" fillId="0" borderId="0" xfId="0" applyFont="1" applyFill="1" applyBorder="1" applyAlignment="1">
      <alignment vertical="top"/>
    </xf>
    <xf numFmtId="0" fontId="6" fillId="0" borderId="0" xfId="0" applyFont="1" applyFill="1" applyBorder="1" applyAlignment="1">
      <alignment horizontal="center" vertical="top"/>
    </xf>
    <xf numFmtId="41" fontId="6" fillId="0" borderId="0" xfId="2" applyFont="1" applyFill="1" applyBorder="1" applyAlignment="1">
      <alignment vertical="top"/>
    </xf>
    <xf numFmtId="41" fontId="5" fillId="0" borderId="0" xfId="2" applyFont="1" applyFill="1" applyBorder="1" applyAlignment="1">
      <alignment vertical="top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41" fontId="6" fillId="0" borderId="1" xfId="2" applyFont="1" applyFill="1" applyBorder="1" applyAlignment="1">
      <alignment vertical="center"/>
    </xf>
    <xf numFmtId="0" fontId="6" fillId="0" borderId="1" xfId="0" applyFont="1" applyFill="1" applyBorder="1" applyAlignment="1">
      <alignment vertical="top"/>
    </xf>
    <xf numFmtId="41" fontId="6" fillId="0" borderId="1" xfId="2" applyFont="1" applyFill="1" applyBorder="1" applyAlignment="1">
      <alignment vertical="top"/>
    </xf>
    <xf numFmtId="0" fontId="6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quotePrefix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41" fontId="5" fillId="0" borderId="1" xfId="2" applyFont="1" applyFill="1" applyBorder="1" applyAlignment="1">
      <alignment vertical="center"/>
    </xf>
    <xf numFmtId="0" fontId="2" fillId="0" borderId="1" xfId="0" quotePrefix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/>
    </xf>
    <xf numFmtId="41" fontId="5" fillId="0" borderId="0" xfId="2" quotePrefix="1" applyFont="1" applyFill="1" applyBorder="1" applyAlignment="1">
      <alignment vertical="top"/>
    </xf>
    <xf numFmtId="0" fontId="3" fillId="0" borderId="1" xfId="3" applyFont="1" applyFill="1" applyBorder="1" applyAlignment="1">
      <alignment horizontal="left" vertical="center"/>
    </xf>
    <xf numFmtId="164" fontId="6" fillId="0" borderId="1" xfId="0" applyNumberFormat="1" applyFont="1" applyFill="1" applyBorder="1" applyAlignment="1">
      <alignment vertical="center"/>
    </xf>
    <xf numFmtId="164" fontId="6" fillId="0" borderId="1" xfId="2" applyNumberFormat="1" applyFont="1" applyFill="1" applyBorder="1" applyAlignment="1">
      <alignment vertical="center"/>
    </xf>
    <xf numFmtId="164" fontId="5" fillId="0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top"/>
    </xf>
    <xf numFmtId="164" fontId="6" fillId="0" borderId="1" xfId="0" applyNumberFormat="1" applyFont="1" applyFill="1" applyBorder="1" applyAlignment="1">
      <alignment vertical="top"/>
    </xf>
    <xf numFmtId="164" fontId="5" fillId="0" borderId="1" xfId="0" applyNumberFormat="1" applyFont="1" applyFill="1" applyBorder="1" applyAlignment="1">
      <alignment vertical="center"/>
    </xf>
    <xf numFmtId="41" fontId="5" fillId="0" borderId="1" xfId="0" applyNumberFormat="1" applyFont="1" applyFill="1" applyBorder="1" applyAlignment="1">
      <alignment vertical="center"/>
    </xf>
    <xf numFmtId="41" fontId="5" fillId="0" borderId="0" xfId="2" applyFont="1" applyFill="1" applyBorder="1" applyAlignment="1">
      <alignment vertical="center"/>
    </xf>
    <xf numFmtId="164" fontId="5" fillId="0" borderId="0" xfId="0" applyNumberFormat="1" applyFont="1" applyFill="1" applyBorder="1" applyAlignment="1">
      <alignment vertical="center"/>
    </xf>
    <xf numFmtId="41" fontId="5" fillId="0" borderId="0" xfId="0" applyNumberFormat="1" applyFont="1" applyFill="1" applyBorder="1" applyAlignment="1">
      <alignment vertical="center"/>
    </xf>
    <xf numFmtId="0" fontId="2" fillId="0" borderId="1" xfId="3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 vertical="top"/>
    </xf>
    <xf numFmtId="164" fontId="5" fillId="0" borderId="1" xfId="0" applyNumberFormat="1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/>
    </xf>
    <xf numFmtId="164" fontId="5" fillId="0" borderId="1" xfId="0" applyNumberFormat="1" applyFont="1" applyFill="1" applyBorder="1" applyAlignment="1">
      <alignment vertical="top"/>
    </xf>
    <xf numFmtId="0" fontId="2" fillId="0" borderId="1" xfId="3" applyNumberFormat="1" applyFont="1" applyFill="1" applyBorder="1" applyAlignment="1">
      <alignment horizontal="center" vertical="center"/>
    </xf>
    <xf numFmtId="0" fontId="2" fillId="0" borderId="1" xfId="3" applyFont="1" applyFill="1" applyBorder="1" applyAlignment="1">
      <alignment vertical="center"/>
    </xf>
    <xf numFmtId="165" fontId="2" fillId="0" borderId="1" xfId="1" applyNumberFormat="1" applyFont="1" applyFill="1" applyBorder="1" applyAlignment="1" applyProtection="1">
      <alignment horizontal="right" vertical="center"/>
    </xf>
    <xf numFmtId="164" fontId="3" fillId="0" borderId="0" xfId="0" applyNumberFormat="1" applyFont="1" applyFill="1" applyBorder="1" applyAlignment="1">
      <alignment vertical="top"/>
    </xf>
    <xf numFmtId="164" fontId="5" fillId="0" borderId="0" xfId="0" applyNumberFormat="1" applyFont="1" applyFill="1" applyBorder="1" applyAlignment="1">
      <alignment vertical="top"/>
    </xf>
    <xf numFmtId="164" fontId="6" fillId="0" borderId="0" xfId="0" applyNumberFormat="1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65" fontId="2" fillId="0" borderId="4" xfId="1" applyNumberFormat="1" applyFont="1" applyFill="1" applyBorder="1" applyAlignment="1" applyProtection="1">
      <alignment horizontal="right" vertical="center"/>
    </xf>
    <xf numFmtId="0" fontId="2" fillId="0" borderId="5" xfId="3" applyFont="1" applyFill="1" applyBorder="1" applyAlignment="1">
      <alignment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top"/>
    </xf>
    <xf numFmtId="3" fontId="2" fillId="0" borderId="1" xfId="0" applyNumberFormat="1" applyFont="1" applyFill="1" applyBorder="1" applyAlignment="1">
      <alignment vertical="top"/>
    </xf>
    <xf numFmtId="41" fontId="3" fillId="0" borderId="1" xfId="2" applyFont="1" applyFill="1" applyBorder="1" applyAlignment="1">
      <alignment horizontal="right" vertical="top"/>
    </xf>
    <xf numFmtId="41" fontId="3" fillId="0" borderId="1" xfId="2" applyFont="1" applyFill="1" applyBorder="1" applyAlignment="1">
      <alignment vertical="top"/>
    </xf>
    <xf numFmtId="164" fontId="3" fillId="0" borderId="1" xfId="0" applyNumberFormat="1" applyFont="1" applyFill="1" applyBorder="1" applyAlignment="1">
      <alignment horizontal="center" vertical="top"/>
    </xf>
    <xf numFmtId="164" fontId="3" fillId="0" borderId="1" xfId="2" applyNumberFormat="1" applyFont="1" applyFill="1" applyBorder="1" applyAlignment="1">
      <alignment vertical="center"/>
    </xf>
    <xf numFmtId="164" fontId="2" fillId="0" borderId="1" xfId="0" applyNumberFormat="1" applyFont="1" applyFill="1" applyBorder="1" applyAlignment="1">
      <alignment vertical="top"/>
    </xf>
    <xf numFmtId="164" fontId="3" fillId="0" borderId="1" xfId="0" applyNumberFormat="1" applyFont="1" applyFill="1" applyBorder="1" applyAlignment="1">
      <alignment vertical="top"/>
    </xf>
    <xf numFmtId="3" fontId="3" fillId="0" borderId="1" xfId="0" applyNumberFormat="1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41" fontId="2" fillId="0" borderId="1" xfId="2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2" borderId="1" xfId="3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5" fontId="5" fillId="2" borderId="1" xfId="1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left" vertical="top"/>
    </xf>
    <xf numFmtId="0" fontId="5" fillId="0" borderId="3" xfId="0" applyFont="1" applyFill="1" applyBorder="1" applyAlignment="1">
      <alignment horizontal="left" vertical="top"/>
    </xf>
    <xf numFmtId="0" fontId="5" fillId="0" borderId="4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top" wrapText="1"/>
    </xf>
  </cellXfs>
  <cellStyles count="5">
    <cellStyle name="Comma" xfId="1" builtinId="3"/>
    <cellStyle name="Comma [0]" xfId="2" builtinId="6"/>
    <cellStyle name="Excel Built-in Comma [0]" xfId="4"/>
    <cellStyle name="Excel Built-in Normal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3"/>
  <sheetViews>
    <sheetView view="pageBreakPreview" topLeftCell="A10" zoomScaleNormal="70" zoomScaleSheetLayoutView="100" zoomScalePageLayoutView="70" workbookViewId="0">
      <selection activeCell="E19" sqref="E19"/>
    </sheetView>
  </sheetViews>
  <sheetFormatPr defaultColWidth="9.140625" defaultRowHeight="12.75" x14ac:dyDescent="0.25"/>
  <cols>
    <col min="1" max="1" width="8" style="6" customWidth="1"/>
    <col min="2" max="2" width="1.85546875" style="11" customWidth="1"/>
    <col min="3" max="3" width="3.28515625" style="11" customWidth="1"/>
    <col min="4" max="4" width="32" style="11" customWidth="1"/>
    <col min="5" max="5" width="18" style="13" customWidth="1"/>
    <col min="6" max="6" width="12.28515625" style="11" customWidth="1"/>
    <col min="7" max="9" width="12.42578125" style="11" customWidth="1"/>
    <col min="10" max="10" width="12.7109375" style="11" customWidth="1"/>
    <col min="11" max="11" width="12.85546875" style="54" customWidth="1"/>
    <col min="12" max="12" width="12.7109375" style="54" customWidth="1"/>
    <col min="13" max="14" width="12.28515625" style="54" customWidth="1"/>
    <col min="15" max="15" width="10.7109375" style="11" bestFit="1" customWidth="1"/>
    <col min="16" max="16384" width="9.140625" style="11"/>
  </cols>
  <sheetData>
    <row r="1" spans="1:14" s="1" customFormat="1" ht="15" x14ac:dyDescent="0.25">
      <c r="A1" s="87" t="s">
        <v>44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</row>
    <row r="2" spans="1:14" s="1" customFormat="1" ht="15" x14ac:dyDescent="0.25">
      <c r="A2" s="87" t="s">
        <v>41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</row>
    <row r="3" spans="1:14" s="1" customFormat="1" ht="15" x14ac:dyDescent="0.25">
      <c r="A3" s="87" t="s">
        <v>42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</row>
    <row r="4" spans="1:14" s="1" customFormat="1" ht="15" x14ac:dyDescent="0.25">
      <c r="A4" s="87" t="s">
        <v>28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</row>
    <row r="5" spans="1:14" s="1" customFormat="1" x14ac:dyDescent="0.25">
      <c r="A5" s="30"/>
      <c r="B5" s="30"/>
      <c r="C5" s="30"/>
      <c r="D5" s="30"/>
      <c r="E5" s="30"/>
      <c r="K5" s="52"/>
      <c r="L5" s="52"/>
      <c r="M5" s="52"/>
      <c r="N5" s="52"/>
    </row>
    <row r="6" spans="1:14" s="1" customFormat="1" x14ac:dyDescent="0.25">
      <c r="A6" s="3" t="s">
        <v>0</v>
      </c>
      <c r="B6" s="1" t="s">
        <v>1</v>
      </c>
      <c r="C6" s="3" t="s">
        <v>2</v>
      </c>
      <c r="E6" s="4"/>
      <c r="K6" s="52"/>
      <c r="L6" s="52"/>
      <c r="M6" s="52"/>
      <c r="N6" s="52"/>
    </row>
    <row r="7" spans="1:14" s="1" customFormat="1" x14ac:dyDescent="0.25">
      <c r="A7" s="3" t="s">
        <v>3</v>
      </c>
      <c r="B7" s="1" t="s">
        <v>1</v>
      </c>
      <c r="C7" s="3" t="s">
        <v>4</v>
      </c>
      <c r="E7" s="3"/>
      <c r="K7" s="52"/>
      <c r="L7" s="52"/>
      <c r="M7" s="52"/>
      <c r="N7" s="52"/>
    </row>
    <row r="8" spans="1:14" s="1" customFormat="1" x14ac:dyDescent="0.25">
      <c r="A8" s="30"/>
      <c r="E8" s="5"/>
      <c r="K8" s="52"/>
      <c r="L8" s="52"/>
      <c r="M8" s="52"/>
      <c r="N8" s="52"/>
    </row>
    <row r="9" spans="1:14" s="7" customFormat="1" ht="21.6" customHeight="1" x14ac:dyDescent="0.25">
      <c r="A9" s="84" t="s">
        <v>5</v>
      </c>
      <c r="B9" s="85" t="s">
        <v>6</v>
      </c>
      <c r="C9" s="85"/>
      <c r="D9" s="85"/>
      <c r="E9" s="86" t="s">
        <v>10</v>
      </c>
      <c r="F9" s="85" t="s">
        <v>29</v>
      </c>
      <c r="G9" s="85"/>
      <c r="H9" s="85"/>
      <c r="I9" s="85"/>
      <c r="J9" s="85"/>
      <c r="K9" s="85"/>
      <c r="L9" s="85"/>
      <c r="M9" s="85"/>
      <c r="N9" s="85"/>
    </row>
    <row r="10" spans="1:14" s="7" customFormat="1" ht="21.6" customHeight="1" x14ac:dyDescent="0.25">
      <c r="A10" s="84"/>
      <c r="B10" s="85"/>
      <c r="C10" s="85"/>
      <c r="D10" s="85"/>
      <c r="E10" s="86"/>
      <c r="F10" s="55" t="s">
        <v>30</v>
      </c>
      <c r="G10" s="55" t="s">
        <v>31</v>
      </c>
      <c r="H10" s="56" t="s">
        <v>32</v>
      </c>
      <c r="I10" s="56" t="s">
        <v>33</v>
      </c>
      <c r="J10" s="56" t="s">
        <v>34</v>
      </c>
      <c r="K10" s="57" t="s">
        <v>35</v>
      </c>
      <c r="L10" s="57" t="s">
        <v>36</v>
      </c>
      <c r="M10" s="57" t="s">
        <v>37</v>
      </c>
      <c r="N10" s="57" t="s">
        <v>38</v>
      </c>
    </row>
    <row r="11" spans="1:14" s="9" customFormat="1" ht="28.5" customHeight="1" x14ac:dyDescent="0.25">
      <c r="A11" s="29"/>
      <c r="B11" s="88" t="s">
        <v>41</v>
      </c>
      <c r="C11" s="89"/>
      <c r="D11" s="89"/>
      <c r="E11" s="89"/>
      <c r="F11" s="89"/>
      <c r="G11" s="89"/>
      <c r="H11" s="90"/>
      <c r="I11" s="16"/>
      <c r="J11" s="16"/>
      <c r="K11" s="33"/>
      <c r="L11" s="33"/>
      <c r="M11" s="33"/>
      <c r="N11" s="33"/>
    </row>
    <row r="12" spans="1:14" s="9" customFormat="1" ht="22.5" customHeight="1" x14ac:dyDescent="0.25">
      <c r="A12" s="22"/>
      <c r="B12" s="66" t="s">
        <v>45</v>
      </c>
      <c r="C12" s="67"/>
      <c r="D12" s="67"/>
      <c r="E12" s="67"/>
      <c r="F12" s="67"/>
      <c r="G12" s="67"/>
      <c r="H12" s="59"/>
      <c r="I12" s="16"/>
      <c r="J12" s="16"/>
      <c r="K12" s="33"/>
      <c r="L12" s="33"/>
      <c r="M12" s="33"/>
      <c r="N12" s="33"/>
    </row>
    <row r="13" spans="1:14" s="8" customFormat="1" ht="17.100000000000001" customHeight="1" x14ac:dyDescent="0.25">
      <c r="A13" s="22">
        <v>521211</v>
      </c>
      <c r="B13" s="23" t="s">
        <v>7</v>
      </c>
      <c r="C13" s="23"/>
      <c r="D13" s="23"/>
      <c r="E13" s="28">
        <v>18200000</v>
      </c>
      <c r="F13" s="39"/>
      <c r="G13" s="39"/>
      <c r="H13" s="39"/>
      <c r="I13" s="15"/>
      <c r="J13" s="15"/>
      <c r="K13" s="39"/>
      <c r="L13" s="39"/>
      <c r="M13" s="39"/>
      <c r="N13" s="39"/>
    </row>
    <row r="14" spans="1:14" s="9" customFormat="1" ht="17.100000000000001" customHeight="1" x14ac:dyDescent="0.25">
      <c r="A14" s="25"/>
      <c r="B14" s="9" t="s">
        <v>21</v>
      </c>
      <c r="C14" s="24" t="s">
        <v>20</v>
      </c>
      <c r="D14" s="24"/>
      <c r="E14" s="18"/>
      <c r="F14" s="34"/>
      <c r="G14" s="58">
        <v>4600000</v>
      </c>
      <c r="H14" s="33">
        <v>1200000</v>
      </c>
      <c r="I14" s="58">
        <v>1200000</v>
      </c>
      <c r="J14" s="58">
        <v>1200000</v>
      </c>
      <c r="K14" s="33"/>
      <c r="L14" s="33"/>
      <c r="M14" s="33"/>
      <c r="N14" s="33"/>
    </row>
    <row r="15" spans="1:14" s="9" customFormat="1" ht="17.100000000000001" customHeight="1" x14ac:dyDescent="0.25">
      <c r="A15" s="25"/>
      <c r="B15" s="9" t="s">
        <v>21</v>
      </c>
      <c r="C15" s="24" t="s">
        <v>46</v>
      </c>
      <c r="D15" s="24"/>
      <c r="E15" s="18"/>
      <c r="F15" s="16"/>
      <c r="G15" s="16"/>
      <c r="H15" s="34">
        <v>5000000</v>
      </c>
      <c r="I15" s="16"/>
      <c r="J15" s="16"/>
      <c r="K15" s="33"/>
      <c r="L15" s="33"/>
      <c r="M15" s="33"/>
      <c r="N15" s="33"/>
    </row>
    <row r="16" spans="1:14" s="9" customFormat="1" ht="17.100000000000001" customHeight="1" x14ac:dyDescent="0.25">
      <c r="A16" s="25"/>
      <c r="B16" s="9" t="s">
        <v>21</v>
      </c>
      <c r="C16" s="24" t="s">
        <v>47</v>
      </c>
      <c r="D16" s="24"/>
      <c r="E16" s="18"/>
      <c r="G16" s="16"/>
      <c r="H16" s="34">
        <v>5000000</v>
      </c>
      <c r="I16" s="33"/>
      <c r="J16" s="16"/>
      <c r="K16" s="33"/>
      <c r="L16" s="33"/>
      <c r="M16" s="33"/>
      <c r="N16" s="33"/>
    </row>
    <row r="17" spans="1:15" s="6" customFormat="1" ht="17.100000000000001" customHeight="1" x14ac:dyDescent="0.25">
      <c r="A17" s="22">
        <v>524111</v>
      </c>
      <c r="B17" s="23" t="s">
        <v>8</v>
      </c>
      <c r="C17" s="23"/>
      <c r="D17" s="23"/>
      <c r="E17" s="45">
        <f>3*8*300000</f>
        <v>7200000</v>
      </c>
      <c r="F17" s="46"/>
      <c r="G17" s="46"/>
      <c r="H17" s="46"/>
      <c r="I17" s="47"/>
      <c r="J17" s="47"/>
      <c r="K17" s="46"/>
      <c r="L17" s="46"/>
      <c r="M17" s="46"/>
      <c r="N17" s="46"/>
    </row>
    <row r="18" spans="1:15" s="6" customFormat="1" ht="17.100000000000001" customHeight="1" x14ac:dyDescent="0.25">
      <c r="A18" s="44"/>
      <c r="B18" s="27" t="s">
        <v>21</v>
      </c>
      <c r="C18" s="60" t="s">
        <v>55</v>
      </c>
      <c r="D18" s="59"/>
      <c r="E18" s="45"/>
      <c r="F18" s="37">
        <v>900000</v>
      </c>
      <c r="G18" s="37">
        <v>900000</v>
      </c>
      <c r="I18" s="47"/>
      <c r="J18" s="37">
        <v>900000</v>
      </c>
      <c r="K18" s="46"/>
      <c r="L18" s="37">
        <v>900000</v>
      </c>
      <c r="M18" s="46"/>
      <c r="N18" s="46"/>
    </row>
    <row r="19" spans="1:15" s="6" customFormat="1" ht="17.100000000000001" customHeight="1" x14ac:dyDescent="0.25">
      <c r="A19" s="44"/>
      <c r="B19" s="27" t="s">
        <v>21</v>
      </c>
      <c r="C19" s="60" t="s">
        <v>53</v>
      </c>
      <c r="D19" s="59"/>
      <c r="E19" s="45"/>
      <c r="F19" s="46"/>
      <c r="G19" s="37">
        <v>900000</v>
      </c>
      <c r="H19" s="37">
        <v>900000</v>
      </c>
      <c r="I19" s="34">
        <v>900000</v>
      </c>
      <c r="J19" s="34">
        <v>900000</v>
      </c>
      <c r="K19" s="46"/>
      <c r="L19" s="46"/>
      <c r="M19" s="46"/>
      <c r="N19" s="46"/>
    </row>
    <row r="20" spans="1:15" s="6" customFormat="1" ht="17.100000000000001" customHeight="1" x14ac:dyDescent="0.25">
      <c r="A20" s="44">
        <v>524113</v>
      </c>
      <c r="B20" s="23" t="s">
        <v>22</v>
      </c>
      <c r="C20" s="24"/>
      <c r="D20" s="59"/>
      <c r="E20" s="45">
        <v>1500000</v>
      </c>
      <c r="F20" s="46"/>
      <c r="G20" s="37">
        <v>750000</v>
      </c>
      <c r="I20" s="37">
        <v>750000</v>
      </c>
      <c r="J20" s="34"/>
      <c r="K20" s="46"/>
      <c r="L20" s="46"/>
      <c r="M20" s="46"/>
      <c r="N20" s="46"/>
    </row>
    <row r="21" spans="1:15" s="12" customFormat="1" ht="17.100000000000001" customHeight="1" x14ac:dyDescent="0.25">
      <c r="A21" s="26"/>
      <c r="B21" s="27" t="s">
        <v>21</v>
      </c>
      <c r="C21" s="32" t="s">
        <v>23</v>
      </c>
      <c r="D21" s="27"/>
      <c r="F21" s="73"/>
      <c r="G21" s="73"/>
      <c r="H21" s="73"/>
      <c r="I21" s="73"/>
      <c r="J21" s="73"/>
      <c r="K21" s="72"/>
      <c r="L21" s="72"/>
      <c r="M21" s="37"/>
      <c r="N21" s="37"/>
    </row>
    <row r="22" spans="1:15" s="10" customFormat="1" ht="17.100000000000001" customHeight="1" x14ac:dyDescent="0.25">
      <c r="A22" s="49">
        <v>521213</v>
      </c>
      <c r="B22" s="50" t="s">
        <v>39</v>
      </c>
      <c r="C22" s="62"/>
      <c r="D22" s="51"/>
      <c r="E22" s="69">
        <v>7320000</v>
      </c>
      <c r="F22" s="74"/>
      <c r="G22" s="74"/>
      <c r="H22" s="74"/>
      <c r="I22" s="77"/>
      <c r="J22" s="77"/>
      <c r="K22" s="74"/>
      <c r="L22" s="74"/>
      <c r="M22" s="48"/>
      <c r="N22" s="48"/>
    </row>
    <row r="23" spans="1:15" s="10" customFormat="1" ht="17.100000000000001" customHeight="1" x14ac:dyDescent="0.25">
      <c r="A23" s="49"/>
      <c r="B23" s="24" t="s">
        <v>21</v>
      </c>
      <c r="C23" s="64" t="s">
        <v>24</v>
      </c>
      <c r="D23" s="61"/>
      <c r="E23" s="70"/>
      <c r="F23" s="75">
        <v>420000</v>
      </c>
      <c r="G23" s="75">
        <v>420000</v>
      </c>
      <c r="H23" s="75">
        <v>420000</v>
      </c>
      <c r="I23" s="76">
        <v>420000</v>
      </c>
      <c r="J23" s="76">
        <v>420000</v>
      </c>
      <c r="K23" s="75"/>
      <c r="L23" s="75"/>
      <c r="M23" s="48"/>
      <c r="N23" s="48"/>
    </row>
    <row r="24" spans="1:15" ht="17.100000000000001" customHeight="1" x14ac:dyDescent="0.25">
      <c r="A24" s="25"/>
      <c r="B24" s="24" t="s">
        <v>21</v>
      </c>
      <c r="C24" s="11" t="s">
        <v>54</v>
      </c>
      <c r="D24" s="63"/>
      <c r="E24" s="71" t="s">
        <v>58</v>
      </c>
      <c r="F24" s="76">
        <v>800000</v>
      </c>
      <c r="G24" s="76">
        <v>800000</v>
      </c>
      <c r="H24" s="76">
        <v>800000</v>
      </c>
      <c r="I24" s="76">
        <v>800000</v>
      </c>
      <c r="J24" s="76">
        <v>800000</v>
      </c>
      <c r="K24" s="76"/>
      <c r="L24" s="76"/>
      <c r="M24" s="38"/>
      <c r="N24" s="38"/>
    </row>
    <row r="25" spans="1:15" ht="17.100000000000001" customHeight="1" x14ac:dyDescent="0.25">
      <c r="A25" s="79"/>
      <c r="B25" s="80"/>
      <c r="C25" s="81"/>
      <c r="D25" s="82"/>
      <c r="E25" s="20"/>
      <c r="F25" s="19"/>
      <c r="G25" s="19"/>
      <c r="H25" s="19"/>
      <c r="I25" s="19"/>
      <c r="J25" s="19"/>
      <c r="K25" s="38"/>
      <c r="L25" s="38"/>
      <c r="M25" s="38"/>
      <c r="N25" s="38"/>
    </row>
    <row r="26" spans="1:15" s="8" customFormat="1" ht="21.6" customHeight="1" x14ac:dyDescent="0.25">
      <c r="A26" s="83" t="s">
        <v>9</v>
      </c>
      <c r="B26" s="83"/>
      <c r="C26" s="83"/>
      <c r="D26" s="83"/>
      <c r="E26" s="78">
        <f t="shared" ref="E26:N26" si="0">SUM(E13:E25)</f>
        <v>34220000</v>
      </c>
      <c r="F26" s="39">
        <f t="shared" si="0"/>
        <v>2120000</v>
      </c>
      <c r="G26" s="39">
        <f t="shared" si="0"/>
        <v>8370000</v>
      </c>
      <c r="H26" s="39">
        <f t="shared" si="0"/>
        <v>13320000</v>
      </c>
      <c r="I26" s="39">
        <f t="shared" si="0"/>
        <v>4070000</v>
      </c>
      <c r="J26" s="39">
        <f t="shared" si="0"/>
        <v>4220000</v>
      </c>
      <c r="K26" s="39">
        <f t="shared" si="0"/>
        <v>0</v>
      </c>
      <c r="L26" s="39">
        <f t="shared" si="0"/>
        <v>900000</v>
      </c>
      <c r="M26" s="39">
        <f t="shared" si="0"/>
        <v>0</v>
      </c>
      <c r="N26" s="39">
        <f t="shared" si="0"/>
        <v>0</v>
      </c>
      <c r="O26" s="43"/>
    </row>
    <row r="27" spans="1:15" s="8" customFormat="1" ht="21.6" customHeight="1" x14ac:dyDescent="0.25">
      <c r="A27" s="7"/>
      <c r="B27" s="7"/>
      <c r="C27" s="7"/>
      <c r="D27" s="7"/>
      <c r="E27" s="41"/>
      <c r="G27" s="42"/>
      <c r="H27" s="43"/>
      <c r="K27" s="42"/>
      <c r="L27" s="42"/>
      <c r="M27" s="42"/>
      <c r="N27" s="42"/>
    </row>
    <row r="29" spans="1:15" s="10" customFormat="1" x14ac:dyDescent="0.25">
      <c r="A29" s="14" t="s">
        <v>14</v>
      </c>
      <c r="E29" s="14" t="s">
        <v>25</v>
      </c>
      <c r="G29" s="10" t="s">
        <v>48</v>
      </c>
      <c r="J29" s="14" t="s">
        <v>27</v>
      </c>
      <c r="K29" s="53"/>
      <c r="L29" s="53"/>
      <c r="M29" s="14" t="s">
        <v>40</v>
      </c>
      <c r="N29" s="53"/>
    </row>
    <row r="30" spans="1:15" x14ac:dyDescent="0.25">
      <c r="A30" s="13"/>
      <c r="J30" s="13"/>
      <c r="M30" s="11"/>
    </row>
    <row r="31" spans="1:15" x14ac:dyDescent="0.25">
      <c r="A31" s="13"/>
      <c r="J31" s="13"/>
      <c r="M31" s="11"/>
    </row>
    <row r="32" spans="1:15" x14ac:dyDescent="0.25">
      <c r="A32" s="13"/>
      <c r="J32" s="13"/>
      <c r="M32" s="11"/>
    </row>
    <row r="33" spans="1:14" x14ac:dyDescent="0.25">
      <c r="A33" s="13"/>
      <c r="J33" s="13"/>
      <c r="M33" s="11"/>
    </row>
    <row r="34" spans="1:14" x14ac:dyDescent="0.25">
      <c r="A34" s="14" t="s">
        <v>49</v>
      </c>
      <c r="E34" s="14" t="s">
        <v>51</v>
      </c>
      <c r="G34" s="14" t="s">
        <v>52</v>
      </c>
      <c r="J34" s="14" t="s">
        <v>17</v>
      </c>
      <c r="M34" s="14" t="s">
        <v>15</v>
      </c>
    </row>
    <row r="35" spans="1:14" s="10" customFormat="1" x14ac:dyDescent="0.25">
      <c r="A35" s="31" t="s">
        <v>50</v>
      </c>
      <c r="E35" s="14" t="s">
        <v>56</v>
      </c>
      <c r="G35" s="14" t="s">
        <v>57</v>
      </c>
      <c r="J35" s="14" t="s">
        <v>18</v>
      </c>
      <c r="K35" s="53"/>
      <c r="L35" s="53"/>
      <c r="M35" s="31" t="s">
        <v>16</v>
      </c>
      <c r="N35" s="53"/>
    </row>
    <row r="37" spans="1:14" s="10" customFormat="1" x14ac:dyDescent="0.25">
      <c r="C37" s="14"/>
      <c r="E37" s="14"/>
      <c r="H37" s="14"/>
      <c r="K37" s="53"/>
      <c r="L37" s="53"/>
      <c r="M37" s="53"/>
      <c r="N37" s="53"/>
    </row>
    <row r="38" spans="1:14" x14ac:dyDescent="0.25">
      <c r="A38" s="13"/>
    </row>
    <row r="39" spans="1:14" x14ac:dyDescent="0.25">
      <c r="A39" s="13"/>
    </row>
    <row r="40" spans="1:14" x14ac:dyDescent="0.25">
      <c r="A40" s="13"/>
    </row>
    <row r="41" spans="1:14" x14ac:dyDescent="0.25">
      <c r="A41" s="13"/>
    </row>
    <row r="42" spans="1:14" x14ac:dyDescent="0.25">
      <c r="C42" s="14"/>
      <c r="E42" s="14"/>
      <c r="H42" s="14"/>
    </row>
    <row r="43" spans="1:14" x14ac:dyDescent="0.25">
      <c r="C43" s="13"/>
      <c r="H43" s="13"/>
    </row>
  </sheetData>
  <mergeCells count="11">
    <mergeCell ref="A1:N1"/>
    <mergeCell ref="A2:N2"/>
    <mergeCell ref="A4:N4"/>
    <mergeCell ref="B11:H11"/>
    <mergeCell ref="F9:N9"/>
    <mergeCell ref="A3:N3"/>
    <mergeCell ref="A25:D25"/>
    <mergeCell ref="A26:D26"/>
    <mergeCell ref="A9:A10"/>
    <mergeCell ref="B9:D10"/>
    <mergeCell ref="E9:E10"/>
  </mergeCells>
  <pageMargins left="0.27559055118110237" right="0.39370078740157483" top="0.39370078740157483" bottom="0.43307086614173229" header="0.31496062992125984" footer="0.31496062992125984"/>
  <pageSetup paperSize="9"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tabSelected="1" view="pageBreakPreview" topLeftCell="A19" zoomScaleNormal="70" zoomScaleSheetLayoutView="100" zoomScalePageLayoutView="70" workbookViewId="0">
      <selection activeCell="E35" sqref="E35"/>
    </sheetView>
  </sheetViews>
  <sheetFormatPr defaultColWidth="9.140625" defaultRowHeight="12.75" x14ac:dyDescent="0.25"/>
  <cols>
    <col min="1" max="1" width="8" style="6" customWidth="1"/>
    <col min="2" max="2" width="1.85546875" style="11" customWidth="1"/>
    <col min="3" max="3" width="3.28515625" style="11" customWidth="1"/>
    <col min="4" max="4" width="5.42578125" style="11" customWidth="1"/>
    <col min="5" max="5" width="33.85546875" style="11" customWidth="1"/>
    <col min="6" max="6" width="18" style="13" customWidth="1"/>
    <col min="7" max="7" width="17.85546875" style="11" customWidth="1"/>
    <col min="8" max="8" width="18.7109375" style="11" customWidth="1"/>
    <col min="9" max="9" width="19.42578125" style="11" customWidth="1"/>
    <col min="10" max="16384" width="9.140625" style="11"/>
  </cols>
  <sheetData>
    <row r="1" spans="1:9" s="1" customFormat="1" ht="15" x14ac:dyDescent="0.25">
      <c r="A1" s="87" t="s">
        <v>65</v>
      </c>
      <c r="B1" s="87"/>
      <c r="C1" s="87"/>
      <c r="D1" s="87"/>
      <c r="E1" s="87"/>
      <c r="F1" s="87"/>
      <c r="G1" s="87"/>
      <c r="H1" s="87"/>
      <c r="I1" s="87"/>
    </row>
    <row r="2" spans="1:9" s="1" customFormat="1" ht="30" customHeight="1" x14ac:dyDescent="0.25">
      <c r="A2" s="93" t="s">
        <v>64</v>
      </c>
      <c r="B2" s="87"/>
      <c r="C2" s="87"/>
      <c r="D2" s="87"/>
      <c r="E2" s="87"/>
      <c r="F2" s="87"/>
      <c r="G2" s="87"/>
      <c r="H2" s="87"/>
      <c r="I2" s="87"/>
    </row>
    <row r="3" spans="1:9" s="1" customFormat="1" ht="15" x14ac:dyDescent="0.25">
      <c r="A3" s="87" t="s">
        <v>43</v>
      </c>
      <c r="B3" s="87"/>
      <c r="C3" s="87"/>
      <c r="D3" s="87"/>
      <c r="E3" s="87"/>
      <c r="F3" s="87"/>
      <c r="G3" s="87"/>
      <c r="H3" s="87"/>
      <c r="I3" s="87"/>
    </row>
    <row r="4" spans="1:9" s="1" customFormat="1" ht="15" x14ac:dyDescent="0.25">
      <c r="A4" s="87" t="s">
        <v>59</v>
      </c>
      <c r="B4" s="87"/>
      <c r="C4" s="87"/>
      <c r="D4" s="87"/>
      <c r="E4" s="87"/>
      <c r="F4" s="87"/>
      <c r="G4" s="87"/>
      <c r="H4" s="87"/>
      <c r="I4" s="87"/>
    </row>
    <row r="5" spans="1:9" s="1" customFormat="1" x14ac:dyDescent="0.25">
      <c r="A5" s="2"/>
      <c r="B5" s="2"/>
      <c r="C5" s="2"/>
      <c r="D5" s="2"/>
      <c r="E5" s="2"/>
      <c r="F5" s="2"/>
    </row>
    <row r="6" spans="1:9" s="1" customFormat="1" x14ac:dyDescent="0.25">
      <c r="A6" s="3" t="s">
        <v>0</v>
      </c>
      <c r="B6" s="1" t="s">
        <v>1</v>
      </c>
      <c r="C6" s="3" t="s">
        <v>2</v>
      </c>
      <c r="F6" s="4"/>
    </row>
    <row r="7" spans="1:9" s="1" customFormat="1" x14ac:dyDescent="0.25">
      <c r="A7" s="3" t="s">
        <v>3</v>
      </c>
      <c r="B7" s="1" t="s">
        <v>1</v>
      </c>
      <c r="C7" s="3" t="s">
        <v>4</v>
      </c>
      <c r="F7" s="3"/>
    </row>
    <row r="8" spans="1:9" s="1" customFormat="1" x14ac:dyDescent="0.25">
      <c r="A8" s="2"/>
      <c r="F8" s="5"/>
    </row>
    <row r="9" spans="1:9" s="7" customFormat="1" ht="21.6" customHeight="1" x14ac:dyDescent="0.25">
      <c r="A9" s="84" t="s">
        <v>5</v>
      </c>
      <c r="B9" s="85" t="s">
        <v>6</v>
      </c>
      <c r="C9" s="85"/>
      <c r="D9" s="85"/>
      <c r="E9" s="85"/>
      <c r="F9" s="86" t="s">
        <v>10</v>
      </c>
      <c r="G9" s="85" t="s">
        <v>11</v>
      </c>
      <c r="H9" s="85" t="s">
        <v>12</v>
      </c>
      <c r="I9" s="91" t="s">
        <v>13</v>
      </c>
    </row>
    <row r="10" spans="1:9" s="7" customFormat="1" ht="21.6" customHeight="1" x14ac:dyDescent="0.25">
      <c r="A10" s="84"/>
      <c r="B10" s="85"/>
      <c r="C10" s="85"/>
      <c r="D10" s="85"/>
      <c r="E10" s="85"/>
      <c r="F10" s="86"/>
      <c r="G10" s="85"/>
      <c r="H10" s="85"/>
      <c r="I10" s="91"/>
    </row>
    <row r="11" spans="1:9" s="9" customFormat="1" ht="17.100000000000001" customHeight="1" x14ac:dyDescent="0.25">
      <c r="A11" s="29"/>
      <c r="B11" s="92" t="s">
        <v>66</v>
      </c>
      <c r="C11" s="92"/>
      <c r="D11" s="92"/>
      <c r="E11" s="92"/>
      <c r="F11" s="92"/>
      <c r="G11" s="92"/>
      <c r="H11" s="92"/>
      <c r="I11" s="92"/>
    </row>
    <row r="12" spans="1:9" s="9" customFormat="1" ht="17.100000000000001" customHeight="1" x14ac:dyDescent="0.25">
      <c r="A12" s="22">
        <v>521211</v>
      </c>
      <c r="B12" s="23" t="s">
        <v>7</v>
      </c>
      <c r="C12" s="23"/>
      <c r="D12" s="23"/>
      <c r="E12" s="16"/>
      <c r="F12" s="28">
        <v>30000000</v>
      </c>
      <c r="G12" s="33"/>
      <c r="H12" s="33"/>
      <c r="I12" s="33"/>
    </row>
    <row r="13" spans="1:9" s="9" customFormat="1" ht="17.100000000000001" customHeight="1" x14ac:dyDescent="0.25">
      <c r="A13" s="25"/>
      <c r="B13" s="9" t="s">
        <v>21</v>
      </c>
      <c r="C13" s="24" t="s">
        <v>67</v>
      </c>
      <c r="D13" s="24"/>
      <c r="E13" s="16"/>
      <c r="F13" s="18"/>
      <c r="G13" s="33">
        <v>30000000</v>
      </c>
      <c r="H13" s="9">
        <v>0</v>
      </c>
      <c r="I13" s="33">
        <f>0</f>
        <v>0</v>
      </c>
    </row>
    <row r="14" spans="1:9" s="21" customFormat="1" ht="17.100000000000001" customHeight="1" x14ac:dyDescent="0.25">
      <c r="A14" s="49">
        <v>521213</v>
      </c>
      <c r="B14" s="50" t="s">
        <v>39</v>
      </c>
      <c r="C14" s="50"/>
      <c r="D14" s="51"/>
      <c r="E14" s="17"/>
      <c r="F14" s="69">
        <v>9600000</v>
      </c>
      <c r="G14" s="36"/>
      <c r="H14" s="34"/>
      <c r="I14" s="36"/>
    </row>
    <row r="15" spans="1:9" s="21" customFormat="1" ht="17.100000000000001" customHeight="1" x14ac:dyDescent="0.25">
      <c r="A15" s="25"/>
      <c r="B15" s="24" t="s">
        <v>21</v>
      </c>
      <c r="C15" s="19" t="s">
        <v>54</v>
      </c>
      <c r="D15" s="25"/>
      <c r="E15" s="17"/>
      <c r="F15" s="71"/>
      <c r="G15" s="36"/>
      <c r="H15" s="34">
        <f>80*80000</f>
        <v>6400000</v>
      </c>
      <c r="I15" s="36">
        <f>F14-H15</f>
        <v>3200000</v>
      </c>
    </row>
    <row r="16" spans="1:9" s="7" customFormat="1" ht="17.100000000000001" customHeight="1" x14ac:dyDescent="0.25">
      <c r="A16" s="49">
        <v>521219</v>
      </c>
      <c r="B16" s="23" t="s">
        <v>68</v>
      </c>
      <c r="C16" s="23"/>
      <c r="D16" s="23"/>
      <c r="E16" s="65"/>
      <c r="F16" s="45">
        <v>3000000</v>
      </c>
      <c r="G16" s="35"/>
      <c r="H16" s="35"/>
      <c r="I16" s="35"/>
    </row>
    <row r="17" spans="1:9" s="21" customFormat="1" ht="17.100000000000001" customHeight="1" x14ac:dyDescent="0.25">
      <c r="A17" s="44"/>
      <c r="B17" s="27" t="s">
        <v>21</v>
      </c>
      <c r="C17" s="24" t="s">
        <v>69</v>
      </c>
      <c r="D17" s="23"/>
      <c r="E17" s="17"/>
      <c r="F17" s="45"/>
      <c r="G17" s="36"/>
      <c r="H17" s="34"/>
      <c r="I17" s="36"/>
    </row>
    <row r="18" spans="1:9" s="21" customFormat="1" ht="17.100000000000001" customHeight="1" x14ac:dyDescent="0.25">
      <c r="A18" s="44">
        <v>524113</v>
      </c>
      <c r="B18" s="23" t="s">
        <v>22</v>
      </c>
      <c r="C18" s="24"/>
      <c r="D18" s="27"/>
      <c r="E18" s="17"/>
      <c r="F18" s="69">
        <v>2250000</v>
      </c>
      <c r="G18" s="36"/>
      <c r="H18" s="34"/>
      <c r="I18" s="36"/>
    </row>
    <row r="19" spans="1:9" s="21" customFormat="1" ht="17.100000000000001" customHeight="1" x14ac:dyDescent="0.25">
      <c r="A19" s="26"/>
      <c r="B19" s="27" t="s">
        <v>21</v>
      </c>
      <c r="C19" s="32" t="s">
        <v>70</v>
      </c>
      <c r="D19" s="27"/>
      <c r="E19" s="17"/>
      <c r="F19" s="68"/>
      <c r="G19" s="36"/>
      <c r="H19" s="34">
        <f>10*150000</f>
        <v>1500000</v>
      </c>
      <c r="I19" s="36">
        <f>F18-H19</f>
        <v>750000</v>
      </c>
    </row>
    <row r="20" spans="1:9" ht="17.100000000000001" customHeight="1" x14ac:dyDescent="0.25">
      <c r="A20" s="79"/>
      <c r="B20" s="80"/>
      <c r="C20" s="80"/>
      <c r="D20" s="80"/>
      <c r="E20" s="82"/>
      <c r="F20" s="20"/>
      <c r="G20" s="19"/>
      <c r="H20" s="19"/>
      <c r="I20" s="19"/>
    </row>
    <row r="21" spans="1:9" s="8" customFormat="1" ht="21.6" customHeight="1" x14ac:dyDescent="0.25">
      <c r="A21" s="83" t="s">
        <v>9</v>
      </c>
      <c r="B21" s="83"/>
      <c r="C21" s="83"/>
      <c r="D21" s="83"/>
      <c r="E21" s="83"/>
      <c r="F21" s="28">
        <f>SUM(F12:F20)</f>
        <v>44850000</v>
      </c>
      <c r="G21" s="28">
        <f>SUM(G12:G20)</f>
        <v>30000000</v>
      </c>
      <c r="H21" s="39">
        <f>SUM(H12:H20)</f>
        <v>7900000</v>
      </c>
      <c r="I21" s="40">
        <f>F21-H21-G21</f>
        <v>6950000</v>
      </c>
    </row>
    <row r="22" spans="1:9" s="8" customFormat="1" ht="21.6" customHeight="1" x14ac:dyDescent="0.25">
      <c r="A22" s="7"/>
      <c r="B22" s="7"/>
      <c r="C22" s="7"/>
      <c r="D22" s="7"/>
      <c r="E22" s="7"/>
      <c r="F22" s="41"/>
      <c r="H22" s="42"/>
      <c r="I22" s="43"/>
    </row>
    <row r="24" spans="1:9" s="10" customFormat="1" x14ac:dyDescent="0.25">
      <c r="A24" s="14"/>
      <c r="B24" s="14" t="s">
        <v>14</v>
      </c>
      <c r="F24" s="14" t="s">
        <v>25</v>
      </c>
      <c r="H24" s="10" t="s">
        <v>26</v>
      </c>
    </row>
    <row r="25" spans="1:9" x14ac:dyDescent="0.25">
      <c r="A25" s="13"/>
      <c r="B25" s="13"/>
    </row>
    <row r="26" spans="1:9" x14ac:dyDescent="0.25">
      <c r="A26" s="13"/>
      <c r="B26" s="13"/>
    </row>
    <row r="27" spans="1:9" x14ac:dyDescent="0.25">
      <c r="A27" s="13"/>
      <c r="B27" s="13"/>
    </row>
    <row r="28" spans="1:9" x14ac:dyDescent="0.25">
      <c r="A28" s="13"/>
      <c r="B28" s="13"/>
    </row>
    <row r="29" spans="1:9" x14ac:dyDescent="0.25">
      <c r="A29" s="14"/>
      <c r="B29" s="14" t="s">
        <v>62</v>
      </c>
      <c r="F29" s="14" t="s">
        <v>15</v>
      </c>
      <c r="H29" s="14" t="s">
        <v>60</v>
      </c>
    </row>
    <row r="30" spans="1:9" s="10" customFormat="1" x14ac:dyDescent="0.25">
      <c r="A30" s="14"/>
      <c r="B30" s="31" t="s">
        <v>63</v>
      </c>
      <c r="F30" s="31" t="s">
        <v>16</v>
      </c>
      <c r="H30" s="14" t="s">
        <v>61</v>
      </c>
    </row>
    <row r="32" spans="1:9" s="10" customFormat="1" x14ac:dyDescent="0.25">
      <c r="B32" s="14" t="s">
        <v>71</v>
      </c>
      <c r="C32" s="14"/>
      <c r="D32" s="14"/>
      <c r="F32" s="14"/>
      <c r="H32" s="14" t="s">
        <v>19</v>
      </c>
      <c r="I32" s="14"/>
    </row>
    <row r="33" spans="1:9" x14ac:dyDescent="0.25">
      <c r="A33" s="13"/>
      <c r="B33" s="13"/>
    </row>
    <row r="34" spans="1:9" x14ac:dyDescent="0.25">
      <c r="A34" s="13"/>
      <c r="B34" s="13"/>
    </row>
    <row r="35" spans="1:9" x14ac:dyDescent="0.25">
      <c r="A35" s="13"/>
      <c r="B35" s="13"/>
    </row>
    <row r="36" spans="1:9" x14ac:dyDescent="0.25">
      <c r="A36" s="13"/>
      <c r="B36" s="13"/>
    </row>
    <row r="37" spans="1:9" x14ac:dyDescent="0.25">
      <c r="B37" s="14" t="s">
        <v>60</v>
      </c>
      <c r="C37" s="14"/>
      <c r="D37" s="14"/>
      <c r="F37" s="14"/>
      <c r="H37" s="14" t="s">
        <v>15</v>
      </c>
      <c r="I37" s="14"/>
    </row>
    <row r="38" spans="1:9" x14ac:dyDescent="0.25">
      <c r="B38" s="14" t="s">
        <v>61</v>
      </c>
      <c r="C38" s="13"/>
      <c r="D38" s="13"/>
      <c r="H38" s="31" t="s">
        <v>16</v>
      </c>
      <c r="I38" s="13"/>
    </row>
  </sheetData>
  <mergeCells count="13">
    <mergeCell ref="A21:E21"/>
    <mergeCell ref="I9:I10"/>
    <mergeCell ref="A20:E20"/>
    <mergeCell ref="B11:I11"/>
    <mergeCell ref="A1:I1"/>
    <mergeCell ref="A2:I2"/>
    <mergeCell ref="A4:I4"/>
    <mergeCell ref="A9:A10"/>
    <mergeCell ref="F9:F10"/>
    <mergeCell ref="B9:E10"/>
    <mergeCell ref="G9:G10"/>
    <mergeCell ref="H9:H10"/>
    <mergeCell ref="A3:I3"/>
  </mergeCells>
  <pageMargins left="0.27559055118110237" right="0.19685039370078741" top="0.39370078740157483" bottom="0.23622047244094491" header="0.31496062992125984" footer="0.31496062992125984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TAHUNAN</vt:lpstr>
      <vt:lpstr>1</vt:lpstr>
      <vt:lpstr>TAHUNAN!Print_Area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Adi Setiya DG</cp:lastModifiedBy>
  <cp:lastPrinted>2017-06-08T04:27:14Z</cp:lastPrinted>
  <dcterms:created xsi:type="dcterms:W3CDTF">2016-01-15T08:24:01Z</dcterms:created>
  <dcterms:modified xsi:type="dcterms:W3CDTF">2017-06-08T04:30:19Z</dcterms:modified>
</cp:coreProperties>
</file>