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lle\source\repos\NinerXrayBravoTwoTwo\Keto_Cta\Analysis\"/>
    </mc:Choice>
  </mc:AlternateContent>
  <xr:revisionPtr revIDLastSave="0" documentId="8_{3AAA369A-0CFB-4DE3-971D-C7481FD455A0}" xr6:coauthVersionLast="47" xr6:coauthVersionMax="47" xr10:uidLastSave="{00000000-0000-0000-0000-000000000000}"/>
  <bookViews>
    <workbookView xWindow="-108" yWindow="-108" windowWidth="23256" windowHeight="13896" firstSheet="1" activeTab="2" xr2:uid="{D0CD085A-3F8F-465F-9DED-72CF3944BED2}"/>
  </bookViews>
  <sheets>
    <sheet name="Basic Stats" sheetId="1" r:id="rId1"/>
    <sheet name="Keto-CTA with change &amp;Ln-Values" sheetId="2" r:id="rId2"/>
    <sheet name="Sheet1" sheetId="4" r:id="rId3"/>
    <sheet name="Sheet2" sheetId="5" r:id="rId4"/>
    <sheet name="Comparison of Heart Scan Tools" sheetId="3" r:id="rId5"/>
  </sheets>
  <externalReferences>
    <externalReference r:id="rId6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0" i="2" l="1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H101" i="2"/>
  <c r="AF21" i="1"/>
  <c r="AE22" i="1"/>
  <c r="AD22" i="1"/>
  <c r="AC22" i="1"/>
  <c r="AB22" i="1"/>
  <c r="AA22" i="1"/>
  <c r="Z22" i="1"/>
  <c r="AF20" i="1"/>
  <c r="AF19" i="1"/>
  <c r="AF18" i="1"/>
  <c r="AF17" i="1"/>
  <c r="AF16" i="1"/>
  <c r="AF15" i="1"/>
  <c r="AF14" i="1"/>
  <c r="AF13" i="1"/>
  <c r="AG65" i="2"/>
  <c r="AG3" i="2"/>
  <c r="AG4" i="2"/>
  <c r="AG8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52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51" i="2"/>
  <c r="AG55" i="2"/>
  <c r="AG53" i="2"/>
  <c r="AG77" i="2"/>
  <c r="AG2" i="2"/>
  <c r="AG66" i="2"/>
  <c r="AG78" i="2"/>
  <c r="AG93" i="2"/>
  <c r="AG99" i="2"/>
  <c r="AG67" i="2"/>
  <c r="AG59" i="2"/>
  <c r="AG49" i="2"/>
  <c r="AG50" i="2"/>
  <c r="AG54" i="2"/>
  <c r="AG61" i="2"/>
  <c r="AG88" i="2"/>
  <c r="AG62" i="2"/>
  <c r="AG101" i="2"/>
  <c r="AG79" i="2"/>
  <c r="AG63" i="2"/>
  <c r="AG72" i="2"/>
  <c r="AG85" i="2"/>
  <c r="AG58" i="2"/>
  <c r="AG73" i="2"/>
  <c r="AG60" i="2"/>
  <c r="AG56" i="2"/>
  <c r="AG74" i="2"/>
  <c r="AG71" i="2"/>
  <c r="AG64" i="2"/>
  <c r="AG98" i="2"/>
  <c r="AG80" i="2"/>
  <c r="AG69" i="2"/>
  <c r="AG75" i="2"/>
  <c r="AG81" i="2"/>
  <c r="AG76" i="2"/>
  <c r="AG82" i="2"/>
  <c r="AG95" i="2"/>
  <c r="AG57" i="2"/>
  <c r="AG86" i="2"/>
  <c r="AG97" i="2"/>
  <c r="AG91" i="2"/>
  <c r="AG100" i="2"/>
  <c r="AG68" i="2"/>
  <c r="AG89" i="2"/>
  <c r="AG90" i="2"/>
  <c r="AG87" i="2"/>
  <c r="AG94" i="2"/>
  <c r="AG92" i="2"/>
  <c r="AG96" i="2"/>
  <c r="AG70" i="2"/>
  <c r="AG83" i="2"/>
  <c r="AF22" i="1" l="1"/>
  <c r="AG23" i="1"/>
  <c r="V21" i="1"/>
  <c r="U21" i="1"/>
  <c r="T21" i="1"/>
  <c r="S21" i="1"/>
  <c r="R21" i="1"/>
  <c r="Q21" i="1"/>
  <c r="W20" i="1"/>
  <c r="W19" i="1"/>
  <c r="W18" i="1"/>
  <c r="W17" i="1"/>
  <c r="W16" i="1"/>
  <c r="W15" i="1"/>
  <c r="W14" i="1"/>
  <c r="W13" i="1"/>
  <c r="W21" i="1" l="1"/>
</calcChain>
</file>

<file path=xl/sharedStrings.xml><?xml version="1.0" encoding="utf-8"?>
<sst xmlns="http://schemas.openxmlformats.org/spreadsheetml/2006/main" count="426" uniqueCount="225">
  <si>
    <t>Chart</t>
  </si>
  <si>
    <t xml:space="preserve"> Set</t>
  </si>
  <si>
    <t xml:space="preserve"> Mean X</t>
  </si>
  <si>
    <t xml:space="preserve"> Mean Y</t>
  </si>
  <si>
    <t xml:space="preserve"> SD X</t>
  </si>
  <si>
    <t xml:space="preserve"> SD Y</t>
  </si>
  <si>
    <t xml:space="preserve"> Annual Change (Slope)</t>
  </si>
  <si>
    <t xml:space="preserve"> Y-Intercept</t>
  </si>
  <si>
    <t xml:space="preserve"> Max X</t>
  </si>
  <si>
    <t xml:space="preserve"> Max Y</t>
  </si>
  <si>
    <t xml:space="preserve"> Min X</t>
  </si>
  <si>
    <t xml:space="preserve"> Min Y</t>
  </si>
  <si>
    <t xml:space="preserve"> p-value</t>
  </si>
  <si>
    <t>Total regressions calculated 50240</t>
  </si>
  <si>
    <t>Tps0 vs. Tps1</t>
  </si>
  <si>
    <t xml:space="preserve"> Eta</t>
  </si>
  <si>
    <t>Log mismatch regressions skipped: 14400</t>
  </si>
  <si>
    <t>Tcpv0 vs. Tcpv1</t>
  </si>
  <si>
    <t>Inverse Ratio regressions included: 13050</t>
  </si>
  <si>
    <t>Pav0 vs. Pav1</t>
  </si>
  <si>
    <t>Uninteresting regressions included in calculated (See Dust.IsInteresting flag): 15220</t>
  </si>
  <si>
    <t>Cac0 vs. Cac1</t>
  </si>
  <si>
    <t>Total interesting regressions: 8219</t>
  </si>
  <si>
    <t>Ncpv0 vs. Ncpv1</t>
  </si>
  <si>
    <t>Interesting remaining regressions: 8219</t>
  </si>
  <si>
    <t xml:space="preserve"> Gamma</t>
  </si>
  <si>
    <t>Calculated Subset Regressions:</t>
  </si>
  <si>
    <t>Set</t>
  </si>
  <si>
    <t xml:space="preserve"> 0-0.2</t>
  </si>
  <si>
    <t xml:space="preserve"> 0.2-0.4</t>
  </si>
  <si>
    <t xml:space="preserve"> 0.4-0.6</t>
  </si>
  <si>
    <t xml:space="preserve"> 0.6-0.8</t>
  </si>
  <si>
    <t xml:space="preserve"> 0.8-1.0</t>
  </si>
  <si>
    <t xml:space="preserve"> NaN</t>
  </si>
  <si>
    <t>reconile</t>
  </si>
  <si>
    <t>Omega</t>
  </si>
  <si>
    <t>Alpha</t>
  </si>
  <si>
    <t xml:space="preserve"> Omega</t>
  </si>
  <si>
    <t>Beta</t>
  </si>
  <si>
    <t>Zeta</t>
  </si>
  <si>
    <t>Gamma</t>
  </si>
  <si>
    <t>Theta</t>
  </si>
  <si>
    <t>Eta</t>
  </si>
  <si>
    <t xml:space="preserve"> Theta</t>
  </si>
  <si>
    <t>BetaUZeta</t>
  </si>
  <si>
    <t>reconcile</t>
  </si>
  <si>
    <t xml:space="preserve"> Zeta</t>
  </si>
  <si>
    <t>Basic Cleerly Statistics from the Keto-CTA study in 2021-2024, hight of Covid Pandemic time frame.</t>
  </si>
  <si>
    <t>📚 A Quick Regression Refresher (For the Non-Statisticians)</t>
  </si>
  <si>
    <t>Bear with me while I briefly over-explain this for those unfamiliar with regression…</t>
  </si>
  <si>
    <r>
      <t>Linear regression</t>
    </r>
    <r>
      <rPr>
        <sz val="11"/>
        <color rgb="FF363737"/>
        <rFont val="Segoe UI"/>
        <family val="2"/>
      </rPr>
      <t> is one of the most common statistical tools used to see how two sets of numbers relate to one another. It’s basically a </t>
    </r>
    <r>
      <rPr>
        <b/>
        <sz val="11"/>
        <color rgb="FF363737"/>
        <rFont val="Segoe UI"/>
        <family val="2"/>
      </rPr>
      <t>smart average</t>
    </r>
    <r>
      <rPr>
        <sz val="11"/>
        <color rgb="FF363737"/>
        <rFont val="Segoe UI"/>
        <family val="2"/>
      </rPr>
      <t> — a line of best fit — that helps reveal how one variable tends to increase or decrease in relation to another.</t>
    </r>
  </si>
  <si>
    <r>
      <t>Although the </t>
    </r>
    <r>
      <rPr>
        <b/>
        <sz val="11"/>
        <color rgb="FF363737"/>
        <rFont val="Segoe UI"/>
        <family val="2"/>
      </rPr>
      <t>method of least squares</t>
    </r>
    <r>
      <rPr>
        <sz val="11"/>
        <color rgb="FF363737"/>
        <rFont val="Segoe UI"/>
        <family val="2"/>
      </rPr>
      <t> was developed in the early 1800s by Gauss and Legendre, the term "regression" as we now use it in statistics was popularized in </t>
    </r>
    <r>
      <rPr>
        <b/>
        <sz val="11"/>
        <color rgb="FF363737"/>
        <rFont val="Segoe UI"/>
        <family val="2"/>
      </rPr>
      <t>1886</t>
    </r>
    <r>
      <rPr>
        <sz val="11"/>
        <color rgb="FF363737"/>
        <rFont val="Segoe UI"/>
        <family val="2"/>
      </rPr>
      <t> by </t>
    </r>
    <r>
      <rPr>
        <b/>
        <sz val="11"/>
        <color rgb="FF363737"/>
        <rFont val="Segoe UI"/>
        <family val="2"/>
      </rPr>
      <t>Sir Francis Galton</t>
    </r>
    <r>
      <rPr>
        <sz val="11"/>
        <color rgb="FF363737"/>
        <rFont val="Segoe UI"/>
        <family val="2"/>
      </rPr>
      <t> in his paper, </t>
    </r>
    <r>
      <rPr>
        <i/>
        <sz val="11"/>
        <color rgb="FF363737"/>
        <rFont val="Segoe UI"/>
        <family val="2"/>
      </rPr>
      <t>“Regression Toward Mediocrity in Hereditary Stature.”</t>
    </r>
  </si>
  <si>
    <r>
      <t>In modern terms, a </t>
    </r>
    <r>
      <rPr>
        <b/>
        <sz val="11"/>
        <color rgb="FF363737"/>
        <rFont val="Segoe UI"/>
        <family val="2"/>
      </rPr>
      <t>bivariate regression</t>
    </r>
    <r>
      <rPr>
        <sz val="11"/>
        <color rgb="FF363737"/>
        <rFont val="Segoe UI"/>
        <family val="2"/>
      </rPr>
      <t> (two variables) compares:</t>
    </r>
  </si>
  <si>
    <r>
      <t>An </t>
    </r>
    <r>
      <rPr>
        <b/>
        <sz val="11"/>
        <color rgb="FF363737"/>
        <rFont val="Segoe UI"/>
        <family val="2"/>
      </rPr>
      <t>independent variable (X)</t>
    </r>
    <r>
      <rPr>
        <sz val="11"/>
        <color rgb="FF363737"/>
        <rFont val="Segoe UI"/>
        <family val="2"/>
      </rPr>
      <t> — the “regressor”</t>
    </r>
  </si>
  <si>
    <r>
      <t>A </t>
    </r>
    <r>
      <rPr>
        <b/>
        <sz val="11"/>
        <color rgb="FF363737"/>
        <rFont val="Segoe UI"/>
        <family val="2"/>
      </rPr>
      <t>dependent variable (Y)</t>
    </r>
    <r>
      <rPr>
        <sz val="11"/>
        <color rgb="FF363737"/>
        <rFont val="Segoe UI"/>
        <family val="2"/>
      </rPr>
      <t> — the one that changes in response</t>
    </r>
  </si>
  <si>
    <t>You measure:</t>
  </si>
  <si>
    <r>
      <t>Their </t>
    </r>
    <r>
      <rPr>
        <b/>
        <sz val="11"/>
        <color rgb="FF363737"/>
        <rFont val="Segoe UI"/>
        <family val="2"/>
      </rPr>
      <t>means</t>
    </r>
    <r>
      <rPr>
        <sz val="11"/>
        <color rgb="FF363737"/>
        <rFont val="Segoe UI"/>
        <family val="2"/>
      </rPr>
      <t>, </t>
    </r>
    <r>
      <rPr>
        <b/>
        <sz val="11"/>
        <color rgb="FF363737"/>
        <rFont val="Segoe UI"/>
        <family val="2"/>
      </rPr>
      <t>standard deviations</t>
    </r>
    <r>
      <rPr>
        <sz val="11"/>
        <color rgb="FF363737"/>
        <rFont val="Segoe UI"/>
        <family val="2"/>
      </rPr>
      <t>, and </t>
    </r>
    <r>
      <rPr>
        <b/>
        <sz val="11"/>
        <color rgb="FF363737"/>
        <rFont val="Segoe UI"/>
        <family val="2"/>
      </rPr>
      <t>range</t>
    </r>
    <r>
      <rPr>
        <sz val="11"/>
        <color rgb="FF363737"/>
        <rFont val="Segoe UI"/>
        <family val="2"/>
      </rPr>
      <t> (min/max)</t>
    </r>
  </si>
  <si>
    <r>
      <t>How much Y seems to "follow" X — that’s the </t>
    </r>
    <r>
      <rPr>
        <b/>
        <sz val="11"/>
        <color rgb="FF363737"/>
        <rFont val="Segoe UI"/>
        <family val="2"/>
      </rPr>
      <t>slope</t>
    </r>
  </si>
  <si>
    <r>
      <t>How tightly the points hug the line — that’s the </t>
    </r>
    <r>
      <rPr>
        <b/>
        <sz val="11"/>
        <color rgb="FF363737"/>
        <rFont val="Segoe UI"/>
        <family val="2"/>
      </rPr>
      <t>R² value</t>
    </r>
  </si>
  <si>
    <r>
      <t>And whether the correlation is statistically significant — via the </t>
    </r>
    <r>
      <rPr>
        <b/>
        <sz val="11"/>
        <color rgb="FF363737"/>
        <rFont val="Segoe UI"/>
        <family val="2"/>
      </rPr>
      <t>p-value</t>
    </r>
  </si>
  <si>
    <t xml:space="preserve"> (this report is independent of the Lundquist institute and Dave Feldman)</t>
  </si>
  <si>
    <t xml:space="preserve"> N</t>
  </si>
  <si>
    <t>Index</t>
  </si>
  <si>
    <t>Tps0</t>
  </si>
  <si>
    <t>Tps1</t>
  </si>
  <si>
    <t>Cac0</t>
  </si>
  <si>
    <t>Cac1</t>
  </si>
  <si>
    <t>Ncpv0</t>
  </si>
  <si>
    <t>Ncpv1</t>
  </si>
  <si>
    <t>Tcpv0</t>
  </si>
  <si>
    <t>Tcpv1</t>
  </si>
  <si>
    <t>Pav0</t>
  </si>
  <si>
    <t>Pav1</t>
  </si>
  <si>
    <t>LnTps0</t>
  </si>
  <si>
    <t>LnTps1</t>
  </si>
  <si>
    <t>LnCac0</t>
  </si>
  <si>
    <t>LnCac1</t>
  </si>
  <si>
    <t>LnNcpv0</t>
  </si>
  <si>
    <t>LnNcpv1</t>
  </si>
  <si>
    <t>LnTcpv0</t>
  </si>
  <si>
    <t>LnTcpv1</t>
  </si>
  <si>
    <t>LnPav0</t>
  </si>
  <si>
    <t>LnPav1</t>
  </si>
  <si>
    <t>DTps</t>
  </si>
  <si>
    <t>DCac</t>
  </si>
  <si>
    <t>DNcpv</t>
  </si>
  <si>
    <t>DTcpv</t>
  </si>
  <si>
    <t>DPav</t>
  </si>
  <si>
    <t>LnDTps</t>
  </si>
  <si>
    <t>LnDCac</t>
  </si>
  <si>
    <t>LnDNcpv</t>
  </si>
  <si>
    <t>LnDTcpv</t>
  </si>
  <si>
    <t>LnDPav</t>
  </si>
  <si>
    <t>0.025667746748577813-1</t>
  </si>
  <si>
    <t>0.03052920503482279-1</t>
  </si>
  <si>
    <t>0.011928570865273812-1</t>
  </si>
  <si>
    <t>0.06485097231961627-1</t>
  </si>
  <si>
    <t>0.10975086395911929-1</t>
  </si>
  <si>
    <t>0.08342160813907236-1</t>
  </si>
  <si>
    <t>Is Zeta</t>
  </si>
  <si>
    <t>Test/Tool</t>
  </si>
  <si>
    <t>What It Measures</t>
  </si>
  <si>
    <t>Key Outputs</t>
  </si>
  <si>
    <t>Strengths</t>
  </si>
  <si>
    <t>Limitations</t>
  </si>
  <si>
    <t>Typical Use Case</t>
  </si>
  <si>
    <t>Traditional CAC (Coronary Artery Calcium) Scoring</t>
  </si>
  <si>
    <t>Calcium deposits in arteries as a marker of plaque buildup (atherosclerosis). Focuses on risk prediction, not current blockages or flow.</t>
  </si>
  <si>
    <t>Numerical score (e.g., Agatston: 0 = low risk, &gt;400 = high risk).</t>
  </si>
  <si>
    <t>Cheap, quick, low radiation; great for screening asymptomatic people; predicts future heart events well.</t>
  </si>
  <si>
    <t>Misses soft (non-calcified) plaque; doesn't assess blood flow or blockage impact.</t>
  </si>
  <si>
    <t>First-line risk assessment in healthy adults (e.g., deciding on statins/lifestyle changes). Like checking the "ripeness" of potential issues.</t>
  </si>
  <si>
    <t>QAngio (Quantitative Angiography)</t>
  </si>
  <si>
    <t>Artery dimensions, narrowings (stenosis), and estimated blood flow from invasive angiogram images.</t>
  </si>
  <si>
    <t>Stenosis percentage, vessel measurements, Quantitative Flow Ratio (QFR, e.g., &lt;0.80 = flow issue).</t>
  </si>
  <si>
    <t>Precise for cath lab procedures; helps guide stents without extra invasive tools.</t>
  </si>
  <si>
    <t>Requires invasive catheter; not for screening; limited to geometry, not deep plaque details.</t>
  </si>
  <si>
    <t>During angiograms for patients with suspected severe blockages; procedural planning. Like measuring the "structure" in a detailed, hands-on way.</t>
  </si>
  <si>
    <t>HeartFlow Analysis</t>
  </si>
  <si>
    <t>Simulated blood flow through arteries using CT angiography data; assesses if blockages cause ischemia (reduced heart blood supply).</t>
  </si>
  <si>
    <t>3D model with Fractional Flow Reserve (FFRct, e.g., &lt;0.80 = significant issue).</t>
  </si>
  <si>
    <t>Non-invasive functional insight; reduces unnecessary invasive tests; personalized modeling.</t>
  </si>
  <si>
    <t>Needs high-quality CT scan; processing time/cost; focuses more on flow than plaque types.</t>
  </si>
  <si>
    <t>Symptomatic patients or intermediate CT findings; deciding if intervention is needed. Like evaluating the "juiciness" or flow dynamics.</t>
  </si>
  <si>
    <t>Cleerly Heart Analysis</t>
  </si>
  <si>
    <t>Detailed plaque volume, types (soft vs. calcified), and composition from CT angiography; predicts rupture risk and tracks changes.</t>
  </si>
  <si>
    <t>Plaque volumes by type, stenosis, CAD staging (0-4), ischemia estimates.</t>
  </si>
  <si>
    <t>Spots vulnerable soft plaque CAC misses; monitors treatment effects (e.g., statins); AI-precision for early detection.</t>
  </si>
  <si>
    <t>Requires CT angiography; newer tech with less long-term data; anatomy-focused over pure function.</t>
  </si>
  <si>
    <t>Comprehensive evaluation in at-risk folks; tracking progress when symptoms or risks persist despite low CAC. Like examining the "intricate details" of plaque biology.</t>
  </si>
  <si>
    <t>Data Set</t>
  </si>
  <si>
    <t>N</t>
  </si>
  <si>
    <r>
      <rPr>
        <sz val="14"/>
        <color rgb="FF363737"/>
        <rFont val="Segoe UI"/>
        <family val="2"/>
      </rPr>
      <t xml:space="preserve">γ </t>
    </r>
    <r>
      <rPr>
        <sz val="11"/>
        <color rgb="FF363737"/>
        <rFont val="Segoe UI"/>
        <family val="2"/>
      </rPr>
      <t>Gamma</t>
    </r>
  </si>
  <si>
    <r>
      <rPr>
        <sz val="14"/>
        <color rgb="FF363737"/>
        <rFont val="Aptos Narrow"/>
        <family val="2"/>
      </rPr>
      <t xml:space="preserve">ζ </t>
    </r>
    <r>
      <rPr>
        <sz val="11"/>
        <color rgb="FF363737"/>
        <rFont val="Segoe UI"/>
        <family val="2"/>
      </rPr>
      <t>Zeta</t>
    </r>
  </si>
  <si>
    <r>
      <rPr>
        <sz val="14"/>
        <color rgb="FF363737"/>
        <rFont val="Segoe UI"/>
        <family val="2"/>
      </rPr>
      <t xml:space="preserve">η </t>
    </r>
    <r>
      <rPr>
        <sz val="11"/>
        <color rgb="FF363737"/>
        <rFont val="Segoe UI"/>
        <family val="2"/>
      </rPr>
      <t>Eta</t>
    </r>
  </si>
  <si>
    <r>
      <rPr>
        <sz val="14"/>
        <color rgb="FF363737"/>
        <rFont val="Aptos Narrow"/>
        <family val="2"/>
      </rPr>
      <t>θ</t>
    </r>
    <r>
      <rPr>
        <sz val="14"/>
        <color rgb="FF363737"/>
        <rFont val="Segoe UI"/>
        <family val="2"/>
      </rPr>
      <t xml:space="preserve"> </t>
    </r>
    <r>
      <rPr>
        <sz val="11"/>
        <color rgb="FF363737"/>
        <rFont val="Segoe UI"/>
        <family val="2"/>
      </rPr>
      <t>Theta</t>
    </r>
  </si>
  <si>
    <r>
      <rPr>
        <sz val="14"/>
        <color rgb="FF363737"/>
        <rFont val="Segoe UI"/>
        <family val="2"/>
      </rPr>
      <t>Ω</t>
    </r>
    <r>
      <rPr>
        <sz val="11"/>
        <color rgb="FF363737"/>
        <rFont val="Segoe UI"/>
        <family val="2"/>
      </rPr>
      <t xml:space="preserve"> Omega </t>
    </r>
  </si>
  <si>
    <t>Sort by isZeta decend, DCAC decend, DNCPV decend</t>
  </si>
  <si>
    <t>Qangio</t>
  </si>
  <si>
    <t>Column1</t>
  </si>
  <si>
    <t>Regression                               Set           Mean X   moe X    Mean Y   moe Y     Slope       xSD      p-value</t>
  </si>
  <si>
    <t>Cac1 vs. Cac0                            Gamma          0.000   0.000     0.000   0.000       NaN     0.000   1.00000000</t>
  </si>
  <si>
    <t>Cac1 vs. Cac0                            Eta          180.294  17.834   223.294  22.442    1.2347    34.686   0.00024839</t>
  </si>
  <si>
    <t>Cac1 vs. Cac0                            Zeta          91.333  23.889    94.417  25.939    1.0769    37.599   0.00003316</t>
  </si>
  <si>
    <t>Cac1 vs. Cac0                            Qangio       170.100  39.641   208.300  53.969    1.3543    55.414   0.00002460</t>
  </si>
  <si>
    <t>Cac1 vs. Cac0                            Beta          98.300   6.364   118.650   7.816    1.2122    19.898   0.00000058</t>
  </si>
  <si>
    <t>Cac1 vs. Cac0                            BetaUZeta     96.692   4.802   113.058   5.765    1.1836    17.247   0.00000053</t>
  </si>
  <si>
    <t>Cac1 vs. Cac0                            Omega         50.280   2.011    58.790   2.400    1.1803    10.137   0.00000000</t>
  </si>
  <si>
    <t>Cac1 vs. Cac0                            Alpha         44.682   2.196    53.932   2.685    1.2109    10.364   0.00000000</t>
  </si>
  <si>
    <t>Cac1 vs. Cac0                            Theta         37.696   6.072    41.304   6.117    1.0065    14.041   0.00000000</t>
  </si>
  <si>
    <t>-</t>
  </si>
  <si>
    <t>Cac1 vs. Cac0  -- Beta</t>
  </si>
  <si>
    <t>Slope: 1.2122 N=40 R^2: 0.9742 p-value: 0.000001 y-int -0.5124</t>
  </si>
  <si>
    <t>Id</t>
  </si>
  <si>
    <t xml:space="preserve"> Cac0 </t>
  </si>
  <si>
    <t xml:space="preserve"> Cac1</t>
  </si>
  <si>
    <t>LnCac1 vs. LnCac0  -- Beta</t>
  </si>
  <si>
    <t>Slope: 0.8716 N=40 R^2: 0.9857 p-value: 0.000000 y-int 0.7957</t>
  </si>
  <si>
    <t xml:space="preserve"> LnCac0 </t>
  </si>
  <si>
    <t xml:space="preserve"> LnCac1</t>
  </si>
  <si>
    <t>LnCac1 vs. LnCac0                        Gamma          0.000   0.000     0.000   0.000       NaN     0.000   1.00000000</t>
  </si>
  <si>
    <t>LnCac1 vs. LnCac0                        Zeta           2.808   0.459     2.479   0.509    1.0808     0.723   0.00278009</t>
  </si>
  <si>
    <t>LnCac1 vs. LnCac0                        BetaUZeta      3.279   0.080     3.477   0.079    0.9528     0.288   0.00028121</t>
  </si>
  <si>
    <t>LnCac1 vs. LnCac0                        Eta            4.871   0.119     5.141   0.102    0.8510     0.231   0.00004815</t>
  </si>
  <si>
    <t>LnCac1 vs. LnCac0                        Qangio         3.767   0.627     3.944   0.623    0.9903     0.877   0.00000315</t>
  </si>
  <si>
    <t>LnCac1 vs. LnCac0                        Theta          2.348   0.168     2.768   0.139    0.8168     0.389   0.00000038</t>
  </si>
  <si>
    <t>LnCac1 vs. LnCac0                        Omega          1.705   0.044     1.808   0.045    1.0125     0.222   0.00000004</t>
  </si>
  <si>
    <t>LnCac1 vs. LnCac0                        Beta           3.420   0.100     3.777   0.088    0.8716     0.313   0.00000000</t>
  </si>
  <si>
    <t>LnCac1 vs. LnCac0                        Alpha          1.555   0.049     1.717   0.050    1.0184     0.231   0.00000000</t>
  </si>
  <si>
    <t>Regression                               Set            Lower   Upper     Slope Std Err       xSD       ySD      p-value</t>
  </si>
  <si>
    <t>Ln(Qangio0/Tcpv1) vs. Ln(Ncpv1/Tcpv1)  -- Qangio</t>
  </si>
  <si>
    <t>Slope: 0.8152 N=10 R^2: 0.9080 p-value: 0.022866 y-int -0.6147</t>
  </si>
  <si>
    <t xml:space="preserve"> Ln(Ncpv1/Tcpv1) </t>
  </si>
  <si>
    <t xml:space="preserve"> Ln(Qangio0/Tcpv1)</t>
  </si>
  <si>
    <t>Ln(Qangio0/Tcpv1) vs. Ln(Ncpv1/Tcpv1)    Qangio        0.1461  1.4844    0.8152  0.2902     0.613     0.524   0.02286629</t>
  </si>
  <si>
    <t>Ln(Ncpv0/Tcpv1) vs. Ln(Ncpv1/Tcpv1)  -- Alpha</t>
  </si>
  <si>
    <t>Slope: 0.8842 N=88 R^2: 0.9627 p-value: 0.000003 y-int -0.0921</t>
  </si>
  <si>
    <t xml:space="preserve"> Ln(Ncpv0/Tcpv1)</t>
  </si>
  <si>
    <t>Ln(Ncpv0/Tcpv1) vs. Ln(Ncpv1/Tcpv1)      Eta            1.459   0.053     1.229   0.050    0.8885     0.104   0.01338734</t>
  </si>
  <si>
    <t>Ln(Ncpv0/Tcpv1) vs. Ln(Ncpv1/Tcpv1)      Zeta           1.187   0.256     1.075   0.252    0.9760     0.404   0.00003200</t>
  </si>
  <si>
    <t>Ln(Ncpv0/Tcpv1) vs. Ln(Ncpv1/Tcpv1)      Theta          2.810   0.129     2.458   0.131    0.9956     0.299   0.00002933</t>
  </si>
  <si>
    <t>Ln(Ncpv0/Tcpv1) vs. Ln(Ncpv1/Tcpv1)      Qangio         2.053   0.438     1.651   0.351    0.7974     0.613   0.00001273</t>
  </si>
  <si>
    <t>Ln(Ncpv0/Tcpv1) vs. Ln(Ncpv1/Tcpv1)      Gamma          2.257   0.103     1.861   0.091    0.8655     0.355   0.00000785</t>
  </si>
  <si>
    <t>Ln(Ncpv0/Tcpv1) vs. Ln(Ncpv1/Tcpv1)      Alpha          2.247   0.045     1.895   0.041    0.8842     0.213   0.00000271</t>
  </si>
  <si>
    <t>Ln(Ncpv0/Tcpv1) vs. Ln(Ncpv1/Tcpv1)      Omega          2.120   0.039     1.797   0.035    0.8855     0.195   0.00000155</t>
  </si>
  <si>
    <t>Ln(Ncpv0/Tcpv1) vs. Ln(Ncpv1/Tcpv1)      Beta           2.236   0.065     1.936   0.064    0.9669     0.205   0.00000148</t>
  </si>
  <si>
    <t>Ln(Ncpv0/Tcpv1) vs. Ln(Ncpv1/Tcpv1)      BetaUZeta      1.994   0.053     1.737   0.051    0.9530     0.190   0.00000020</t>
  </si>
  <si>
    <t>Ln(Ncpv1/Tcpv1) vs. Ln(Ncpv0/Tcpv0)  -- Alpha</t>
  </si>
  <si>
    <t>Slope: 0.4428 N=88 R^2: 0.1083 p-value: 0.731243 y-int 1.6960</t>
  </si>
  <si>
    <t xml:space="preserve"> Ln(Ncpv0/Tcpv0) </t>
  </si>
  <si>
    <t xml:space="preserve"> Ln(Ncpv1/Tcpv1)</t>
  </si>
  <si>
    <t>Ln(Ncpv1/Tcpv1) vs. Ln(Ncpv0/Tcpv0)      Theta          2.090   0.113     2.810   0.129   -0.0514     0.262   0.96600267</t>
  </si>
  <si>
    <t>Ln(Ncpv1/Tcpv1) vs. Ln(Ncpv0/Tcpv0)      Beta           1.803   0.053     2.236   0.065    0.2424     0.164   0.84775386</t>
  </si>
  <si>
    <t>Ln(Ncpv1/Tcpv1) vs. Ln(Ncpv0/Tcpv0)      BetaUZeta      1.836   0.056     1.994   0.053    0.2255     0.200   0.81160748</t>
  </si>
  <si>
    <t>Ln(Ncpv1/Tcpv1) vs. Ln(Ncpv0/Tcpv0)      Omega          1.329   0.032     2.120   0.039    0.3534     0.162   0.76238358</t>
  </si>
  <si>
    <t>Ln(Ncpv1/Tcpv1) vs. Ln(Ncpv0/Tcpv0)      Alpha          1.245   0.034     2.247   0.045    0.4428     0.158   0.73124339</t>
  </si>
  <si>
    <t>Ln(Ncpv1/Tcpv1) vs. Ln(Ncpv0/Tcpv0)      Zeta           1.945   0.457     1.187   0.256    0.2371     0.719   0.67977082</t>
  </si>
  <si>
    <t>Ln(Ncpv1/Tcpv1) vs. Ln(Ncpv0/Tcpv0)      Gamma          0.781   0.069     2.257   0.103    0.5926     0.238   0.67346325</t>
  </si>
  <si>
    <t>Ln(Ncpv1/Tcpv1) vs. Ln(Ncpv0/Tcpv0)      Qangio         2.029   0.492     2.053   0.438   -0.4835     0.688   0.57890285</t>
  </si>
  <si>
    <t>Ln(Ncpv1/Tcpv1) vs. Ln(Ncpv0/Tcpv0)      Eta            1.415   0.058     1.459   0.053    0.8304     0.114   0.05708145</t>
  </si>
  <si>
    <t>Ln(Ncpv0/Tcpv1) vs. Ln(Ncpv1/Tcpv0)  -- Alpha</t>
  </si>
  <si>
    <t>Slope: 0.3223 N=88 R^2: 0.0932 p-value: 0.752096 y-int 1.4251</t>
  </si>
  <si>
    <t xml:space="preserve"> Ln(Ncpv1/Tcpv0) </t>
  </si>
  <si>
    <t>Ln(Ncpv0/Tcpv1) vs. Ln(Ncpv1/Tcpv0)      Beta           2.105   0.058     1.936   0.064    0.1013     0.183   0.92865629</t>
  </si>
  <si>
    <t>Ln(Ncpv0/Tcpv1) vs. Ln(Ncpv1/Tcpv0)      Theta          2.434   0.126     2.458   0.131   -0.1671     0.292   0.87741797</t>
  </si>
  <si>
    <t>Ln(Ncpv0/Tcpv1) vs. Ln(Ncpv1/Tcpv0)      BetaUZeta      2.099   0.059     1.737   0.051    0.1761     0.210   0.84050134</t>
  </si>
  <si>
    <t>Ln(Ncpv0/Tcpv1) vs. Ln(Ncpv1/Tcpv0)      Omega          1.533   0.036     1.797   0.035    0.2830     0.180   0.76550750</t>
  </si>
  <si>
    <t>Ln(Ncpv0/Tcpv1) vs. Ln(Ncpv1/Tcpv0)      Alpha          1.459   0.038     1.895   0.041    0.3223     0.182   0.75209625</t>
  </si>
  <si>
    <t>Ln(Ncpv0/Tcpv1) vs. Ln(Ncpv1/Tcpv0)      Gamma          0.920   0.080     1.861   0.091    0.4362     0.276   0.68552918</t>
  </si>
  <si>
    <t>Ln(Ncpv0/Tcpv1) vs. Ln(Ncpv1/Tcpv0)      Zeta           2.081   0.462     1.075   0.252    0.2324     0.728   0.67649946</t>
  </si>
  <si>
    <t>Ln(Ncpv0/Tcpv1) vs. Ln(Ncpv1/Tcpv0)      Qangio         2.317   0.494     1.651   0.351   -0.4117     0.690   0.54331054</t>
  </si>
  <si>
    <t>Ln(Ncpv0/Tcpv1) vs. Ln(Ncpv1/Tcpv0)      Eta            1.659   0.062     1.229   0.050    0.7266     0.120   0.07126498</t>
  </si>
  <si>
    <t>LnNcpv1 vs. LnNcpv0  -- Alpha</t>
  </si>
  <si>
    <t>Slope: 0.8110 N=88 R^2: 0.9124 p-value: 0.001983 y-int 1.2190</t>
  </si>
  <si>
    <t xml:space="preserve"> LnNcpv0 </t>
  </si>
  <si>
    <t xml:space="preserve"> LnNcpv1</t>
  </si>
  <si>
    <t>LnNcpv1 vs. LnNcpv0                      Gamma          2.523   0.051     3.249   0.043    0.7646     0.174   0.06252549</t>
  </si>
  <si>
    <t>LnNcpv1 vs. LnNcpv0                      Zeta           4.304   0.150     4.561   0.131    0.8327     0.237   0.01603625</t>
  </si>
  <si>
    <t>LnNcpv1 vs. LnNcpv0                      Qangio         5.163   0.205     5.645   0.128    0.5979     0.287   0.01467741</t>
  </si>
  <si>
    <t>LnNcpv1 vs. LnNcpv0                      Theta          4.318   0.086     4.720   0.073    0.8138     0.199   0.00390328</t>
  </si>
  <si>
    <t>LnNcpv1 vs. LnNcpv0                      Eta            5.000   0.091     5.322   0.089    0.9465     0.177   0.00257899</t>
  </si>
  <si>
    <t>LnNcpv1 vs. LnNcpv0                      Alpha          3.471   0.034     4.034   0.029    0.8110     0.160   0.00198265</t>
  </si>
  <si>
    <t>LnNcpv1 vs. LnNcpv0                      Omega          3.571   0.029     4.097   0.024    0.8054     0.146   0.00187370</t>
  </si>
  <si>
    <t>LnNcpv1 vs. LnNcpv0                      BetaUZeta      4.538   0.034     4.880   0.031    0.8641     0.123   0.00117102</t>
  </si>
  <si>
    <t>LnNcpv1 vs. LnNcpv0                      Beta           4.608   0.046     4.976   0.041    0.8573     0.144   0.00086125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</si>
</sst>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6"/>
      <color theme="1"/>
      <name val="Aptos Display"/>
      <family val="2"/>
      <scheme val="major"/>
    </font>
    <font>
      <b/>
      <sz val="17.850000000000001"/>
      <color rgb="FF363737"/>
      <name val="Segoe UI"/>
      <family val="2"/>
    </font>
    <font>
      <sz val="11"/>
      <color rgb="FF363737"/>
      <name val="Segoe UI"/>
      <family val="2"/>
    </font>
    <font>
      <b/>
      <sz val="11"/>
      <color rgb="FF363737"/>
      <name val="Segoe UI"/>
      <family val="2"/>
    </font>
    <font>
      <i/>
      <sz val="11"/>
      <color rgb="FF363737"/>
      <name val="Segoe UI"/>
      <family val="2"/>
    </font>
    <font>
      <sz val="10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4"/>
      <color rgb="FF363737"/>
      <name val="Aptos Narrow"/>
      <family val="2"/>
    </font>
    <font>
      <sz val="14"/>
      <color rgb="FF363737"/>
      <name val="Segoe UI"/>
      <family val="2"/>
    </font>
    <font>
      <sz val="11"/>
      <color theme="0"/>
      <name val="Segoe UI"/>
      <family val="2"/>
    </font>
    <font>
      <b/>
      <sz val="12"/>
      <color theme="2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theme="7"/>
      </patternFill>
    </fill>
  </fills>
  <borders count="2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5" borderId="0" xfId="0" applyFill="1"/>
    <xf numFmtId="0" fontId="0" fillId="3" borderId="5" xfId="0" applyFill="1" applyBorder="1"/>
    <xf numFmtId="0" fontId="0" fillId="6" borderId="5" xfId="0" applyFill="1" applyBorder="1"/>
    <xf numFmtId="0" fontId="0" fillId="6" borderId="0" xfId="0" applyFill="1"/>
    <xf numFmtId="0" fontId="0" fillId="2" borderId="5" xfId="0" applyFill="1" applyBorder="1"/>
    <xf numFmtId="0" fontId="0" fillId="7" borderId="0" xfId="0" applyFill="1"/>
    <xf numFmtId="164" fontId="0" fillId="7" borderId="0" xfId="0" applyNumberFormat="1" applyFill="1"/>
    <xf numFmtId="0" fontId="0" fillId="0" borderId="7" xfId="0" applyBorder="1"/>
    <xf numFmtId="0" fontId="0" fillId="0" borderId="8" xfId="0" applyBorder="1"/>
    <xf numFmtId="0" fontId="2" fillId="4" borderId="9" xfId="0" applyFont="1" applyFill="1" applyBorder="1"/>
    <xf numFmtId="0" fontId="0" fillId="0" borderId="10" xfId="0" applyBorder="1"/>
    <xf numFmtId="0" fontId="0" fillId="0" borderId="11" xfId="0" applyBorder="1"/>
    <xf numFmtId="164" fontId="0" fillId="5" borderId="0" xfId="0" applyNumberFormat="1" applyFill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8" borderId="1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0" fillId="9" borderId="0" xfId="0" applyFill="1"/>
    <xf numFmtId="0" fontId="5" fillId="7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0" fillId="10" borderId="0" xfId="0" applyFill="1"/>
    <xf numFmtId="0" fontId="13" fillId="0" borderId="0" xfId="0" applyFont="1" applyAlignment="1">
      <alignment horizontal="left" vertical="center"/>
    </xf>
    <xf numFmtId="0" fontId="1" fillId="2" borderId="0" xfId="0" applyFont="1" applyFill="1"/>
    <xf numFmtId="0" fontId="1" fillId="3" borderId="0" xfId="0" applyFont="1" applyFill="1"/>
    <xf numFmtId="0" fontId="1" fillId="7" borderId="0" xfId="0" applyFont="1" applyFill="1"/>
    <xf numFmtId="0" fontId="1" fillId="5" borderId="0" xfId="0" applyFont="1" applyFill="1"/>
    <xf numFmtId="0" fontId="0" fillId="7" borderId="5" xfId="0" applyFill="1" applyBorder="1"/>
    <xf numFmtId="0" fontId="0" fillId="11" borderId="5" xfId="0" applyFill="1" applyBorder="1"/>
    <xf numFmtId="0" fontId="0" fillId="11" borderId="0" xfId="0" applyFill="1"/>
    <xf numFmtId="0" fontId="0" fillId="12" borderId="18" xfId="0" applyFill="1" applyBorder="1"/>
    <xf numFmtId="0" fontId="0" fillId="12" borderId="19" xfId="0" applyFill="1" applyBorder="1"/>
    <xf numFmtId="0" fontId="0" fillId="12" borderId="7" xfId="0" applyFill="1" applyBorder="1"/>
    <xf numFmtId="0" fontId="0" fillId="12" borderId="20" xfId="0" applyFill="1" applyBorder="1"/>
    <xf numFmtId="0" fontId="0" fillId="13" borderId="11" xfId="0" applyFill="1" applyBorder="1"/>
    <xf numFmtId="0" fontId="0" fillId="13" borderId="0" xfId="0" applyFill="1"/>
    <xf numFmtId="0" fontId="14" fillId="4" borderId="16" xfId="0" applyFont="1" applyFill="1" applyBorder="1"/>
    <xf numFmtId="0" fontId="14" fillId="4" borderId="13" xfId="0" applyFont="1" applyFill="1" applyBorder="1"/>
    <xf numFmtId="0" fontId="14" fillId="4" borderId="15" xfId="0" applyFont="1" applyFill="1" applyBorder="1"/>
    <xf numFmtId="0" fontId="14" fillId="4" borderId="17" xfId="0" applyFont="1" applyFill="1" applyBorder="1"/>
    <xf numFmtId="0" fontId="0" fillId="0" borderId="21" xfId="0" applyBorder="1"/>
    <xf numFmtId="0" fontId="0" fillId="0" borderId="21" xfId="0" applyBorder="1" applyAlignment="1">
      <alignment horizontal="left"/>
    </xf>
    <xf numFmtId="0" fontId="10" fillId="14" borderId="0" xfId="0" applyFont="1" applyFill="1"/>
    <xf numFmtId="0" fontId="10" fillId="14" borderId="0" xfId="0" applyFont="1" applyFill="1" applyAlignment="1">
      <alignment horizontal="left"/>
    </xf>
    <xf numFmtId="0" fontId="0" fillId="0" borderId="22" xfId="0" applyBorder="1"/>
    <xf numFmtId="0" fontId="0" fillId="0" borderId="23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3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vertical="top"/>
    </xf>
  </cellXfs>
  <cellStyles count="1"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7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737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Keto-CTA SubSet Divisions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70-4D3A-97E5-9D6413DB2650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0-4D3A-97E5-9D6413DB2650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70-4D3A-97E5-9D6413DB265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70-4D3A-97E5-9D6413DB265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 Stats'!$A$46:$A$49</c:f>
              <c:strCache>
                <c:ptCount val="4"/>
                <c:pt idx="0">
                  <c:v>ζ Zeta</c:v>
                </c:pt>
                <c:pt idx="1">
                  <c:v>γ Gamma</c:v>
                </c:pt>
                <c:pt idx="2">
                  <c:v>θ Theta</c:v>
                </c:pt>
                <c:pt idx="3">
                  <c:v>η Eta</c:v>
                </c:pt>
              </c:strCache>
            </c:strRef>
          </c:cat>
          <c:val>
            <c:numRef>
              <c:f>'Basic Stats'!$B$46:$B$49</c:f>
              <c:numCache>
                <c:formatCode>General</c:formatCode>
                <c:ptCount val="4"/>
                <c:pt idx="0">
                  <c:v>12</c:v>
                </c:pt>
                <c:pt idx="1">
                  <c:v>48</c:v>
                </c:pt>
                <c:pt idx="2">
                  <c:v>23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D3A-97E5-9D6413DB26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Ln(Ncpv0/Tcpv1) vs. Ln(Ncpv1/Tcpv1)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Sheet1!$AN$3</c:f>
              <c:strCache>
                <c:ptCount val="1"/>
                <c:pt idx="0">
                  <c:v> Ln(Ncpv0/Tcpv1)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Sheet1!$AM$4:$AM$91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0.64562591327694996</c:v>
                </c:pt>
                <c:pt idx="24">
                  <c:v>0.74161481610216595</c:v>
                </c:pt>
                <c:pt idx="25">
                  <c:v>1.03273169330855</c:v>
                </c:pt>
                <c:pt idx="26">
                  <c:v>1.1202953811560601</c:v>
                </c:pt>
                <c:pt idx="27">
                  <c:v>1.2789421261600999</c:v>
                </c:pt>
                <c:pt idx="28">
                  <c:v>1.2818357330449299</c:v>
                </c:pt>
                <c:pt idx="29">
                  <c:v>1.3492288580784999</c:v>
                </c:pt>
                <c:pt idx="30">
                  <c:v>1.36872571691756</c:v>
                </c:pt>
                <c:pt idx="31">
                  <c:v>1.39060781137361</c:v>
                </c:pt>
                <c:pt idx="32">
                  <c:v>1.4296662932734101</c:v>
                </c:pt>
                <c:pt idx="33">
                  <c:v>1.48040765269036</c:v>
                </c:pt>
                <c:pt idx="34">
                  <c:v>1.52034688565469</c:v>
                </c:pt>
                <c:pt idx="35">
                  <c:v>1.5514594429923101</c:v>
                </c:pt>
                <c:pt idx="36">
                  <c:v>1.6248089203106899</c:v>
                </c:pt>
                <c:pt idx="37">
                  <c:v>1.63082910241541</c:v>
                </c:pt>
                <c:pt idx="38">
                  <c:v>1.64544088952539</c:v>
                </c:pt>
                <c:pt idx="39">
                  <c:v>1.6460476580466601</c:v>
                </c:pt>
                <c:pt idx="40">
                  <c:v>1.65716931525529</c:v>
                </c:pt>
                <c:pt idx="41">
                  <c:v>1.6758708758462799</c:v>
                </c:pt>
                <c:pt idx="42">
                  <c:v>1.7479326951887999</c:v>
                </c:pt>
                <c:pt idx="43">
                  <c:v>1.7586325109295999</c:v>
                </c:pt>
                <c:pt idx="44">
                  <c:v>1.8625285401162599</c:v>
                </c:pt>
                <c:pt idx="45">
                  <c:v>1.8919225551290999</c:v>
                </c:pt>
                <c:pt idx="46">
                  <c:v>1.9203768470501399</c:v>
                </c:pt>
                <c:pt idx="47">
                  <c:v>2.0252613349958501</c:v>
                </c:pt>
                <c:pt idx="48">
                  <c:v>2.07405069304495</c:v>
                </c:pt>
                <c:pt idx="49">
                  <c:v>2.1372272687578402</c:v>
                </c:pt>
                <c:pt idx="50">
                  <c:v>2.1998321407432999</c:v>
                </c:pt>
                <c:pt idx="51">
                  <c:v>2.2918405537110602</c:v>
                </c:pt>
                <c:pt idx="52">
                  <c:v>2.3702437414678599</c:v>
                </c:pt>
                <c:pt idx="53">
                  <c:v>2.38569999970455</c:v>
                </c:pt>
                <c:pt idx="54">
                  <c:v>2.40794560865187</c:v>
                </c:pt>
                <c:pt idx="55">
                  <c:v>2.4882124379224999</c:v>
                </c:pt>
                <c:pt idx="56">
                  <c:v>2.53163708099442</c:v>
                </c:pt>
                <c:pt idx="57">
                  <c:v>2.57335669329751</c:v>
                </c:pt>
                <c:pt idx="58">
                  <c:v>2.6358052942288799</c:v>
                </c:pt>
                <c:pt idx="59">
                  <c:v>3.0445224377234199</c:v>
                </c:pt>
                <c:pt idx="60">
                  <c:v>3.09819385451594</c:v>
                </c:pt>
                <c:pt idx="61">
                  <c:v>3.2027464429383099</c:v>
                </c:pt>
                <c:pt idx="62">
                  <c:v>3.4452142670789199</c:v>
                </c:pt>
                <c:pt idx="63">
                  <c:v>3.49144425950993</c:v>
                </c:pt>
                <c:pt idx="64">
                  <c:v>3.5221499920798101</c:v>
                </c:pt>
                <c:pt idx="65">
                  <c:v>3.5457786104732598</c:v>
                </c:pt>
                <c:pt idx="66">
                  <c:v>3.55534806148941</c:v>
                </c:pt>
                <c:pt idx="67">
                  <c:v>3.6262438831224499</c:v>
                </c:pt>
                <c:pt idx="68">
                  <c:v>3.6418007874596698</c:v>
                </c:pt>
                <c:pt idx="69">
                  <c:v>3.7196511127806899</c:v>
                </c:pt>
                <c:pt idx="70">
                  <c:v>3.7455747977904799</c:v>
                </c:pt>
                <c:pt idx="71">
                  <c:v>3.7656911412060201</c:v>
                </c:pt>
                <c:pt idx="72">
                  <c:v>3.9889840465642701</c:v>
                </c:pt>
                <c:pt idx="73">
                  <c:v>4.5108595065168497</c:v>
                </c:pt>
                <c:pt idx="74">
                  <c:v>4.7471036818767498</c:v>
                </c:pt>
                <c:pt idx="75">
                  <c:v>4.7498887680031698</c:v>
                </c:pt>
                <c:pt idx="76">
                  <c:v>4.7621739347977501</c:v>
                </c:pt>
                <c:pt idx="77">
                  <c:v>5.1313769117923798</c:v>
                </c:pt>
                <c:pt idx="78">
                  <c:v>5.2882670306945299</c:v>
                </c:pt>
                <c:pt idx="79">
                  <c:v>5.4694656227438596</c:v>
                </c:pt>
                <c:pt idx="80">
                  <c:v>5.5412635451584196</c:v>
                </c:pt>
                <c:pt idx="81">
                  <c:v>5.5529595849216102</c:v>
                </c:pt>
                <c:pt idx="82">
                  <c:v>6.0890448754468398</c:v>
                </c:pt>
                <c:pt idx="83">
                  <c:v>6.2742911005833601</c:v>
                </c:pt>
                <c:pt idx="84">
                  <c:v>6.3279367837291902</c:v>
                </c:pt>
                <c:pt idx="85">
                  <c:v>6.7165947735209697</c:v>
                </c:pt>
                <c:pt idx="86">
                  <c:v>6.8916258970522497</c:v>
                </c:pt>
                <c:pt idx="87">
                  <c:v>6.9479370686149604</c:v>
                </c:pt>
              </c:numCache>
            </c:numRef>
          </c:xVal>
          <c:yVal>
            <c:numRef>
              <c:f>Sheet1!$AN$4:$AN$91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0.48779537649129101</c:v>
                </c:pt>
                <c:pt idx="24">
                  <c:v>0.60469828407027704</c:v>
                </c:pt>
                <c:pt idx="25">
                  <c:v>0.78278586761508795</c:v>
                </c:pt>
                <c:pt idx="26">
                  <c:v>1.07024702935071</c:v>
                </c:pt>
                <c:pt idx="27">
                  <c:v>1.0605093922464901</c:v>
                </c:pt>
                <c:pt idx="28">
                  <c:v>0.80602001123523803</c:v>
                </c:pt>
                <c:pt idx="29">
                  <c:v>1.03316010826186</c:v>
                </c:pt>
                <c:pt idx="30">
                  <c:v>1.1977204853190999</c:v>
                </c:pt>
                <c:pt idx="31">
                  <c:v>0.93059712752539303</c:v>
                </c:pt>
                <c:pt idx="32">
                  <c:v>1.3260021308637699</c:v>
                </c:pt>
                <c:pt idx="33">
                  <c:v>1.3813479371845601</c:v>
                </c:pt>
                <c:pt idx="34">
                  <c:v>1.39852122569791</c:v>
                </c:pt>
                <c:pt idx="35">
                  <c:v>1.34905402135528</c:v>
                </c:pt>
                <c:pt idx="36">
                  <c:v>1.37943719139375</c:v>
                </c:pt>
                <c:pt idx="37">
                  <c:v>1.4950275612563499</c:v>
                </c:pt>
                <c:pt idx="38">
                  <c:v>1.20350865950442</c:v>
                </c:pt>
                <c:pt idx="39">
                  <c:v>1.3429975553665601</c:v>
                </c:pt>
                <c:pt idx="40">
                  <c:v>1.45213411861543</c:v>
                </c:pt>
                <c:pt idx="41">
                  <c:v>1.3792917445916999</c:v>
                </c:pt>
                <c:pt idx="42">
                  <c:v>1.6181378223096401</c:v>
                </c:pt>
                <c:pt idx="43">
                  <c:v>1.6338564397822399</c:v>
                </c:pt>
                <c:pt idx="44">
                  <c:v>0</c:v>
                </c:pt>
                <c:pt idx="45">
                  <c:v>1.3233153813477501</c:v>
                </c:pt>
                <c:pt idx="46">
                  <c:v>1.0483504538872199</c:v>
                </c:pt>
                <c:pt idx="47">
                  <c:v>1.77278079739816</c:v>
                </c:pt>
                <c:pt idx="48">
                  <c:v>1.7154433813551699</c:v>
                </c:pt>
                <c:pt idx="49">
                  <c:v>1.7811613382362299</c:v>
                </c:pt>
                <c:pt idx="50">
                  <c:v>1.9778453275569099</c:v>
                </c:pt>
                <c:pt idx="51">
                  <c:v>2.2140458318263598</c:v>
                </c:pt>
                <c:pt idx="52">
                  <c:v>1.16315080980568</c:v>
                </c:pt>
                <c:pt idx="53">
                  <c:v>1.7616820139907701</c:v>
                </c:pt>
                <c:pt idx="54">
                  <c:v>1.0986122886681</c:v>
                </c:pt>
                <c:pt idx="55">
                  <c:v>1.69446055824125</c:v>
                </c:pt>
                <c:pt idx="56">
                  <c:v>2.3653859942330699</c:v>
                </c:pt>
                <c:pt idx="57">
                  <c:v>2.0213860254203402</c:v>
                </c:pt>
                <c:pt idx="58">
                  <c:v>2.3048552415285801</c:v>
                </c:pt>
                <c:pt idx="59">
                  <c:v>2.99573227355399</c:v>
                </c:pt>
                <c:pt idx="60">
                  <c:v>2.6200814281562499</c:v>
                </c:pt>
                <c:pt idx="61">
                  <c:v>3.0819099697950398</c:v>
                </c:pt>
                <c:pt idx="62">
                  <c:v>2.6497146240892402</c:v>
                </c:pt>
                <c:pt idx="63">
                  <c:v>3.19935315837933</c:v>
                </c:pt>
                <c:pt idx="64">
                  <c:v>2.9292871741458302</c:v>
                </c:pt>
                <c:pt idx="65">
                  <c:v>3.0445224377234199</c:v>
                </c:pt>
                <c:pt idx="66">
                  <c:v>2.25129179860649</c:v>
                </c:pt>
                <c:pt idx="67">
                  <c:v>3.5319471313248001</c:v>
                </c:pt>
                <c:pt idx="68">
                  <c:v>3.6062356298423</c:v>
                </c:pt>
                <c:pt idx="69">
                  <c:v>3.17805383034794</c:v>
                </c:pt>
                <c:pt idx="70">
                  <c:v>3.2958368660043198</c:v>
                </c:pt>
                <c:pt idx="71">
                  <c:v>3.4515224655496701</c:v>
                </c:pt>
                <c:pt idx="72">
                  <c:v>3.9889840465642701</c:v>
                </c:pt>
                <c:pt idx="73">
                  <c:v>3.5263605246161598</c:v>
                </c:pt>
                <c:pt idx="74">
                  <c:v>3.9702919135521202</c:v>
                </c:pt>
                <c:pt idx="75">
                  <c:v>3.9783456483592099</c:v>
                </c:pt>
                <c:pt idx="76">
                  <c:v>3.5115454388310199</c:v>
                </c:pt>
                <c:pt idx="77">
                  <c:v>3.9796816539019599</c:v>
                </c:pt>
                <c:pt idx="78">
                  <c:v>3.9219733362813098</c:v>
                </c:pt>
                <c:pt idx="79">
                  <c:v>4.4923746918427403</c:v>
                </c:pt>
                <c:pt idx="80">
                  <c:v>5.1532915944977704</c:v>
                </c:pt>
                <c:pt idx="81">
                  <c:v>5.4553211153576999</c:v>
                </c:pt>
                <c:pt idx="82">
                  <c:v>5.79727281774354</c:v>
                </c:pt>
                <c:pt idx="83">
                  <c:v>6.0632036442629502</c:v>
                </c:pt>
                <c:pt idx="84">
                  <c:v>5.4161004022044201</c:v>
                </c:pt>
                <c:pt idx="85">
                  <c:v>6.4876840184846101</c:v>
                </c:pt>
                <c:pt idx="86">
                  <c:v>6.42810527268459</c:v>
                </c:pt>
                <c:pt idx="87">
                  <c:v>5.5872486584002496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9F-A74E-D3972474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949456"/>
        <c:axId val="1331486352"/>
      </c:scatterChart>
      <c:valAx>
        <c:axId val="13339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86352"/>
        <c:crosses val="autoZero"/>
        <c:crossBetween val="midCat"/>
      </c:valAx>
      <c:valAx>
        <c:axId val="13314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Sheet1!$AZ$3</c:f>
              <c:strCache>
                <c:ptCount val="1"/>
                <c:pt idx="0">
                  <c:v> Ln(Ncpv1/Tcpv1)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Sheet1!$AY$4:$AY$91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0.60434755294913201</c:v>
                </c:pt>
                <c:pt idx="42">
                  <c:v>0.70525177241617598</c:v>
                </c:pt>
                <c:pt idx="43">
                  <c:v>0.798746673396588</c:v>
                </c:pt>
                <c:pt idx="44">
                  <c:v>0.95874993964594601</c:v>
                </c:pt>
                <c:pt idx="45">
                  <c:v>1.0255363083500399</c:v>
                </c:pt>
                <c:pt idx="46">
                  <c:v>1.1703391183363401</c:v>
                </c:pt>
                <c:pt idx="47">
                  <c:v>1.19087932757891</c:v>
                </c:pt>
                <c:pt idx="48">
                  <c:v>1.2250411655650899</c:v>
                </c:pt>
                <c:pt idx="49">
                  <c:v>1.2708903530879201</c:v>
                </c:pt>
                <c:pt idx="50">
                  <c:v>1.4264960082257101</c:v>
                </c:pt>
                <c:pt idx="51">
                  <c:v>1.44691898293632</c:v>
                </c:pt>
                <c:pt idx="52">
                  <c:v>1.45186932471789</c:v>
                </c:pt>
                <c:pt idx="53">
                  <c:v>1.49639771010204</c:v>
                </c:pt>
                <c:pt idx="54">
                  <c:v>1.5387669066382399</c:v>
                </c:pt>
                <c:pt idx="55">
                  <c:v>1.57537596297156</c:v>
                </c:pt>
                <c:pt idx="56">
                  <c:v>1.65510794926728</c:v>
                </c:pt>
                <c:pt idx="57">
                  <c:v>1.65844953602199</c:v>
                </c:pt>
                <c:pt idx="58">
                  <c:v>1.6672206434474399</c:v>
                </c:pt>
                <c:pt idx="59">
                  <c:v>1.68639895357022</c:v>
                </c:pt>
                <c:pt idx="60">
                  <c:v>1.7369116687283801</c:v>
                </c:pt>
                <c:pt idx="61">
                  <c:v>1.74256922503728</c:v>
                </c:pt>
                <c:pt idx="62">
                  <c:v>1.77046147154912</c:v>
                </c:pt>
                <c:pt idx="63">
                  <c:v>1.9195928407379399</c:v>
                </c:pt>
                <c:pt idx="64">
                  <c:v>1.9878743481543399</c:v>
                </c:pt>
                <c:pt idx="65">
                  <c:v>2.0064867505111001</c:v>
                </c:pt>
                <c:pt idx="66">
                  <c:v>2.0357721724029401</c:v>
                </c:pt>
                <c:pt idx="67">
                  <c:v>2.0537991110664899</c:v>
                </c:pt>
                <c:pt idx="68">
                  <c:v>2.0838565598889498</c:v>
                </c:pt>
                <c:pt idx="69">
                  <c:v>2.1690537003695201</c:v>
                </c:pt>
                <c:pt idx="70">
                  <c:v>2.2054012377734602</c:v>
                </c:pt>
                <c:pt idx="71">
                  <c:v>2.4397862145075302</c:v>
                </c:pt>
                <c:pt idx="72">
                  <c:v>2.61449947883359</c:v>
                </c:pt>
                <c:pt idx="73">
                  <c:v>2.6408414514087601</c:v>
                </c:pt>
                <c:pt idx="74">
                  <c:v>2.99573227355399</c:v>
                </c:pt>
                <c:pt idx="75">
                  <c:v>3.21523283358969</c:v>
                </c:pt>
                <c:pt idx="76">
                  <c:v>3.3186357809691298</c:v>
                </c:pt>
                <c:pt idx="77">
                  <c:v>3.3217817174990998</c:v>
                </c:pt>
                <c:pt idx="78">
                  <c:v>3.37953588488097</c:v>
                </c:pt>
                <c:pt idx="79">
                  <c:v>3.5502329608226399</c:v>
                </c:pt>
                <c:pt idx="80">
                  <c:v>3.7455747977904799</c:v>
                </c:pt>
                <c:pt idx="81">
                  <c:v>4.1190371748124699</c:v>
                </c:pt>
                <c:pt idx="82">
                  <c:v>4.1298189504157596</c:v>
                </c:pt>
                <c:pt idx="83">
                  <c:v>4.2532458448079504</c:v>
                </c:pt>
                <c:pt idx="84">
                  <c:v>4.2626798770413101</c:v>
                </c:pt>
                <c:pt idx="85">
                  <c:v>4.2979654470474404</c:v>
                </c:pt>
                <c:pt idx="86">
                  <c:v>5.4553211153576999</c:v>
                </c:pt>
                <c:pt idx="87">
                  <c:v>5.5834963087816902</c:v>
                </c:pt>
              </c:numCache>
            </c:numRef>
          </c:xVal>
          <c:yVal>
            <c:numRef>
              <c:f>Sheet1!$AZ$4:$AZ$91</c:f>
              <c:numCache>
                <c:formatCode>General</c:formatCode>
                <c:ptCount val="88"/>
                <c:pt idx="0">
                  <c:v>0</c:v>
                </c:pt>
                <c:pt idx="1">
                  <c:v>4.7621739347977501</c:v>
                </c:pt>
                <c:pt idx="2">
                  <c:v>2.40794560865187</c:v>
                </c:pt>
                <c:pt idx="3">
                  <c:v>3.7455747977904799</c:v>
                </c:pt>
                <c:pt idx="4">
                  <c:v>3.2027464429383099</c:v>
                </c:pt>
                <c:pt idx="5">
                  <c:v>6.7165947735209697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6.3279367837291902</c:v>
                </c:pt>
                <c:pt idx="11">
                  <c:v>0</c:v>
                </c:pt>
                <c:pt idx="12">
                  <c:v>0</c:v>
                </c:pt>
                <c:pt idx="13">
                  <c:v>1.8625285401162599</c:v>
                </c:pt>
                <c:pt idx="14">
                  <c:v>0</c:v>
                </c:pt>
                <c:pt idx="15">
                  <c:v>0</c:v>
                </c:pt>
                <c:pt idx="16">
                  <c:v>3.55534806148941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3.9889840465642701</c:v>
                </c:pt>
                <c:pt idx="21">
                  <c:v>0</c:v>
                </c:pt>
                <c:pt idx="22">
                  <c:v>5.2882670306945299</c:v>
                </c:pt>
                <c:pt idx="23">
                  <c:v>4.5108595065168497</c:v>
                </c:pt>
                <c:pt idx="24">
                  <c:v>0</c:v>
                </c:pt>
                <c:pt idx="25">
                  <c:v>0</c:v>
                </c:pt>
                <c:pt idx="26">
                  <c:v>3.5457786104732598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5.5412635451584196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6.8916258970522497</c:v>
                </c:pt>
                <c:pt idx="36">
                  <c:v>6.9479370686149604</c:v>
                </c:pt>
                <c:pt idx="37">
                  <c:v>0</c:v>
                </c:pt>
                <c:pt idx="38">
                  <c:v>3.6262438831224499</c:v>
                </c:pt>
                <c:pt idx="39">
                  <c:v>6.2742911005833601</c:v>
                </c:pt>
                <c:pt idx="40">
                  <c:v>6.0890448754468398</c:v>
                </c:pt>
                <c:pt idx="41">
                  <c:v>0.64562591327694996</c:v>
                </c:pt>
                <c:pt idx="42">
                  <c:v>0.74161481610216595</c:v>
                </c:pt>
                <c:pt idx="43">
                  <c:v>1.03273169330855</c:v>
                </c:pt>
                <c:pt idx="44">
                  <c:v>1.2818357330449299</c:v>
                </c:pt>
                <c:pt idx="45">
                  <c:v>1.39060781137361</c:v>
                </c:pt>
                <c:pt idx="46">
                  <c:v>1.2789421261600999</c:v>
                </c:pt>
                <c:pt idx="47">
                  <c:v>1.1202953811560601</c:v>
                </c:pt>
                <c:pt idx="48">
                  <c:v>1.64544088952539</c:v>
                </c:pt>
                <c:pt idx="49">
                  <c:v>1.36872571691756</c:v>
                </c:pt>
                <c:pt idx="50">
                  <c:v>1.6758708758462799</c:v>
                </c:pt>
                <c:pt idx="51">
                  <c:v>1.4296662932734101</c:v>
                </c:pt>
                <c:pt idx="52">
                  <c:v>1.5514594429923101</c:v>
                </c:pt>
                <c:pt idx="53">
                  <c:v>1.3492288580784999</c:v>
                </c:pt>
                <c:pt idx="54">
                  <c:v>1.6460476580466601</c:v>
                </c:pt>
                <c:pt idx="55">
                  <c:v>1.8919225551290999</c:v>
                </c:pt>
                <c:pt idx="56">
                  <c:v>1.48040765269036</c:v>
                </c:pt>
                <c:pt idx="57">
                  <c:v>1.52034688565469</c:v>
                </c:pt>
                <c:pt idx="58">
                  <c:v>1.7586325109295999</c:v>
                </c:pt>
                <c:pt idx="59">
                  <c:v>2.3702437414678599</c:v>
                </c:pt>
                <c:pt idx="60">
                  <c:v>1.7479326951887999</c:v>
                </c:pt>
                <c:pt idx="61">
                  <c:v>1.65716931525529</c:v>
                </c:pt>
                <c:pt idx="62">
                  <c:v>2.07405069304495</c:v>
                </c:pt>
                <c:pt idx="63">
                  <c:v>1.63082910241541</c:v>
                </c:pt>
                <c:pt idx="64">
                  <c:v>1.9203768470501399</c:v>
                </c:pt>
                <c:pt idx="65">
                  <c:v>2.0252613349958501</c:v>
                </c:pt>
                <c:pt idx="66">
                  <c:v>1.6248089203106899</c:v>
                </c:pt>
                <c:pt idx="67">
                  <c:v>2.57335669329751</c:v>
                </c:pt>
                <c:pt idx="68">
                  <c:v>2.1998321407432999</c:v>
                </c:pt>
                <c:pt idx="69">
                  <c:v>2.38569999970455</c:v>
                </c:pt>
                <c:pt idx="70">
                  <c:v>2.1372272687578402</c:v>
                </c:pt>
                <c:pt idx="71">
                  <c:v>2.2918405537110602</c:v>
                </c:pt>
                <c:pt idx="72">
                  <c:v>2.4882124379224999</c:v>
                </c:pt>
                <c:pt idx="73">
                  <c:v>2.53163708099442</c:v>
                </c:pt>
                <c:pt idx="74">
                  <c:v>3.0445224377234199</c:v>
                </c:pt>
                <c:pt idx="75">
                  <c:v>3.4452142670789199</c:v>
                </c:pt>
                <c:pt idx="76">
                  <c:v>3.49144425950993</c:v>
                </c:pt>
                <c:pt idx="77">
                  <c:v>3.7196511127806899</c:v>
                </c:pt>
                <c:pt idx="78">
                  <c:v>2.6358052942288799</c:v>
                </c:pt>
                <c:pt idx="79">
                  <c:v>3.7656911412060201</c:v>
                </c:pt>
                <c:pt idx="80">
                  <c:v>3.5221499920798101</c:v>
                </c:pt>
                <c:pt idx="81">
                  <c:v>3.09819385451594</c:v>
                </c:pt>
                <c:pt idx="82">
                  <c:v>4.7498887680031698</c:v>
                </c:pt>
                <c:pt idx="83">
                  <c:v>4.7471036818767498</c:v>
                </c:pt>
                <c:pt idx="84">
                  <c:v>5.1313769117923798</c:v>
                </c:pt>
                <c:pt idx="85">
                  <c:v>3.6418007874596698</c:v>
                </c:pt>
                <c:pt idx="86">
                  <c:v>5.5529595849216102</c:v>
                </c:pt>
                <c:pt idx="87">
                  <c:v>5.4694656227438596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0F2-814D-6E5CD889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448"/>
        <c:axId val="4228928"/>
      </c:scatterChart>
      <c:valAx>
        <c:axId val="42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928"/>
        <c:crosses val="autoZero"/>
        <c:crossBetween val="midCat"/>
      </c:valAx>
      <c:valAx>
        <c:axId val="42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Ln(Ncpv0/Tcpv1) vs. Ln(Ncpv1/Tcpv0)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Sheet1!$BN$3</c:f>
              <c:strCache>
                <c:ptCount val="1"/>
                <c:pt idx="0">
                  <c:v> Ln(Ncpv0/Tcpv1)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Sheet1!$BM$28:$BM$91</c:f>
              <c:numCache>
                <c:formatCode>General</c:formatCode>
                <c:ptCount val="64"/>
                <c:pt idx="0">
                  <c:v>0.78740583555654897</c:v>
                </c:pt>
                <c:pt idx="1">
                  <c:v>0.85679629926735001</c:v>
                </c:pt>
                <c:pt idx="2">
                  <c:v>1.0516369203547</c:v>
                </c:pt>
                <c:pt idx="3">
                  <c:v>1.47693868917697</c:v>
                </c:pt>
                <c:pt idx="4">
                  <c:v>1.5070558055305301</c:v>
                </c:pt>
                <c:pt idx="5">
                  <c:v>1.8664917585551599</c:v>
                </c:pt>
                <c:pt idx="6">
                  <c:v>3.0349529867072702</c:v>
                </c:pt>
                <c:pt idx="7">
                  <c:v>1.39952498410652</c:v>
                </c:pt>
                <c:pt idx="8">
                  <c:v>1.24381871287313</c:v>
                </c:pt>
                <c:pt idx="9">
                  <c:v>0</c:v>
                </c:pt>
                <c:pt idx="10">
                  <c:v>3.0155349008501702</c:v>
                </c:pt>
                <c:pt idx="11">
                  <c:v>1.4466798343043099</c:v>
                </c:pt>
                <c:pt idx="12">
                  <c:v>1.67023139136967</c:v>
                </c:pt>
                <c:pt idx="13">
                  <c:v>2.1784446826846202</c:v>
                </c:pt>
                <c:pt idx="14">
                  <c:v>1.5546296759391001</c:v>
                </c:pt>
                <c:pt idx="15">
                  <c:v>1.8581058231693299</c:v>
                </c:pt>
                <c:pt idx="16">
                  <c:v>1.6605287116302101</c:v>
                </c:pt>
                <c:pt idx="17">
                  <c:v>1.7270486679625701</c:v>
                </c:pt>
                <c:pt idx="18">
                  <c:v>2.3157631853746001</c:v>
                </c:pt>
                <c:pt idx="19">
                  <c:v>1.76171768432554</c:v>
                </c:pt>
                <c:pt idx="20">
                  <c:v>1.7888482590205901</c:v>
                </c:pt>
                <c:pt idx="21">
                  <c:v>1.9617834982116</c:v>
                </c:pt>
                <c:pt idx="22">
                  <c:v>2.0680128458562099</c:v>
                </c:pt>
                <c:pt idx="23">
                  <c:v>1.8700720726638</c:v>
                </c:pt>
                <c:pt idx="24">
                  <c:v>1.79292974437624</c:v>
                </c:pt>
                <c:pt idx="25">
                  <c:v>3.47978765625537</c:v>
                </c:pt>
                <c:pt idx="26">
                  <c:v>2.1326009099599301</c:v>
                </c:pt>
                <c:pt idx="27">
                  <c:v>2.8247744754103499</c:v>
                </c:pt>
                <c:pt idx="28">
                  <c:v>2.2684372055614799</c:v>
                </c:pt>
                <c:pt idx="29">
                  <c:v>2.5822300279011698</c:v>
                </c:pt>
                <c:pt idx="30">
                  <c:v>2.3090538012311099</c:v>
                </c:pt>
                <c:pt idx="31">
                  <c:v>2.60783348916372</c:v>
                </c:pt>
                <c:pt idx="32">
                  <c:v>2.51943436703686</c:v>
                </c:pt>
                <c:pt idx="33">
                  <c:v>0</c:v>
                </c:pt>
                <c:pt idx="34">
                  <c:v>3.7308436532129599</c:v>
                </c:pt>
                <c:pt idx="35">
                  <c:v>2.81090758654191</c:v>
                </c:pt>
                <c:pt idx="36">
                  <c:v>4.62005879848184</c:v>
                </c:pt>
                <c:pt idx="37">
                  <c:v>4.0285931846593197</c:v>
                </c:pt>
                <c:pt idx="38">
                  <c:v>4.3524261648975902</c:v>
                </c:pt>
                <c:pt idx="39">
                  <c:v>3.0445224377234199</c:v>
                </c:pt>
                <c:pt idx="40">
                  <c:v>0</c:v>
                </c:pt>
                <c:pt idx="41">
                  <c:v>0</c:v>
                </c:pt>
                <c:pt idx="42">
                  <c:v>3.8658101622730099</c:v>
                </c:pt>
                <c:pt idx="43">
                  <c:v>3.6119372807243302</c:v>
                </c:pt>
                <c:pt idx="44">
                  <c:v>0</c:v>
                </c:pt>
                <c:pt idx="45">
                  <c:v>3.8652308439213798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4.3340174154875202</c:v>
                </c:pt>
                <c:pt idx="50">
                  <c:v>0</c:v>
                </c:pt>
                <c:pt idx="51">
                  <c:v>5.0326142008150301</c:v>
                </c:pt>
                <c:pt idx="52">
                  <c:v>4.9028025892930396</c:v>
                </c:pt>
                <c:pt idx="53">
                  <c:v>5.4175807873748498</c:v>
                </c:pt>
                <c:pt idx="54">
                  <c:v>0</c:v>
                </c:pt>
                <c:pt idx="55">
                  <c:v>6.5652649700353596</c:v>
                </c:pt>
                <c:pt idx="56">
                  <c:v>0</c:v>
                </c:pt>
                <c:pt idx="57">
                  <c:v>0</c:v>
                </c:pt>
                <c:pt idx="58">
                  <c:v>5.5529595849216102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Sheet1!$BN$28:$BN$91</c:f>
              <c:numCache>
                <c:formatCode>General</c:formatCode>
                <c:ptCount val="64"/>
                <c:pt idx="0">
                  <c:v>0.48779537649129101</c:v>
                </c:pt>
                <c:pt idx="1">
                  <c:v>0.60469828407027704</c:v>
                </c:pt>
                <c:pt idx="2">
                  <c:v>0.78278586761508795</c:v>
                </c:pt>
                <c:pt idx="3">
                  <c:v>0.80602001123523803</c:v>
                </c:pt>
                <c:pt idx="4">
                  <c:v>0.93059712752539303</c:v>
                </c:pt>
                <c:pt idx="5">
                  <c:v>1.03316010826186</c:v>
                </c:pt>
                <c:pt idx="6">
                  <c:v>1.0483504538872199</c:v>
                </c:pt>
                <c:pt idx="7">
                  <c:v>1.0605093922464901</c:v>
                </c:pt>
                <c:pt idx="8">
                  <c:v>1.07024702935071</c:v>
                </c:pt>
                <c:pt idx="9">
                  <c:v>1.0986122886681</c:v>
                </c:pt>
                <c:pt idx="10">
                  <c:v>1.16315080980568</c:v>
                </c:pt>
                <c:pt idx="11">
                  <c:v>1.1977204853190999</c:v>
                </c:pt>
                <c:pt idx="12">
                  <c:v>1.20350865950442</c:v>
                </c:pt>
                <c:pt idx="13">
                  <c:v>1.3233153813477501</c:v>
                </c:pt>
                <c:pt idx="14">
                  <c:v>1.3260021308637699</c:v>
                </c:pt>
                <c:pt idx="15">
                  <c:v>1.3429975553665601</c:v>
                </c:pt>
                <c:pt idx="16">
                  <c:v>1.34905402135528</c:v>
                </c:pt>
                <c:pt idx="17">
                  <c:v>1.3792917445916999</c:v>
                </c:pt>
                <c:pt idx="18">
                  <c:v>1.37943719139375</c:v>
                </c:pt>
                <c:pt idx="19">
                  <c:v>1.3813479371845601</c:v>
                </c:pt>
                <c:pt idx="20">
                  <c:v>1.39852122569791</c:v>
                </c:pt>
                <c:pt idx="21">
                  <c:v>1.45213411861543</c:v>
                </c:pt>
                <c:pt idx="22">
                  <c:v>1.4950275612563499</c:v>
                </c:pt>
                <c:pt idx="23">
                  <c:v>1.6181378223096401</c:v>
                </c:pt>
                <c:pt idx="24">
                  <c:v>1.6338564397822399</c:v>
                </c:pt>
                <c:pt idx="25">
                  <c:v>1.69446055824125</c:v>
                </c:pt>
                <c:pt idx="26">
                  <c:v>1.7154433813551699</c:v>
                </c:pt>
                <c:pt idx="27">
                  <c:v>1.7616820139907701</c:v>
                </c:pt>
                <c:pt idx="28">
                  <c:v>1.77278079739816</c:v>
                </c:pt>
                <c:pt idx="29">
                  <c:v>1.7811613382362299</c:v>
                </c:pt>
                <c:pt idx="30">
                  <c:v>1.9778453275569099</c:v>
                </c:pt>
                <c:pt idx="31">
                  <c:v>2.0213860254203402</c:v>
                </c:pt>
                <c:pt idx="32">
                  <c:v>2.2140458318263598</c:v>
                </c:pt>
                <c:pt idx="33">
                  <c:v>2.25129179860649</c:v>
                </c:pt>
                <c:pt idx="34">
                  <c:v>2.3048552415285801</c:v>
                </c:pt>
                <c:pt idx="35">
                  <c:v>2.3653859942330699</c:v>
                </c:pt>
                <c:pt idx="36">
                  <c:v>2.6200814281562499</c:v>
                </c:pt>
                <c:pt idx="37">
                  <c:v>2.6497146240892402</c:v>
                </c:pt>
                <c:pt idx="38">
                  <c:v>2.9292871741458302</c:v>
                </c:pt>
                <c:pt idx="39">
                  <c:v>2.99573227355399</c:v>
                </c:pt>
                <c:pt idx="40">
                  <c:v>3.0445224377234199</c:v>
                </c:pt>
                <c:pt idx="41">
                  <c:v>3.0819099697950398</c:v>
                </c:pt>
                <c:pt idx="42">
                  <c:v>3.17805383034794</c:v>
                </c:pt>
                <c:pt idx="43">
                  <c:v>3.19935315837933</c:v>
                </c:pt>
                <c:pt idx="44">
                  <c:v>3.2958368660043198</c:v>
                </c:pt>
                <c:pt idx="45">
                  <c:v>3.4515224655496701</c:v>
                </c:pt>
                <c:pt idx="46">
                  <c:v>3.5115454388310199</c:v>
                </c:pt>
                <c:pt idx="47">
                  <c:v>3.5263605246161598</c:v>
                </c:pt>
                <c:pt idx="48">
                  <c:v>3.5319471313248001</c:v>
                </c:pt>
                <c:pt idx="49">
                  <c:v>3.6062356298423</c:v>
                </c:pt>
                <c:pt idx="50">
                  <c:v>3.9219733362813098</c:v>
                </c:pt>
                <c:pt idx="51">
                  <c:v>3.9702919135521202</c:v>
                </c:pt>
                <c:pt idx="52">
                  <c:v>3.9783456483592099</c:v>
                </c:pt>
                <c:pt idx="53">
                  <c:v>3.9796816539019599</c:v>
                </c:pt>
                <c:pt idx="54">
                  <c:v>3.9889840465642701</c:v>
                </c:pt>
                <c:pt idx="55">
                  <c:v>4.4923746918427403</c:v>
                </c:pt>
                <c:pt idx="56">
                  <c:v>5.1532915944977704</c:v>
                </c:pt>
                <c:pt idx="57">
                  <c:v>5.4161004022044201</c:v>
                </c:pt>
                <c:pt idx="58">
                  <c:v>5.4553211153576999</c:v>
                </c:pt>
                <c:pt idx="59">
                  <c:v>5.5872486584002496</c:v>
                </c:pt>
                <c:pt idx="60">
                  <c:v>5.79727281774354</c:v>
                </c:pt>
                <c:pt idx="61">
                  <c:v>6.0632036442629502</c:v>
                </c:pt>
                <c:pt idx="62">
                  <c:v>6.42810527268459</c:v>
                </c:pt>
                <c:pt idx="63">
                  <c:v>6.4876840184846101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1-4656-9801-40A6C172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07776"/>
        <c:axId val="136606816"/>
      </c:scatterChart>
      <c:valAx>
        <c:axId val="1366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6816"/>
        <c:crosses val="autoZero"/>
        <c:crossBetween val="midCat"/>
      </c:valAx>
      <c:valAx>
        <c:axId val="1366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LnNcpv1 vs. LnNcpv0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Sheet1!$BZ$3</c:f>
              <c:strCache>
                <c:ptCount val="1"/>
                <c:pt idx="0">
                  <c:v> LnNcpv1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Sheet1!$BY$4:$BY$91</c:f>
              <c:numCache>
                <c:formatCode>General</c:formatCode>
                <c:ptCount val="88"/>
                <c:pt idx="0">
                  <c:v>2.33214389523559</c:v>
                </c:pt>
                <c:pt idx="1">
                  <c:v>2.0149030205422598</c:v>
                </c:pt>
                <c:pt idx="2">
                  <c:v>1.0296194171811499</c:v>
                </c:pt>
                <c:pt idx="3">
                  <c:v>2.8094026953624902</c:v>
                </c:pt>
                <c:pt idx="4">
                  <c:v>2.43361335540044</c:v>
                </c:pt>
                <c:pt idx="5">
                  <c:v>3.8999504241938698</c:v>
                </c:pt>
                <c:pt idx="6">
                  <c:v>4.1987045775463399</c:v>
                </c:pt>
                <c:pt idx="7">
                  <c:v>1.5686159179138399</c:v>
                </c:pt>
                <c:pt idx="8">
                  <c:v>3.7796338173824</c:v>
                </c:pt>
                <c:pt idx="9">
                  <c:v>3.1223649244873499</c:v>
                </c:pt>
                <c:pt idx="10">
                  <c:v>1.77495235091167</c:v>
                </c:pt>
                <c:pt idx="11">
                  <c:v>3.3603753871419002</c:v>
                </c:pt>
                <c:pt idx="12">
                  <c:v>3.15273602236365</c:v>
                </c:pt>
                <c:pt idx="13">
                  <c:v>3.31418600467252</c:v>
                </c:pt>
                <c:pt idx="14">
                  <c:v>0</c:v>
                </c:pt>
                <c:pt idx="15">
                  <c:v>1.9878743481543399</c:v>
                </c:pt>
                <c:pt idx="16">
                  <c:v>2.1972245773362098</c:v>
                </c:pt>
                <c:pt idx="17">
                  <c:v>0</c:v>
                </c:pt>
                <c:pt idx="18">
                  <c:v>3.8437441646748498</c:v>
                </c:pt>
                <c:pt idx="19">
                  <c:v>2.6741486494265199</c:v>
                </c:pt>
                <c:pt idx="20">
                  <c:v>0.993251773010283</c:v>
                </c:pt>
                <c:pt idx="21">
                  <c:v>3.0910424533583098</c:v>
                </c:pt>
                <c:pt idx="22">
                  <c:v>1.90210752639692</c:v>
                </c:pt>
                <c:pt idx="23">
                  <c:v>2.8622008809294601</c:v>
                </c:pt>
                <c:pt idx="24">
                  <c:v>0</c:v>
                </c:pt>
                <c:pt idx="25">
                  <c:v>3.1904763503465001</c:v>
                </c:pt>
                <c:pt idx="26">
                  <c:v>1.84054963339748</c:v>
                </c:pt>
                <c:pt idx="27">
                  <c:v>4.6259527251706096</c:v>
                </c:pt>
                <c:pt idx="28">
                  <c:v>2.38876278923509</c:v>
                </c:pt>
                <c:pt idx="29">
                  <c:v>1.45861502269951</c:v>
                </c:pt>
                <c:pt idx="30">
                  <c:v>0</c:v>
                </c:pt>
                <c:pt idx="31">
                  <c:v>2.7972813348301502</c:v>
                </c:pt>
                <c:pt idx="32">
                  <c:v>3.2188758248682001</c:v>
                </c:pt>
                <c:pt idx="33">
                  <c:v>3.37758751602302</c:v>
                </c:pt>
                <c:pt idx="34">
                  <c:v>3.0773122605464098</c:v>
                </c:pt>
                <c:pt idx="35">
                  <c:v>1.16315080980568</c:v>
                </c:pt>
                <c:pt idx="36">
                  <c:v>2.5952547069568599</c:v>
                </c:pt>
                <c:pt idx="37">
                  <c:v>3.2027464429383099</c:v>
                </c:pt>
                <c:pt idx="38">
                  <c:v>2.9014215940827399</c:v>
                </c:pt>
                <c:pt idx="39">
                  <c:v>3.2268439945173699</c:v>
                </c:pt>
                <c:pt idx="40">
                  <c:v>0.87546873735389896</c:v>
                </c:pt>
                <c:pt idx="41">
                  <c:v>3.6296600944539601</c:v>
                </c:pt>
                <c:pt idx="42">
                  <c:v>2.9907197317304401</c:v>
                </c:pt>
                <c:pt idx="43">
                  <c:v>1.5686159179138399</c:v>
                </c:pt>
                <c:pt idx="44">
                  <c:v>3.0445224377234199</c:v>
                </c:pt>
                <c:pt idx="45">
                  <c:v>4.1399550734741499</c:v>
                </c:pt>
                <c:pt idx="46">
                  <c:v>3.3178157727231001</c:v>
                </c:pt>
                <c:pt idx="47">
                  <c:v>3.7062280924485398</c:v>
                </c:pt>
                <c:pt idx="48">
                  <c:v>3.3068867021909099</c:v>
                </c:pt>
                <c:pt idx="49">
                  <c:v>3.0819099697950398</c:v>
                </c:pt>
                <c:pt idx="50">
                  <c:v>4.2209772131554599</c:v>
                </c:pt>
                <c:pt idx="51">
                  <c:v>4.5612182984588996</c:v>
                </c:pt>
                <c:pt idx="52">
                  <c:v>4.4284330074880298</c:v>
                </c:pt>
                <c:pt idx="53">
                  <c:v>3.7704594411063499</c:v>
                </c:pt>
                <c:pt idx="54">
                  <c:v>1.68639895357022</c:v>
                </c:pt>
                <c:pt idx="55">
                  <c:v>2.6246685921631498</c:v>
                </c:pt>
                <c:pt idx="56">
                  <c:v>3.8351419610921802</c:v>
                </c:pt>
                <c:pt idx="57">
                  <c:v>3.99452422693988</c:v>
                </c:pt>
                <c:pt idx="58">
                  <c:v>4.9444954915917103</c:v>
                </c:pt>
                <c:pt idx="59">
                  <c:v>5.1503972364714103</c:v>
                </c:pt>
                <c:pt idx="60">
                  <c:v>4.0018637094279299</c:v>
                </c:pt>
                <c:pt idx="61">
                  <c:v>3.9721769282478898</c:v>
                </c:pt>
                <c:pt idx="62">
                  <c:v>5.1071568610868701</c:v>
                </c:pt>
                <c:pt idx="63">
                  <c:v>5.6740103163225299</c:v>
                </c:pt>
                <c:pt idx="64">
                  <c:v>4.4343818650077997</c:v>
                </c:pt>
                <c:pt idx="65">
                  <c:v>4.9565310351030503</c:v>
                </c:pt>
                <c:pt idx="66">
                  <c:v>4.68027765847489</c:v>
                </c:pt>
                <c:pt idx="67">
                  <c:v>3.9963641538618901</c:v>
                </c:pt>
                <c:pt idx="68">
                  <c:v>4.4236483093647001</c:v>
                </c:pt>
                <c:pt idx="69">
                  <c:v>4.8790068516178096</c:v>
                </c:pt>
                <c:pt idx="70">
                  <c:v>4.3694478524670197</c:v>
                </c:pt>
                <c:pt idx="71">
                  <c:v>5.1053392295655504</c:v>
                </c:pt>
                <c:pt idx="72">
                  <c:v>5.4587340879539399</c:v>
                </c:pt>
                <c:pt idx="73">
                  <c:v>5.1357984370502603</c:v>
                </c:pt>
                <c:pt idx="74">
                  <c:v>4.0926765051213998</c:v>
                </c:pt>
                <c:pt idx="75">
                  <c:v>5.5049249492221399</c:v>
                </c:pt>
                <c:pt idx="76">
                  <c:v>5.9042713354055998</c:v>
                </c:pt>
                <c:pt idx="77">
                  <c:v>4.62005879848184</c:v>
                </c:pt>
                <c:pt idx="78">
                  <c:v>5.4785534168509598</c:v>
                </c:pt>
                <c:pt idx="79">
                  <c:v>4.9985627128619798</c:v>
                </c:pt>
                <c:pt idx="80">
                  <c:v>5.2176494634805799</c:v>
                </c:pt>
                <c:pt idx="81">
                  <c:v>5.5345745570076197</c:v>
                </c:pt>
                <c:pt idx="82">
                  <c:v>5.6760686360886803</c:v>
                </c:pt>
                <c:pt idx="83">
                  <c:v>5.5482975718157999</c:v>
                </c:pt>
                <c:pt idx="84">
                  <c:v>4.6700211583076996</c:v>
                </c:pt>
                <c:pt idx="85">
                  <c:v>5.3047963326457399</c:v>
                </c:pt>
                <c:pt idx="86">
                  <c:v>4.28771595520264</c:v>
                </c:pt>
                <c:pt idx="87">
                  <c:v>6.1127968322755004</c:v>
                </c:pt>
              </c:numCache>
            </c:numRef>
          </c:xVal>
          <c:yVal>
            <c:numRef>
              <c:f>Sheet1!$BZ$4:$BZ$91</c:f>
              <c:numCache>
                <c:formatCode>General</c:formatCode>
                <c:ptCount val="88"/>
                <c:pt idx="0">
                  <c:v>2.98568193770048</c:v>
                </c:pt>
                <c:pt idx="1">
                  <c:v>3.1863526331626399</c:v>
                </c:pt>
                <c:pt idx="2">
                  <c:v>2.3125354238472098</c:v>
                </c:pt>
                <c:pt idx="3">
                  <c:v>3.2503744919275701</c:v>
                </c:pt>
                <c:pt idx="4">
                  <c:v>2.5494451709255701</c:v>
                </c:pt>
                <c:pt idx="5">
                  <c:v>4.3993752730084896</c:v>
                </c:pt>
                <c:pt idx="6">
                  <c:v>4.42484663185681</c:v>
                </c:pt>
                <c:pt idx="7">
                  <c:v>2.6461747973841199</c:v>
                </c:pt>
                <c:pt idx="8">
                  <c:v>4.1805222584631503</c:v>
                </c:pt>
                <c:pt idx="9">
                  <c:v>3.8155121050473002</c:v>
                </c:pt>
                <c:pt idx="10">
                  <c:v>2.8735646395797798</c:v>
                </c:pt>
                <c:pt idx="11">
                  <c:v>3.69635146895263</c:v>
                </c:pt>
                <c:pt idx="12">
                  <c:v>4.0412953411322796</c:v>
                </c:pt>
                <c:pt idx="13">
                  <c:v>4.2752762647270002</c:v>
                </c:pt>
                <c:pt idx="14">
                  <c:v>0</c:v>
                </c:pt>
                <c:pt idx="15">
                  <c:v>3.0349529867072702</c:v>
                </c:pt>
                <c:pt idx="16">
                  <c:v>2.7911651078127102</c:v>
                </c:pt>
                <c:pt idx="17">
                  <c:v>2.68102152871429</c:v>
                </c:pt>
                <c:pt idx="18">
                  <c:v>4.1743872698956297</c:v>
                </c:pt>
                <c:pt idx="19">
                  <c:v>3.0773122605464098</c:v>
                </c:pt>
                <c:pt idx="20">
                  <c:v>2.05412373369554</c:v>
                </c:pt>
                <c:pt idx="21">
                  <c:v>4.2239097665767398</c:v>
                </c:pt>
                <c:pt idx="22">
                  <c:v>2.38876278923509</c:v>
                </c:pt>
                <c:pt idx="23">
                  <c:v>4.0842942263685904</c:v>
                </c:pt>
                <c:pt idx="24">
                  <c:v>2.3223877202902199</c:v>
                </c:pt>
                <c:pt idx="25">
                  <c:v>3.2846635654062002</c:v>
                </c:pt>
                <c:pt idx="26">
                  <c:v>1.84054963339748</c:v>
                </c:pt>
                <c:pt idx="27">
                  <c:v>5.0600601774237699</c:v>
                </c:pt>
                <c:pt idx="28">
                  <c:v>3.6988297849671001</c:v>
                </c:pt>
                <c:pt idx="29">
                  <c:v>2.3025850929940401</c:v>
                </c:pt>
                <c:pt idx="30">
                  <c:v>1.5892352051165799</c:v>
                </c:pt>
                <c:pt idx="31">
                  <c:v>3.2846635654062002</c:v>
                </c:pt>
                <c:pt idx="32">
                  <c:v>3.7232808808312599</c:v>
                </c:pt>
                <c:pt idx="33">
                  <c:v>4.0775374439057197</c:v>
                </c:pt>
                <c:pt idx="34">
                  <c:v>3.2995337278856498</c:v>
                </c:pt>
                <c:pt idx="35">
                  <c:v>2.3702437414678599</c:v>
                </c:pt>
                <c:pt idx="36">
                  <c:v>3.17805383034794</c:v>
                </c:pt>
                <c:pt idx="37">
                  <c:v>3.81330703248898</c:v>
                </c:pt>
                <c:pt idx="38">
                  <c:v>3.2733640101522701</c:v>
                </c:pt>
                <c:pt idx="39">
                  <c:v>3.5918177412708001</c:v>
                </c:pt>
                <c:pt idx="40">
                  <c:v>1.7227665977411</c:v>
                </c:pt>
                <c:pt idx="41">
                  <c:v>4.3969152471676303</c:v>
                </c:pt>
                <c:pt idx="42">
                  <c:v>3.1311369105601901</c:v>
                </c:pt>
                <c:pt idx="43">
                  <c:v>1.6094379124341001</c:v>
                </c:pt>
                <c:pt idx="44">
                  <c:v>3.5204608024889699</c:v>
                </c:pt>
                <c:pt idx="45">
                  <c:v>4.5981455710511199</c:v>
                </c:pt>
                <c:pt idx="46">
                  <c:v>4.6539603501575204</c:v>
                </c:pt>
                <c:pt idx="47">
                  <c:v>4.0604430105464102</c:v>
                </c:pt>
                <c:pt idx="48">
                  <c:v>4.1222839309113404</c:v>
                </c:pt>
                <c:pt idx="49">
                  <c:v>3.8437441646748498</c:v>
                </c:pt>
                <c:pt idx="50">
                  <c:v>5.1221766688291597</c:v>
                </c:pt>
                <c:pt idx="51">
                  <c:v>4.8812856220684004</c:v>
                </c:pt>
                <c:pt idx="52">
                  <c:v>4.9829214555287402</c:v>
                </c:pt>
                <c:pt idx="53">
                  <c:v>4.1850989254905597</c:v>
                </c:pt>
                <c:pt idx="54">
                  <c:v>2.50143595173921</c:v>
                </c:pt>
                <c:pt idx="55">
                  <c:v>2.7850112422383302</c:v>
                </c:pt>
                <c:pt idx="56">
                  <c:v>3.9627161197436598</c:v>
                </c:pt>
                <c:pt idx="57">
                  <c:v>4.6606048928761901</c:v>
                </c:pt>
                <c:pt idx="58">
                  <c:v>5.0408411361533201</c:v>
                </c:pt>
                <c:pt idx="59">
                  <c:v>5.3608225718994298</c:v>
                </c:pt>
                <c:pt idx="60">
                  <c:v>4.60816569496789</c:v>
                </c:pt>
                <c:pt idx="61">
                  <c:v>4.1510399058986396</c:v>
                </c:pt>
                <c:pt idx="62">
                  <c:v>5.3981627015177498</c:v>
                </c:pt>
                <c:pt idx="63">
                  <c:v>5.7104270173748697</c:v>
                </c:pt>
                <c:pt idx="64">
                  <c:v>4.5920849464394298</c:v>
                </c:pt>
                <c:pt idx="65">
                  <c:v>5.2574953720277797</c:v>
                </c:pt>
                <c:pt idx="66">
                  <c:v>4.76643833358421</c:v>
                </c:pt>
                <c:pt idx="67">
                  <c:v>4.7291561657690799</c:v>
                </c:pt>
                <c:pt idx="68">
                  <c:v>5.1322627822179498</c:v>
                </c:pt>
                <c:pt idx="69">
                  <c:v>5.1929568508902104</c:v>
                </c:pt>
                <c:pt idx="70">
                  <c:v>4.5064542130489302</c:v>
                </c:pt>
                <c:pt idx="71">
                  <c:v>5.51825578691329</c:v>
                </c:pt>
                <c:pt idx="72">
                  <c:v>5.8487482449063801</c:v>
                </c:pt>
                <c:pt idx="73">
                  <c:v>5.2105784522400302</c:v>
                </c:pt>
                <c:pt idx="74">
                  <c:v>4.3489867805956797</c:v>
                </c:pt>
                <c:pt idx="75">
                  <c:v>5.8830437981535599</c:v>
                </c:pt>
                <c:pt idx="76">
                  <c:v>6.0626217414243104</c:v>
                </c:pt>
                <c:pt idx="77">
                  <c:v>5.2001531177607996</c:v>
                </c:pt>
                <c:pt idx="78">
                  <c:v>5.7310733348921001</c:v>
                </c:pt>
                <c:pt idx="79">
                  <c:v>5.2770937300964098</c:v>
                </c:pt>
                <c:pt idx="80">
                  <c:v>5.3697073626347098</c:v>
                </c:pt>
                <c:pt idx="81">
                  <c:v>5.7705061066991004</c:v>
                </c:pt>
                <c:pt idx="82">
                  <c:v>5.9399080601935799</c:v>
                </c:pt>
                <c:pt idx="83">
                  <c:v>5.9676840184425703</c:v>
                </c:pt>
                <c:pt idx="84">
                  <c:v>5.1221766688291597</c:v>
                </c:pt>
                <c:pt idx="85">
                  <c:v>5.6207631189361003</c:v>
                </c:pt>
                <c:pt idx="86">
                  <c:v>4.65014355163082</c:v>
                </c:pt>
                <c:pt idx="87">
                  <c:v>6.4093521752146998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3-43D4-98D1-7BCABC78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7184"/>
        <c:axId val="70757664"/>
      </c:scatterChart>
      <c:valAx>
        <c:axId val="707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7664"/>
        <c:crosses val="autoZero"/>
        <c:crossBetween val="midCat"/>
      </c:valAx>
      <c:valAx>
        <c:axId val="707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By ∆CAC &amp; ∆NCPV, Set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 </a:t>
            </a:r>
            <a:r>
              <a:rPr lang="el-GR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400" b="1" i="0" u="none" strike="noStrike" kern="1200" spc="0" baseline="0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'Keto-CTA with change &amp;Ln-Values'!$AC$1</c:f>
              <c:strCache>
                <c:ptCount val="1"/>
                <c:pt idx="0">
                  <c:v>LnDNcpv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&amp;Ln-Values'!$AC$2:$AC$102</c:f>
              <c:numCache>
                <c:formatCode>General</c:formatCode>
                <c:ptCount val="101"/>
                <c:pt idx="0">
                  <c:v>3.15273602236365</c:v>
                </c:pt>
                <c:pt idx="1">
                  <c:v>2.3513752571634701</c:v>
                </c:pt>
                <c:pt idx="2">
                  <c:v>2.9907197317304401</c:v>
                </c:pt>
                <c:pt idx="3">
                  <c:v>2.8735646395797798</c:v>
                </c:pt>
                <c:pt idx="4">
                  <c:v>2.1162555148025501</c:v>
                </c:pt>
                <c:pt idx="5">
                  <c:v>2.3223877202902199</c:v>
                </c:pt>
                <c:pt idx="6">
                  <c:v>0.87546873735389996</c:v>
                </c:pt>
                <c:pt idx="7">
                  <c:v>3.4965075614664798</c:v>
                </c:pt>
                <c:pt idx="8">
                  <c:v>2.8848007128467001</c:v>
                </c:pt>
                <c:pt idx="9">
                  <c:v>2.33214389523559</c:v>
                </c:pt>
                <c:pt idx="10">
                  <c:v>3.1179499062782399</c:v>
                </c:pt>
                <c:pt idx="11">
                  <c:v>3.1654750481410798</c:v>
                </c:pt>
                <c:pt idx="12">
                  <c:v>2.5494451709255701</c:v>
                </c:pt>
                <c:pt idx="13">
                  <c:v>2.5257286443082498</c:v>
                </c:pt>
                <c:pt idx="14">
                  <c:v>3.5409593240373098</c:v>
                </c:pt>
                <c:pt idx="15">
                  <c:v>3.8155121050473002</c:v>
                </c:pt>
                <c:pt idx="16">
                  <c:v>0</c:v>
                </c:pt>
                <c:pt idx="17">
                  <c:v>2.1162555148025501</c:v>
                </c:pt>
                <c:pt idx="18">
                  <c:v>2.68102152871429</c:v>
                </c:pt>
                <c:pt idx="19">
                  <c:v>2.9601050959108299</c:v>
                </c:pt>
                <c:pt idx="20">
                  <c:v>2.1041341542701999</c:v>
                </c:pt>
                <c:pt idx="21">
                  <c:v>1.8082887711792599</c:v>
                </c:pt>
                <c:pt idx="22">
                  <c:v>3.85651029549788</c:v>
                </c:pt>
                <c:pt idx="23">
                  <c:v>1.6486586255873801</c:v>
                </c:pt>
                <c:pt idx="24">
                  <c:v>3.7588718259339702</c:v>
                </c:pt>
                <c:pt idx="25">
                  <c:v>2.3223877202902199</c:v>
                </c:pt>
                <c:pt idx="26">
                  <c:v>1.2237754316221101</c:v>
                </c:pt>
                <c:pt idx="27">
                  <c:v>0</c:v>
                </c:pt>
                <c:pt idx="28">
                  <c:v>4.0342406381523901</c:v>
                </c:pt>
                <c:pt idx="29">
                  <c:v>3.4177266836133602</c:v>
                </c:pt>
                <c:pt idx="30">
                  <c:v>1.90210752639692</c:v>
                </c:pt>
                <c:pt idx="31">
                  <c:v>1.5892352051165799</c:v>
                </c:pt>
                <c:pt idx="32">
                  <c:v>2.42480272571829</c:v>
                </c:pt>
                <c:pt idx="33">
                  <c:v>2.8564702062204801</c:v>
                </c:pt>
                <c:pt idx="34">
                  <c:v>3.42426265459315</c:v>
                </c:pt>
                <c:pt idx="35">
                  <c:v>1.85629799036562</c:v>
                </c:pt>
                <c:pt idx="36">
                  <c:v>2.1400661634962699</c:v>
                </c:pt>
                <c:pt idx="37">
                  <c:v>2.4510050981123102</c:v>
                </c:pt>
                <c:pt idx="38">
                  <c:v>3.0773122605464098</c:v>
                </c:pt>
                <c:pt idx="39">
                  <c:v>2.2192034840549901</c:v>
                </c:pt>
                <c:pt idx="40">
                  <c:v>2.4932054526026901</c:v>
                </c:pt>
                <c:pt idx="41">
                  <c:v>1.4350845252893201</c:v>
                </c:pt>
                <c:pt idx="42">
                  <c:v>3.7954891891721898</c:v>
                </c:pt>
                <c:pt idx="43">
                  <c:v>1.3862943611198899</c:v>
                </c:pt>
                <c:pt idx="44">
                  <c:v>0.18232155679395401</c:v>
                </c:pt>
                <c:pt idx="45">
                  <c:v>2.6246685921631498</c:v>
                </c:pt>
                <c:pt idx="46">
                  <c:v>3.6243409329763598</c:v>
                </c:pt>
                <c:pt idx="47">
                  <c:v>1.4350845252893201</c:v>
                </c:pt>
                <c:pt idx="48">
                  <c:v>2.8033603809065299</c:v>
                </c:pt>
                <c:pt idx="49">
                  <c:v>4.3618239273563599</c:v>
                </c:pt>
                <c:pt idx="50">
                  <c:v>2.6741486494265199</c:v>
                </c:pt>
                <c:pt idx="51">
                  <c:v>3.5667118201397199</c:v>
                </c:pt>
                <c:pt idx="52">
                  <c:v>3.6136169696133802</c:v>
                </c:pt>
                <c:pt idx="53">
                  <c:v>2.9069010598473701</c:v>
                </c:pt>
                <c:pt idx="54">
                  <c:v>3.3877743613300102</c:v>
                </c:pt>
                <c:pt idx="55">
                  <c:v>3.5945687746426902</c:v>
                </c:pt>
                <c:pt idx="56">
                  <c:v>2.98568193770048</c:v>
                </c:pt>
                <c:pt idx="57">
                  <c:v>1.5260563034950401</c:v>
                </c:pt>
                <c:pt idx="58">
                  <c:v>3.8999504241938698</c:v>
                </c:pt>
                <c:pt idx="59">
                  <c:v>4.1447207695471597</c:v>
                </c:pt>
                <c:pt idx="60">
                  <c:v>3.1484533605716498</c:v>
                </c:pt>
                <c:pt idx="61">
                  <c:v>2.05412373369554</c:v>
                </c:pt>
                <c:pt idx="62">
                  <c:v>3.8416005411316001</c:v>
                </c:pt>
                <c:pt idx="63">
                  <c:v>1.7047480922384199</c:v>
                </c:pt>
                <c:pt idx="64">
                  <c:v>3.2542429687054901</c:v>
                </c:pt>
                <c:pt idx="65">
                  <c:v>4.6111522576656299</c:v>
                </c:pt>
                <c:pt idx="66">
                  <c:v>4.4461744544976298</c:v>
                </c:pt>
                <c:pt idx="67">
                  <c:v>4.0395363257271004</c:v>
                </c:pt>
                <c:pt idx="68">
                  <c:v>4.39197696552705</c:v>
                </c:pt>
                <c:pt idx="69">
                  <c:v>3.7232808808312599</c:v>
                </c:pt>
                <c:pt idx="70">
                  <c:v>1.2237754316221101</c:v>
                </c:pt>
                <c:pt idx="71">
                  <c:v>3.9589065913269899</c:v>
                </c:pt>
                <c:pt idx="72">
                  <c:v>2.7212954278522301</c:v>
                </c:pt>
                <c:pt idx="73">
                  <c:v>2.4680995314716201</c:v>
                </c:pt>
                <c:pt idx="74">
                  <c:v>3.9298629235564699</c:v>
                </c:pt>
                <c:pt idx="75">
                  <c:v>3.4436180975460999</c:v>
                </c:pt>
                <c:pt idx="76">
                  <c:v>4.2253728246284998</c:v>
                </c:pt>
                <c:pt idx="77">
                  <c:v>4.1271343850450899</c:v>
                </c:pt>
                <c:pt idx="78">
                  <c:v>2.43361335540044</c:v>
                </c:pt>
                <c:pt idx="79">
                  <c:v>2.7343675094195801</c:v>
                </c:pt>
                <c:pt idx="80">
                  <c:v>2.3702437414678599</c:v>
                </c:pt>
                <c:pt idx="81">
                  <c:v>4.2456340097683203</c:v>
                </c:pt>
                <c:pt idx="82">
                  <c:v>3.8836235309064402</c:v>
                </c:pt>
                <c:pt idx="83">
                  <c:v>1.9878743481543399</c:v>
                </c:pt>
                <c:pt idx="84">
                  <c:v>4.4659081186545802</c:v>
                </c:pt>
                <c:pt idx="85">
                  <c:v>2.9177707320842701</c:v>
                </c:pt>
                <c:pt idx="86">
                  <c:v>3.0106208860477399</c:v>
                </c:pt>
                <c:pt idx="87">
                  <c:v>4.7273878187123399</c:v>
                </c:pt>
                <c:pt idx="88">
                  <c:v>2.6532419646072101</c:v>
                </c:pt>
                <c:pt idx="89">
                  <c:v>2.5336968139574298</c:v>
                </c:pt>
                <c:pt idx="90">
                  <c:v>4.7361984483944903</c:v>
                </c:pt>
                <c:pt idx="91">
                  <c:v>4.4897593344767603</c:v>
                </c:pt>
                <c:pt idx="92">
                  <c:v>5.0556086597389802</c:v>
                </c:pt>
                <c:pt idx="93">
                  <c:v>4.0910056609565801</c:v>
                </c:pt>
                <c:pt idx="94">
                  <c:v>4.1573193613834798</c:v>
                </c:pt>
                <c:pt idx="95">
                  <c:v>3.90197266957464</c:v>
                </c:pt>
                <c:pt idx="96">
                  <c:v>4.3280982926483196</c:v>
                </c:pt>
                <c:pt idx="97">
                  <c:v>4.2640873368091903</c:v>
                </c:pt>
                <c:pt idx="98">
                  <c:v>3.4904285153900898</c:v>
                </c:pt>
                <c:pt idx="99">
                  <c:v>4.9037921984782002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5-44AC-AB93-464342A0352A}"/>
            </c:ext>
          </c:extLst>
        </c:ser>
        <c:ser>
          <c:idx val="1"/>
          <c:order val="1"/>
          <c:tx>
            <c:strRef>
              <c:f>'Keto-CTA with change &amp;Ln-Values'!$AD$1</c:f>
              <c:strCache>
                <c:ptCount val="1"/>
                <c:pt idx="0">
                  <c:v>LnDCac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&amp;Ln-Values'!$AD$2:$AD$102</c:f>
              <c:numCache>
                <c:formatCode>General</c:formatCode>
                <c:ptCount val="101"/>
                <c:pt idx="0">
                  <c:v>1.9459101490553099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0.69314718055994495</c:v>
                </c:pt>
                <c:pt idx="51">
                  <c:v>0.69314718055994495</c:v>
                </c:pt>
                <c:pt idx="52">
                  <c:v>1.0986122886681</c:v>
                </c:pt>
                <c:pt idx="53">
                  <c:v>1.0986122886681</c:v>
                </c:pt>
                <c:pt idx="54">
                  <c:v>2.99573227355399</c:v>
                </c:pt>
                <c:pt idx="55">
                  <c:v>2.07944154167983</c:v>
                </c:pt>
                <c:pt idx="56">
                  <c:v>1.9459101490553099</c:v>
                </c:pt>
                <c:pt idx="57">
                  <c:v>1.0986122886681</c:v>
                </c:pt>
                <c:pt idx="58">
                  <c:v>0.69314718055994495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0.69314718055994495</c:v>
                </c:pt>
                <c:pt idx="65">
                  <c:v>0.69314718055994495</c:v>
                </c:pt>
                <c:pt idx="66">
                  <c:v>0.69314718055994495</c:v>
                </c:pt>
                <c:pt idx="67">
                  <c:v>1.0986122886681</c:v>
                </c:pt>
                <c:pt idx="68">
                  <c:v>1.0986122886681</c:v>
                </c:pt>
                <c:pt idx="69">
                  <c:v>1.3862943611198899</c:v>
                </c:pt>
                <c:pt idx="70">
                  <c:v>1.6094379124341001</c:v>
                </c:pt>
                <c:pt idx="71">
                  <c:v>1.6094379124341001</c:v>
                </c:pt>
                <c:pt idx="72">
                  <c:v>1.6094379124341001</c:v>
                </c:pt>
                <c:pt idx="73">
                  <c:v>1.7917594692280501</c:v>
                </c:pt>
                <c:pt idx="74">
                  <c:v>1.7917594692280501</c:v>
                </c:pt>
                <c:pt idx="75">
                  <c:v>1.7917594692280501</c:v>
                </c:pt>
                <c:pt idx="76">
                  <c:v>1.7917594692280501</c:v>
                </c:pt>
                <c:pt idx="77">
                  <c:v>2.07944154167983</c:v>
                </c:pt>
                <c:pt idx="78">
                  <c:v>2.1972245773362098</c:v>
                </c:pt>
                <c:pt idx="79">
                  <c:v>2.3978952727983698</c:v>
                </c:pt>
                <c:pt idx="80">
                  <c:v>2.3978952727983698</c:v>
                </c:pt>
                <c:pt idx="81">
                  <c:v>2.5649493574615301</c:v>
                </c:pt>
                <c:pt idx="82">
                  <c:v>2.5649493574615301</c:v>
                </c:pt>
                <c:pt idx="83">
                  <c:v>2.7080502011022101</c:v>
                </c:pt>
                <c:pt idx="84">
                  <c:v>2.8332133440562099</c:v>
                </c:pt>
                <c:pt idx="85">
                  <c:v>2.9444389791664398</c:v>
                </c:pt>
                <c:pt idx="86">
                  <c:v>2.9444389791664398</c:v>
                </c:pt>
                <c:pt idx="87">
                  <c:v>3.3322045101751998</c:v>
                </c:pt>
                <c:pt idx="88">
                  <c:v>3.3672958299864701</c:v>
                </c:pt>
                <c:pt idx="89">
                  <c:v>3.4657359027997199</c:v>
                </c:pt>
                <c:pt idx="90">
                  <c:v>3.4657359027997199</c:v>
                </c:pt>
                <c:pt idx="91">
                  <c:v>3.4657359027997199</c:v>
                </c:pt>
                <c:pt idx="92">
                  <c:v>3.5835189384561099</c:v>
                </c:pt>
                <c:pt idx="93">
                  <c:v>3.6109179126442199</c:v>
                </c:pt>
                <c:pt idx="94">
                  <c:v>3.7841896339182601</c:v>
                </c:pt>
                <c:pt idx="95">
                  <c:v>3.93182563272432</c:v>
                </c:pt>
                <c:pt idx="96">
                  <c:v>4.0604430105464102</c:v>
                </c:pt>
                <c:pt idx="97">
                  <c:v>4.1108738641733096</c:v>
                </c:pt>
                <c:pt idx="98">
                  <c:v>4.3694478524670197</c:v>
                </c:pt>
                <c:pt idx="99">
                  <c:v>5.3612921657094201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5-44AC-AB93-464342A0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62655"/>
        <c:axId val="260960735"/>
      </c:lineChart>
      <c:catAx>
        <c:axId val="2609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0735"/>
        <c:crosses val="autoZero"/>
        <c:auto val="1"/>
        <c:lblAlgn val="ctr"/>
        <c:lblOffset val="100"/>
        <c:noMultiLvlLbl val="0"/>
      </c:catAx>
      <c:valAx>
        <c:axId val="2609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By ∆CAC &amp; </a:t>
            </a:r>
            <a:r>
              <a:rPr lang="en-US" sz="18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∆NCPV,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 Set</a:t>
            </a:r>
            <a:r>
              <a:rPr lang="en-US" sz="1800" b="1" baseline="0">
                <a:solidFill>
                  <a:schemeClr val="tx1"/>
                </a:solidFill>
              </a:rPr>
              <a:t> </a:t>
            </a:r>
            <a:r>
              <a:rPr lang="el-GR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800" b="1" baseline="0">
              <a:solidFill>
                <a:schemeClr val="accent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2548976365334659"/>
          <c:y val="2.0680552839558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95170925720176E-2"/>
          <c:y val="0.17192018546898849"/>
          <c:w val="0.90659942353831535"/>
          <c:h val="0.71786216819418791"/>
        </c:manualLayout>
      </c:layout>
      <c:lineChart>
        <c:grouping val="standard"/>
        <c:varyColors val="0"/>
        <c:ser>
          <c:idx val="0"/>
          <c:order val="0"/>
          <c:tx>
            <c:strRef>
              <c:f>'[1]Working data'!$S$1</c:f>
              <c:strCache>
                <c:ptCount val="1"/>
                <c:pt idx="0">
                  <c:v>ln ∆NCPV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data'!$S$2:$S$101</c:f>
              <c:numCache>
                <c:formatCode>General</c:formatCode>
                <c:ptCount val="100"/>
                <c:pt idx="0">
                  <c:v>4.9037921984782065</c:v>
                </c:pt>
                <c:pt idx="1">
                  <c:v>3.4904285153900978</c:v>
                </c:pt>
                <c:pt idx="2">
                  <c:v>4.3280982926483258</c:v>
                </c:pt>
                <c:pt idx="3">
                  <c:v>3.9019726695746448</c:v>
                </c:pt>
                <c:pt idx="4">
                  <c:v>4.1573193613834887</c:v>
                </c:pt>
                <c:pt idx="5">
                  <c:v>4.0910056609565864</c:v>
                </c:pt>
                <c:pt idx="6">
                  <c:v>5.0556086597389864</c:v>
                </c:pt>
                <c:pt idx="7">
                  <c:v>4.7361984483944948</c:v>
                </c:pt>
                <c:pt idx="8">
                  <c:v>4.489759334476763</c:v>
                </c:pt>
                <c:pt idx="9">
                  <c:v>2.5336968139574321</c:v>
                </c:pt>
                <c:pt idx="10">
                  <c:v>2.6532419646072141</c:v>
                </c:pt>
                <c:pt idx="11">
                  <c:v>4.7273878187123408</c:v>
                </c:pt>
                <c:pt idx="12">
                  <c:v>2.9177707320842794</c:v>
                </c:pt>
                <c:pt idx="13">
                  <c:v>4.4659081186545837</c:v>
                </c:pt>
                <c:pt idx="14">
                  <c:v>1.9878743481543459</c:v>
                </c:pt>
                <c:pt idx="15">
                  <c:v>4.2456340097683274</c:v>
                </c:pt>
                <c:pt idx="16">
                  <c:v>3.8836235309064486</c:v>
                </c:pt>
                <c:pt idx="17">
                  <c:v>2.7343675094195841</c:v>
                </c:pt>
                <c:pt idx="18">
                  <c:v>2.3702437414678608</c:v>
                </c:pt>
                <c:pt idx="19">
                  <c:v>2.4336133554004498</c:v>
                </c:pt>
                <c:pt idx="20">
                  <c:v>4.1271343850450917</c:v>
                </c:pt>
                <c:pt idx="21">
                  <c:v>4.2253728246285043</c:v>
                </c:pt>
                <c:pt idx="22">
                  <c:v>3.929862923556477</c:v>
                </c:pt>
                <c:pt idx="23">
                  <c:v>3.4436180975461079</c:v>
                </c:pt>
                <c:pt idx="24">
                  <c:v>2.4680995314716201</c:v>
                </c:pt>
                <c:pt idx="25">
                  <c:v>3.9589065913269965</c:v>
                </c:pt>
                <c:pt idx="26">
                  <c:v>2.7212954278522301</c:v>
                </c:pt>
                <c:pt idx="27">
                  <c:v>1.2237754316221152</c:v>
                </c:pt>
                <c:pt idx="28">
                  <c:v>3.7232808808312687</c:v>
                </c:pt>
                <c:pt idx="29">
                  <c:v>4.39197696552705</c:v>
                </c:pt>
                <c:pt idx="30">
                  <c:v>4.0395363257271057</c:v>
                </c:pt>
                <c:pt idx="31">
                  <c:v>3.6136169696133895</c:v>
                </c:pt>
                <c:pt idx="32">
                  <c:v>2.906901059847375</c:v>
                </c:pt>
                <c:pt idx="33">
                  <c:v>4.6111522576656387</c:v>
                </c:pt>
                <c:pt idx="34">
                  <c:v>4.4461744544976334</c:v>
                </c:pt>
                <c:pt idx="35">
                  <c:v>3.5667118201397288</c:v>
                </c:pt>
                <c:pt idx="36">
                  <c:v>3.2542429687054923</c:v>
                </c:pt>
                <c:pt idx="37">
                  <c:v>2.6741486494265287</c:v>
                </c:pt>
                <c:pt idx="38">
                  <c:v>3.8416005411316001</c:v>
                </c:pt>
                <c:pt idx="39">
                  <c:v>3.1484533605716551</c:v>
                </c:pt>
                <c:pt idx="40">
                  <c:v>4.3618239273563626</c:v>
                </c:pt>
                <c:pt idx="41">
                  <c:v>4.1447207695471677</c:v>
                </c:pt>
                <c:pt idx="42">
                  <c:v>4.0342406381523954</c:v>
                </c:pt>
                <c:pt idx="43">
                  <c:v>3.8565102954978872</c:v>
                </c:pt>
                <c:pt idx="44">
                  <c:v>3.8155121050473024</c:v>
                </c:pt>
                <c:pt idx="45">
                  <c:v>3.7954891891721947</c:v>
                </c:pt>
                <c:pt idx="46">
                  <c:v>3.7588718259339711</c:v>
                </c:pt>
                <c:pt idx="47">
                  <c:v>3.6243409329763652</c:v>
                </c:pt>
                <c:pt idx="48">
                  <c:v>3.5409593240373143</c:v>
                </c:pt>
                <c:pt idx="49">
                  <c:v>3.4965075614664802</c:v>
                </c:pt>
                <c:pt idx="50">
                  <c:v>3.4242626545931514</c:v>
                </c:pt>
                <c:pt idx="51">
                  <c:v>3.417726683613366</c:v>
                </c:pt>
                <c:pt idx="52">
                  <c:v>3.1654750481410856</c:v>
                </c:pt>
                <c:pt idx="53">
                  <c:v>3.1179499062782408</c:v>
                </c:pt>
                <c:pt idx="54">
                  <c:v>3.0773122605464138</c:v>
                </c:pt>
                <c:pt idx="55">
                  <c:v>2.9907197317304455</c:v>
                </c:pt>
                <c:pt idx="56">
                  <c:v>2.9601050959108397</c:v>
                </c:pt>
                <c:pt idx="57">
                  <c:v>2.8848007128467095</c:v>
                </c:pt>
                <c:pt idx="58">
                  <c:v>2.8735646395797834</c:v>
                </c:pt>
                <c:pt idx="59">
                  <c:v>2.8564702062204832</c:v>
                </c:pt>
                <c:pt idx="60">
                  <c:v>2.6810215287142909</c:v>
                </c:pt>
                <c:pt idx="61">
                  <c:v>2.6246685921631587</c:v>
                </c:pt>
                <c:pt idx="62">
                  <c:v>2.5494451709255714</c:v>
                </c:pt>
                <c:pt idx="63">
                  <c:v>2.5257286443082552</c:v>
                </c:pt>
                <c:pt idx="64">
                  <c:v>2.4932054526026954</c:v>
                </c:pt>
                <c:pt idx="65">
                  <c:v>2.451005098112319</c:v>
                </c:pt>
                <c:pt idx="66">
                  <c:v>2.4248027257182949</c:v>
                </c:pt>
                <c:pt idx="67">
                  <c:v>2.3513752571634776</c:v>
                </c:pt>
                <c:pt idx="68">
                  <c:v>2.33214389523559</c:v>
                </c:pt>
                <c:pt idx="69">
                  <c:v>2.3223877202902257</c:v>
                </c:pt>
                <c:pt idx="70">
                  <c:v>2.3223877202902252</c:v>
                </c:pt>
                <c:pt idx="71">
                  <c:v>2.2192034840549946</c:v>
                </c:pt>
                <c:pt idx="72">
                  <c:v>2.1400661634962708</c:v>
                </c:pt>
                <c:pt idx="73">
                  <c:v>2.1162555148025524</c:v>
                </c:pt>
                <c:pt idx="74">
                  <c:v>2.1162555148025524</c:v>
                </c:pt>
                <c:pt idx="75">
                  <c:v>2.1041341542702074</c:v>
                </c:pt>
                <c:pt idx="76">
                  <c:v>2.0541237336955458</c:v>
                </c:pt>
                <c:pt idx="77">
                  <c:v>1.9021075263969205</c:v>
                </c:pt>
                <c:pt idx="78">
                  <c:v>1.8562979903656265</c:v>
                </c:pt>
                <c:pt idx="79">
                  <c:v>1.8082887711792655</c:v>
                </c:pt>
                <c:pt idx="80">
                  <c:v>1.6486586255873816</c:v>
                </c:pt>
                <c:pt idx="81">
                  <c:v>1.589235205116581</c:v>
                </c:pt>
                <c:pt idx="82">
                  <c:v>1.4350845252893225</c:v>
                </c:pt>
                <c:pt idx="83">
                  <c:v>1.3862943611198906</c:v>
                </c:pt>
                <c:pt idx="84">
                  <c:v>1.2237754316221152</c:v>
                </c:pt>
                <c:pt idx="85">
                  <c:v>0.87546873735390007</c:v>
                </c:pt>
                <c:pt idx="86">
                  <c:v>0.18232155679395479</c:v>
                </c:pt>
                <c:pt idx="87">
                  <c:v>0</c:v>
                </c:pt>
                <c:pt idx="88">
                  <c:v>0</c:v>
                </c:pt>
                <c:pt idx="89">
                  <c:v>4.2640873368091947</c:v>
                </c:pt>
                <c:pt idx="90">
                  <c:v>3.0106208860477417</c:v>
                </c:pt>
                <c:pt idx="91">
                  <c:v>3.1527360223636558</c:v>
                </c:pt>
                <c:pt idx="92">
                  <c:v>2.8033603809065348</c:v>
                </c:pt>
                <c:pt idx="93">
                  <c:v>1.4350845252893234</c:v>
                </c:pt>
                <c:pt idx="94">
                  <c:v>3.8999504241938769</c:v>
                </c:pt>
                <c:pt idx="95">
                  <c:v>1.5260563034950481</c:v>
                </c:pt>
                <c:pt idx="96">
                  <c:v>3.1527360223636558</c:v>
                </c:pt>
                <c:pt idx="97">
                  <c:v>2.9856819377004893</c:v>
                </c:pt>
                <c:pt idx="98">
                  <c:v>3.5945687746426951</c:v>
                </c:pt>
                <c:pt idx="99">
                  <c:v>3.3877743613300151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4D89-B235-7EC30EF90F79}"/>
            </c:ext>
          </c:extLst>
        </c:ser>
        <c:ser>
          <c:idx val="1"/>
          <c:order val="1"/>
          <c:tx>
            <c:strRef>
              <c:f>'[1]Working data'!$T$1</c:f>
              <c:strCache>
                <c:ptCount val="1"/>
                <c:pt idx="0">
                  <c:v>ln ∆CAC2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data'!$T$2:$T$101</c:f>
              <c:numCache>
                <c:formatCode>General</c:formatCode>
                <c:ptCount val="100"/>
                <c:pt idx="0">
                  <c:v>5.3612921657094255</c:v>
                </c:pt>
                <c:pt idx="1">
                  <c:v>4.3694478524670215</c:v>
                </c:pt>
                <c:pt idx="2">
                  <c:v>4.0604430105464191</c:v>
                </c:pt>
                <c:pt idx="3">
                  <c:v>3.9318256327243257</c:v>
                </c:pt>
                <c:pt idx="4">
                  <c:v>3.784189633918261</c:v>
                </c:pt>
                <c:pt idx="5">
                  <c:v>3.6109179126442243</c:v>
                </c:pt>
                <c:pt idx="6">
                  <c:v>3.5835189384561099</c:v>
                </c:pt>
                <c:pt idx="7">
                  <c:v>3.4657359027997265</c:v>
                </c:pt>
                <c:pt idx="8">
                  <c:v>3.4657359027997265</c:v>
                </c:pt>
                <c:pt idx="9">
                  <c:v>3.4657359027997265</c:v>
                </c:pt>
                <c:pt idx="10">
                  <c:v>3.3672958299864741</c:v>
                </c:pt>
                <c:pt idx="11">
                  <c:v>3.3322045101752038</c:v>
                </c:pt>
                <c:pt idx="12">
                  <c:v>2.9444389791664403</c:v>
                </c:pt>
                <c:pt idx="13">
                  <c:v>2.8332133440562162</c:v>
                </c:pt>
                <c:pt idx="14">
                  <c:v>2.7080502011022101</c:v>
                </c:pt>
                <c:pt idx="15">
                  <c:v>2.5649493574615367</c:v>
                </c:pt>
                <c:pt idx="16">
                  <c:v>2.5649493574615367</c:v>
                </c:pt>
                <c:pt idx="17">
                  <c:v>2.3978952727983707</c:v>
                </c:pt>
                <c:pt idx="18">
                  <c:v>2.3978952727983707</c:v>
                </c:pt>
                <c:pt idx="19">
                  <c:v>2.1972245773362196</c:v>
                </c:pt>
                <c:pt idx="20">
                  <c:v>2.0794415416798357</c:v>
                </c:pt>
                <c:pt idx="21">
                  <c:v>1.791759469228055</c:v>
                </c:pt>
                <c:pt idx="22">
                  <c:v>1.791759469228055</c:v>
                </c:pt>
                <c:pt idx="23">
                  <c:v>1.791759469228055</c:v>
                </c:pt>
                <c:pt idx="24">
                  <c:v>1.791759469228055</c:v>
                </c:pt>
                <c:pt idx="25">
                  <c:v>1.6094379124341003</c:v>
                </c:pt>
                <c:pt idx="26">
                  <c:v>1.6094379124341003</c:v>
                </c:pt>
                <c:pt idx="27">
                  <c:v>1.6094379124341003</c:v>
                </c:pt>
                <c:pt idx="28">
                  <c:v>1.3862943611198906</c:v>
                </c:pt>
                <c:pt idx="29">
                  <c:v>1.0986122886681098</c:v>
                </c:pt>
                <c:pt idx="30">
                  <c:v>1.0986122886681098</c:v>
                </c:pt>
                <c:pt idx="31">
                  <c:v>1.0986122886681098</c:v>
                </c:pt>
                <c:pt idx="32">
                  <c:v>1.0986122886681098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0.69314718055994529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4.1108738641733114</c:v>
                </c:pt>
                <c:pt idx="90">
                  <c:v>2.9444389791664403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1.0986122886681098</c:v>
                </c:pt>
                <c:pt idx="96">
                  <c:v>1.9459101490553132</c:v>
                </c:pt>
                <c:pt idx="97">
                  <c:v>1.9459101490553132</c:v>
                </c:pt>
                <c:pt idx="98">
                  <c:v>2.0794415416798357</c:v>
                </c:pt>
                <c:pt idx="99">
                  <c:v>2.9957322735539909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4D89-B235-7EC30EF90F79}"/>
            </c:ext>
          </c:extLst>
        </c:ser>
        <c:ser>
          <c:idx val="2"/>
          <c:order val="2"/>
          <c:tx>
            <c:strRef>
              <c:f>'[1]Working data'!$V$1</c:f>
              <c:strCache>
                <c:ptCount val="1"/>
                <c:pt idx="0">
                  <c:v>scaled ∆CAC; Plus, Zero, or Minus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data'!$V$2:$V$101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0.02</c:v>
                </c:pt>
                <c:pt idx="39">
                  <c:v>0.02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0.02</c:v>
                </c:pt>
                <c:pt idx="92">
                  <c:v>0</c:v>
                </c:pt>
                <c:pt idx="93">
                  <c:v>0</c:v>
                </c:pt>
                <c:pt idx="94">
                  <c:v>-5.2631578947368418E-2</c:v>
                </c:pt>
                <c:pt idx="95">
                  <c:v>-0.10526315789473684</c:v>
                </c:pt>
                <c:pt idx="96">
                  <c:v>-0.31578947368421051</c:v>
                </c:pt>
                <c:pt idx="97">
                  <c:v>-0.31578947368421051</c:v>
                </c:pt>
                <c:pt idx="98">
                  <c:v>-0.36842105263157893</c:v>
                </c:pt>
                <c:pt idx="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B-4D89-B235-7EC30EF9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76511"/>
        <c:axId val="499474111"/>
      </c:lineChart>
      <c:catAx>
        <c:axId val="4994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4111"/>
        <c:crosses val="autoZero"/>
        <c:auto val="1"/>
        <c:lblAlgn val="ctr"/>
        <c:lblOffset val="100"/>
        <c:noMultiLvlLbl val="0"/>
      </c:catAx>
      <c:valAx>
        <c:axId val="4994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in"/>
        <c:tickLblPos val="nextTo"/>
        <c:spPr>
          <a:noFill/>
          <a:ln>
            <a:solidFill>
              <a:srgbClr val="FFFFF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6511"/>
        <c:crosses val="autoZero"/>
        <c:crossBetween val="between"/>
        <c:majorUnit val="0.5"/>
      </c:valAx>
      <c:spPr>
        <a:noFill/>
        <a:ln>
          <a:solidFill>
            <a:schemeClr val="accent1">
              <a:shade val="1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l-GR" sz="1100" b="1" i="0" u="none" strike="noStrike" kern="1200" spc="0" baseline="0">
                <a:solidFill>
                  <a:schemeClr val="bg1"/>
                </a:solidFill>
              </a:rPr>
              <a:t>Δ</a:t>
            </a:r>
            <a:r>
              <a:rPr lang="en-US" b="1" i="0" baseline="0">
                <a:solidFill>
                  <a:schemeClr val="bg1"/>
                </a:solidFill>
              </a:rPr>
              <a:t> CAC, visit2 - visit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293520278549813"/>
                  <c:y val="6.282251825142986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0" baseline="0">
                        <a:solidFill>
                          <a:schemeClr val="bg1"/>
                        </a:solidFill>
                      </a:rPr>
                      <a:t>y = 2.1083x - 20.919</a:t>
                    </a:r>
                    <a:br>
                      <a:rPr lang="en-US" b="1" i="0" baseline="0">
                        <a:solidFill>
                          <a:schemeClr val="bg1"/>
                        </a:solidFill>
                      </a:rPr>
                    </a:br>
                    <a:r>
                      <a:rPr lang="en-US" b="1" i="0" baseline="0">
                        <a:solidFill>
                          <a:schemeClr val="bg1"/>
                        </a:solidFill>
                      </a:rPr>
                      <a:t>R² = 0.4633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&amp;Ln-Values'!$X$62:$X$101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27</c:v>
                </c:pt>
                <c:pt idx="28">
                  <c:v>28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35</c:v>
                </c:pt>
                <c:pt idx="33">
                  <c:v>36</c:v>
                </c:pt>
                <c:pt idx="34">
                  <c:v>43</c:v>
                </c:pt>
                <c:pt idx="35">
                  <c:v>50</c:v>
                </c:pt>
                <c:pt idx="36">
                  <c:v>57</c:v>
                </c:pt>
                <c:pt idx="37">
                  <c:v>60</c:v>
                </c:pt>
                <c:pt idx="38">
                  <c:v>78</c:v>
                </c:pt>
                <c:pt idx="3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2-4BAD-B04A-A7C9F0C9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5728"/>
        <c:axId val="77826688"/>
      </c:lineChart>
      <c:catAx>
        <c:axId val="77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688"/>
        <c:crosses val="autoZero"/>
        <c:auto val="1"/>
        <c:lblAlgn val="ctr"/>
        <c:lblOffset val="100"/>
        <c:noMultiLvlLbl val="0"/>
      </c:catAx>
      <c:valAx>
        <c:axId val="77826688"/>
        <c:scaling>
          <c:logBase val="2"/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bg1"/>
                </a:solidFill>
              </a:rPr>
              <a:t>Ln </a:t>
            </a:r>
            <a:r>
              <a:rPr lang="el-GR" sz="1400" b="1" i="0" u="none" strike="noStrike" kern="1200" spc="0" baseline="0">
                <a:solidFill>
                  <a:schemeClr val="bg1"/>
                </a:solidFill>
              </a:rPr>
              <a:t>Δ</a:t>
            </a:r>
            <a:r>
              <a:rPr lang="en-US" b="1" baseline="0">
                <a:solidFill>
                  <a:schemeClr val="bg1"/>
                </a:solidFill>
              </a:rPr>
              <a:t> Cac, visit1 - visit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247016687289873"/>
                  <c:y val="-8.06806277918185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bg1"/>
                        </a:solidFill>
                      </a:rPr>
                      <a:t>y = 0.1025x + 0.3174</a:t>
                    </a:r>
                    <a:br>
                      <a:rPr lang="en-US" b="1" baseline="0">
                        <a:solidFill>
                          <a:schemeClr val="bg1"/>
                        </a:solidFill>
                      </a:rPr>
                    </a:br>
                    <a:r>
                      <a:rPr lang="en-US" b="1" baseline="0">
                        <a:solidFill>
                          <a:schemeClr val="bg1"/>
                        </a:solidFill>
                      </a:rPr>
                      <a:t>R² = 0.9755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&amp;Ln-Values'!$AD$61:$AD$101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0.69314718055994495</c:v>
                </c:pt>
                <c:pt idx="6">
                  <c:v>0.69314718055994495</c:v>
                </c:pt>
                <c:pt idx="7">
                  <c:v>0.69314718055994495</c:v>
                </c:pt>
                <c:pt idx="8">
                  <c:v>1.0986122886681</c:v>
                </c:pt>
                <c:pt idx="9">
                  <c:v>1.0986122886681</c:v>
                </c:pt>
                <c:pt idx="10">
                  <c:v>1.3862943611198899</c:v>
                </c:pt>
                <c:pt idx="11">
                  <c:v>1.6094379124341001</c:v>
                </c:pt>
                <c:pt idx="12">
                  <c:v>1.6094379124341001</c:v>
                </c:pt>
                <c:pt idx="13">
                  <c:v>1.6094379124341001</c:v>
                </c:pt>
                <c:pt idx="14">
                  <c:v>1.7917594692280501</c:v>
                </c:pt>
                <c:pt idx="15">
                  <c:v>1.7917594692280501</c:v>
                </c:pt>
                <c:pt idx="16">
                  <c:v>1.7917594692280501</c:v>
                </c:pt>
                <c:pt idx="17">
                  <c:v>1.7917594692280501</c:v>
                </c:pt>
                <c:pt idx="18">
                  <c:v>2.07944154167983</c:v>
                </c:pt>
                <c:pt idx="19">
                  <c:v>2.1972245773362098</c:v>
                </c:pt>
                <c:pt idx="20">
                  <c:v>2.3978952727983698</c:v>
                </c:pt>
                <c:pt idx="21">
                  <c:v>2.3978952727983698</c:v>
                </c:pt>
                <c:pt idx="22">
                  <c:v>2.5649493574615301</c:v>
                </c:pt>
                <c:pt idx="23">
                  <c:v>2.5649493574615301</c:v>
                </c:pt>
                <c:pt idx="24">
                  <c:v>2.7080502011022101</c:v>
                </c:pt>
                <c:pt idx="25">
                  <c:v>2.8332133440562099</c:v>
                </c:pt>
                <c:pt idx="26">
                  <c:v>2.9444389791664398</c:v>
                </c:pt>
                <c:pt idx="27">
                  <c:v>2.9444389791664398</c:v>
                </c:pt>
                <c:pt idx="28">
                  <c:v>3.3322045101751998</c:v>
                </c:pt>
                <c:pt idx="29">
                  <c:v>3.3672958299864701</c:v>
                </c:pt>
                <c:pt idx="30">
                  <c:v>3.4657359027997199</c:v>
                </c:pt>
                <c:pt idx="31">
                  <c:v>3.4657359027997199</c:v>
                </c:pt>
                <c:pt idx="32">
                  <c:v>3.4657359027997199</c:v>
                </c:pt>
                <c:pt idx="33">
                  <c:v>3.5835189384561099</c:v>
                </c:pt>
                <c:pt idx="34">
                  <c:v>3.6109179126442199</c:v>
                </c:pt>
                <c:pt idx="35">
                  <c:v>3.7841896339182601</c:v>
                </c:pt>
                <c:pt idx="36">
                  <c:v>3.93182563272432</c:v>
                </c:pt>
                <c:pt idx="37">
                  <c:v>4.0604430105464102</c:v>
                </c:pt>
                <c:pt idx="38">
                  <c:v>4.1108738641733096</c:v>
                </c:pt>
                <c:pt idx="39">
                  <c:v>4.3694478524670197</c:v>
                </c:pt>
                <c:pt idx="40">
                  <c:v>5.3612921657094201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7-4ED2-84FF-5CA1D50D4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68896"/>
        <c:axId val="1634770336"/>
      </c:lineChart>
      <c:catAx>
        <c:axId val="1634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70336"/>
        <c:crosses val="autoZero"/>
        <c:auto val="1"/>
        <c:lblAlgn val="ctr"/>
        <c:lblOffset val="100"/>
        <c:noMultiLvlLbl val="0"/>
      </c:catAx>
      <c:valAx>
        <c:axId val="1634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="1">
                <a:solidFill>
                  <a:schemeClr val="bg1"/>
                </a:solidFill>
              </a:rPr>
              <a:t>Δ</a:t>
            </a:r>
            <a:r>
              <a:rPr lang="en-US" b="1" baseline="0">
                <a:solidFill>
                  <a:schemeClr val="bg1"/>
                </a:solidFill>
              </a:rPr>
              <a:t> CAC, visit2 - visit 1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1158358015274"/>
                  <c:y val="-0.409360777114559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2.1083x - 20.919</a:t>
                    </a:r>
                    <a:br>
                      <a:rPr lang="en-US" baseline="0">
                        <a:solidFill>
                          <a:schemeClr val="bg1"/>
                        </a:solidFill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</a:rPr>
                      <a:t>R² = 0.4633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&amp;Ln-Values'!$X$56:$X$101</c:f>
              <c:numCache>
                <c:formatCode>General</c:formatCode>
                <c:ptCount val="46"/>
                <c:pt idx="0">
                  <c:v>-19</c:v>
                </c:pt>
                <c:pt idx="1">
                  <c:v>-7</c:v>
                </c:pt>
                <c:pt idx="2">
                  <c:v>-6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16</c:v>
                </c:pt>
                <c:pt idx="31">
                  <c:v>18</c:v>
                </c:pt>
                <c:pt idx="32">
                  <c:v>18</c:v>
                </c:pt>
                <c:pt idx="33">
                  <c:v>27</c:v>
                </c:pt>
                <c:pt idx="34">
                  <c:v>28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35</c:v>
                </c:pt>
                <c:pt idx="39">
                  <c:v>36</c:v>
                </c:pt>
                <c:pt idx="40">
                  <c:v>43</c:v>
                </c:pt>
                <c:pt idx="41">
                  <c:v>50</c:v>
                </c:pt>
                <c:pt idx="42">
                  <c:v>57</c:v>
                </c:pt>
                <c:pt idx="43">
                  <c:v>60</c:v>
                </c:pt>
                <c:pt idx="44">
                  <c:v>78</c:v>
                </c:pt>
                <c:pt idx="4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2-49F8-9ACC-1DFAB9BB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5728"/>
        <c:axId val="77826688"/>
      </c:lineChart>
      <c:catAx>
        <c:axId val="77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688"/>
        <c:crosses val="autoZero"/>
        <c:auto val="1"/>
        <c:lblAlgn val="ctr"/>
        <c:lblOffset val="100"/>
        <c:noMultiLvlLbl val="0"/>
      </c:catAx>
      <c:valAx>
        <c:axId val="77826688"/>
        <c:scaling>
          <c:orientation val="minMax"/>
          <c:max val="2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572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Cac1 vs. Cac0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 Cac1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37</c:v>
                </c:pt>
                <c:pt idx="7">
                  <c:v>9</c:v>
                </c:pt>
                <c:pt idx="8">
                  <c:v>27</c:v>
                </c:pt>
                <c:pt idx="9">
                  <c:v>63</c:v>
                </c:pt>
                <c:pt idx="10">
                  <c:v>4</c:v>
                </c:pt>
                <c:pt idx="11">
                  <c:v>0</c:v>
                </c:pt>
                <c:pt idx="12">
                  <c:v>21</c:v>
                </c:pt>
                <c:pt idx="13">
                  <c:v>10</c:v>
                </c:pt>
                <c:pt idx="14">
                  <c:v>3</c:v>
                </c:pt>
                <c:pt idx="15">
                  <c:v>12</c:v>
                </c:pt>
                <c:pt idx="16">
                  <c:v>39</c:v>
                </c:pt>
                <c:pt idx="17">
                  <c:v>2</c:v>
                </c:pt>
                <c:pt idx="18">
                  <c:v>21</c:v>
                </c:pt>
                <c:pt idx="19">
                  <c:v>69</c:v>
                </c:pt>
                <c:pt idx="20">
                  <c:v>81</c:v>
                </c:pt>
                <c:pt idx="21">
                  <c:v>53</c:v>
                </c:pt>
                <c:pt idx="22">
                  <c:v>66</c:v>
                </c:pt>
                <c:pt idx="23">
                  <c:v>80</c:v>
                </c:pt>
                <c:pt idx="24">
                  <c:v>191</c:v>
                </c:pt>
                <c:pt idx="25">
                  <c:v>217</c:v>
                </c:pt>
                <c:pt idx="26">
                  <c:v>17</c:v>
                </c:pt>
                <c:pt idx="27">
                  <c:v>222</c:v>
                </c:pt>
                <c:pt idx="28">
                  <c:v>211</c:v>
                </c:pt>
                <c:pt idx="29">
                  <c:v>101</c:v>
                </c:pt>
                <c:pt idx="30">
                  <c:v>88</c:v>
                </c:pt>
                <c:pt idx="31">
                  <c:v>388</c:v>
                </c:pt>
                <c:pt idx="32">
                  <c:v>119</c:v>
                </c:pt>
                <c:pt idx="33">
                  <c:v>295</c:v>
                </c:pt>
                <c:pt idx="34">
                  <c:v>199</c:v>
                </c:pt>
                <c:pt idx="35">
                  <c:v>556</c:v>
                </c:pt>
                <c:pt idx="36">
                  <c:v>47</c:v>
                </c:pt>
                <c:pt idx="37">
                  <c:v>265</c:v>
                </c:pt>
                <c:pt idx="38">
                  <c:v>194</c:v>
                </c:pt>
                <c:pt idx="39">
                  <c:v>221</c:v>
                </c:pt>
              </c:numCache>
            </c:numRef>
          </c:xVal>
          <c:yVal>
            <c:numRef>
              <c:f>Sheet1!$C$4:$C$43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37</c:v>
                </c:pt>
                <c:pt idx="7">
                  <c:v>13</c:v>
                </c:pt>
                <c:pt idx="8">
                  <c:v>41</c:v>
                </c:pt>
                <c:pt idx="9">
                  <c:v>67</c:v>
                </c:pt>
                <c:pt idx="10">
                  <c:v>8</c:v>
                </c:pt>
                <c:pt idx="11">
                  <c:v>3</c:v>
                </c:pt>
                <c:pt idx="12">
                  <c:v>21</c:v>
                </c:pt>
                <c:pt idx="13">
                  <c:v>18</c:v>
                </c:pt>
                <c:pt idx="14">
                  <c:v>5</c:v>
                </c:pt>
                <c:pt idx="15">
                  <c:v>17</c:v>
                </c:pt>
                <c:pt idx="16">
                  <c:v>49</c:v>
                </c:pt>
                <c:pt idx="17">
                  <c:v>7</c:v>
                </c:pt>
                <c:pt idx="18">
                  <c:v>31</c:v>
                </c:pt>
                <c:pt idx="19">
                  <c:v>105</c:v>
                </c:pt>
                <c:pt idx="20">
                  <c:v>97</c:v>
                </c:pt>
                <c:pt idx="21">
                  <c:v>103</c:v>
                </c:pt>
                <c:pt idx="22">
                  <c:v>97</c:v>
                </c:pt>
                <c:pt idx="23">
                  <c:v>81</c:v>
                </c:pt>
                <c:pt idx="24">
                  <c:v>218</c:v>
                </c:pt>
                <c:pt idx="25">
                  <c:v>245</c:v>
                </c:pt>
                <c:pt idx="26">
                  <c:v>35</c:v>
                </c:pt>
                <c:pt idx="27">
                  <c:v>253</c:v>
                </c:pt>
                <c:pt idx="28">
                  <c:v>254</c:v>
                </c:pt>
                <c:pt idx="29">
                  <c:v>103</c:v>
                </c:pt>
                <c:pt idx="30">
                  <c:v>100</c:v>
                </c:pt>
                <c:pt idx="31">
                  <c:v>400</c:v>
                </c:pt>
                <c:pt idx="32">
                  <c:v>124</c:v>
                </c:pt>
                <c:pt idx="33">
                  <c:v>300</c:v>
                </c:pt>
                <c:pt idx="34">
                  <c:v>230</c:v>
                </c:pt>
                <c:pt idx="35">
                  <c:v>768</c:v>
                </c:pt>
                <c:pt idx="36">
                  <c:v>54</c:v>
                </c:pt>
                <c:pt idx="37">
                  <c:v>322</c:v>
                </c:pt>
                <c:pt idx="38">
                  <c:v>272</c:v>
                </c:pt>
                <c:pt idx="39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6-4404-B6C2-8B8F3E96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920"/>
        <c:axId val="10065040"/>
      </c:scatterChart>
      <c:valAx>
        <c:axId val="100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040"/>
        <c:crosses val="autoZero"/>
        <c:crossBetween val="midCat"/>
      </c:valAx>
      <c:valAx>
        <c:axId val="100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LnCac1 vs. LnCac0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 LnCac1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Sheet1!$N$4:$N$43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1.6094379124341001</c:v>
                </c:pt>
                <c:pt idx="6">
                  <c:v>3.6375861597263799</c:v>
                </c:pt>
                <c:pt idx="7">
                  <c:v>2.3025850929940401</c:v>
                </c:pt>
                <c:pt idx="8">
                  <c:v>3.3322045101751998</c:v>
                </c:pt>
                <c:pt idx="9">
                  <c:v>4.1588830833596697</c:v>
                </c:pt>
                <c:pt idx="10">
                  <c:v>1.6094379124341001</c:v>
                </c:pt>
                <c:pt idx="11">
                  <c:v>0</c:v>
                </c:pt>
                <c:pt idx="12">
                  <c:v>3.0910424533583098</c:v>
                </c:pt>
                <c:pt idx="13">
                  <c:v>2.3978952727983698</c:v>
                </c:pt>
                <c:pt idx="14">
                  <c:v>1.3862943611198899</c:v>
                </c:pt>
                <c:pt idx="15">
                  <c:v>2.5649493574615301</c:v>
                </c:pt>
                <c:pt idx="16">
                  <c:v>3.68887945411393</c:v>
                </c:pt>
                <c:pt idx="17">
                  <c:v>1.0986122886681</c:v>
                </c:pt>
                <c:pt idx="18">
                  <c:v>3.0910424533583098</c:v>
                </c:pt>
                <c:pt idx="19">
                  <c:v>4.2484952420493496</c:v>
                </c:pt>
                <c:pt idx="20">
                  <c:v>4.4067192472642498</c:v>
                </c:pt>
                <c:pt idx="21">
                  <c:v>3.9889840465642701</c:v>
                </c:pt>
                <c:pt idx="22">
                  <c:v>4.2046926193909604</c:v>
                </c:pt>
                <c:pt idx="23">
                  <c:v>4.3944491546724302</c:v>
                </c:pt>
                <c:pt idx="24">
                  <c:v>5.2574953720277797</c:v>
                </c:pt>
                <c:pt idx="25">
                  <c:v>5.38449506278908</c:v>
                </c:pt>
                <c:pt idx="26">
                  <c:v>2.8903717578961601</c:v>
                </c:pt>
                <c:pt idx="27">
                  <c:v>5.40717177146011</c:v>
                </c:pt>
                <c:pt idx="28">
                  <c:v>5.3565862746720097</c:v>
                </c:pt>
                <c:pt idx="29">
                  <c:v>4.6249728132842698</c:v>
                </c:pt>
                <c:pt idx="30">
                  <c:v>4.4886363697321396</c:v>
                </c:pt>
                <c:pt idx="31">
                  <c:v>5.9635793436184397</c:v>
                </c:pt>
                <c:pt idx="32">
                  <c:v>4.7874917427820396</c:v>
                </c:pt>
                <c:pt idx="33">
                  <c:v>5.6903594543240601</c:v>
                </c:pt>
                <c:pt idx="34">
                  <c:v>5.2983173665480301</c:v>
                </c:pt>
                <c:pt idx="35">
                  <c:v>6.3225652399272798</c:v>
                </c:pt>
                <c:pt idx="36">
                  <c:v>3.8712010109078898</c:v>
                </c:pt>
                <c:pt idx="37">
                  <c:v>5.5834963087816902</c:v>
                </c:pt>
                <c:pt idx="38">
                  <c:v>5.2729995585637397</c:v>
                </c:pt>
                <c:pt idx="39">
                  <c:v>5.4026773818722704</c:v>
                </c:pt>
              </c:numCache>
            </c:numRef>
          </c:xVal>
          <c:yVal>
            <c:numRef>
              <c:f>Sheet1!$O$4:$O$43</c:f>
              <c:numCache>
                <c:formatCode>General</c:formatCode>
                <c:ptCount val="40"/>
                <c:pt idx="0">
                  <c:v>0.69314718055994495</c:v>
                </c:pt>
                <c:pt idx="1">
                  <c:v>1.0986122886681</c:v>
                </c:pt>
                <c:pt idx="2">
                  <c:v>0.69314718055994495</c:v>
                </c:pt>
                <c:pt idx="3">
                  <c:v>0.69314718055994495</c:v>
                </c:pt>
                <c:pt idx="4">
                  <c:v>0.69314718055994495</c:v>
                </c:pt>
                <c:pt idx="5">
                  <c:v>1.9459101490553099</c:v>
                </c:pt>
                <c:pt idx="6">
                  <c:v>3.6375861597263799</c:v>
                </c:pt>
                <c:pt idx="7">
                  <c:v>2.63905732961525</c:v>
                </c:pt>
                <c:pt idx="8">
                  <c:v>3.73766961828336</c:v>
                </c:pt>
                <c:pt idx="9">
                  <c:v>4.2195077051760999</c:v>
                </c:pt>
                <c:pt idx="10">
                  <c:v>2.1972245773362098</c:v>
                </c:pt>
                <c:pt idx="11">
                  <c:v>1.3862943611198899</c:v>
                </c:pt>
                <c:pt idx="12">
                  <c:v>3.0910424533583098</c:v>
                </c:pt>
                <c:pt idx="13">
                  <c:v>2.9444389791664398</c:v>
                </c:pt>
                <c:pt idx="14">
                  <c:v>1.7917594692280501</c:v>
                </c:pt>
                <c:pt idx="15">
                  <c:v>2.8903717578961601</c:v>
                </c:pt>
                <c:pt idx="16">
                  <c:v>3.9120230054281402</c:v>
                </c:pt>
                <c:pt idx="17">
                  <c:v>2.07944154167983</c:v>
                </c:pt>
                <c:pt idx="18">
                  <c:v>3.4657359027997199</c:v>
                </c:pt>
                <c:pt idx="19">
                  <c:v>4.6634390941120598</c:v>
                </c:pt>
                <c:pt idx="20">
                  <c:v>4.5849674786705696</c:v>
                </c:pt>
                <c:pt idx="21">
                  <c:v>4.6443908991413698</c:v>
                </c:pt>
                <c:pt idx="22">
                  <c:v>4.5849674786705696</c:v>
                </c:pt>
                <c:pt idx="23">
                  <c:v>4.4067192472642498</c:v>
                </c:pt>
                <c:pt idx="24">
                  <c:v>5.3890717298165001</c:v>
                </c:pt>
                <c:pt idx="25">
                  <c:v>5.5053315359323598</c:v>
                </c:pt>
                <c:pt idx="26">
                  <c:v>3.5835189384561099</c:v>
                </c:pt>
                <c:pt idx="27">
                  <c:v>5.5373342670185304</c:v>
                </c:pt>
                <c:pt idx="28">
                  <c:v>5.5412635451584196</c:v>
                </c:pt>
                <c:pt idx="29">
                  <c:v>4.6443908991413698</c:v>
                </c:pt>
                <c:pt idx="30">
                  <c:v>4.6151205168412597</c:v>
                </c:pt>
                <c:pt idx="31">
                  <c:v>5.9939614273065596</c:v>
                </c:pt>
                <c:pt idx="32">
                  <c:v>4.8283137373022997</c:v>
                </c:pt>
                <c:pt idx="33">
                  <c:v>5.7071102647488701</c:v>
                </c:pt>
                <c:pt idx="34">
                  <c:v>5.4424177105217897</c:v>
                </c:pt>
                <c:pt idx="35">
                  <c:v>6.6450909695056399</c:v>
                </c:pt>
                <c:pt idx="36">
                  <c:v>4.0073331852324703</c:v>
                </c:pt>
                <c:pt idx="37">
                  <c:v>5.7776523232226502</c:v>
                </c:pt>
                <c:pt idx="38">
                  <c:v>5.6094717951849598</c:v>
                </c:pt>
                <c:pt idx="39">
                  <c:v>5.5490760848952201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5-464B-8FC4-64F2F107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560"/>
        <c:axId val="10066000"/>
      </c:scatterChart>
      <c:valAx>
        <c:axId val="100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000"/>
        <c:crosses val="autoZero"/>
        <c:crossBetween val="midCat"/>
      </c:valAx>
      <c:valAx>
        <c:axId val="100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Ln(Qangio0/Tcpv1) vs. Ln(Ncpv1/Tcpv1)  -- Qangio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 Ln(Qangio0/Tcpv1)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Sheet1!$AB$4:$AB$12</c:f>
              <c:numCache>
                <c:formatCode>General</c:formatCode>
                <c:ptCount val="9"/>
                <c:pt idx="0">
                  <c:v>0</c:v>
                </c:pt>
                <c:pt idx="1">
                  <c:v>2.4882124379224999</c:v>
                </c:pt>
                <c:pt idx="2">
                  <c:v>1.52034688565469</c:v>
                </c:pt>
                <c:pt idx="3">
                  <c:v>1.03273169330855</c:v>
                </c:pt>
                <c:pt idx="4">
                  <c:v>1.5514594429923101</c:v>
                </c:pt>
                <c:pt idx="5">
                  <c:v>1.64544088952539</c:v>
                </c:pt>
                <c:pt idx="6">
                  <c:v>2.0252613349958501</c:v>
                </c:pt>
                <c:pt idx="7">
                  <c:v>1.6758708758462799</c:v>
                </c:pt>
                <c:pt idx="8">
                  <c:v>1.6460476580466601</c:v>
                </c:pt>
              </c:numCache>
            </c:numRef>
          </c:xVal>
          <c:yVal>
            <c:numRef>
              <c:f>Sheet1!$AC$4:$AC$12</c:f>
              <c:numCache>
                <c:formatCode>General</c:formatCode>
                <c:ptCount val="9"/>
                <c:pt idx="0">
                  <c:v>0</c:v>
                </c:pt>
                <c:pt idx="1">
                  <c:v>0.33457829666114203</c:v>
                </c:pt>
                <c:pt idx="2">
                  <c:v>0.40574307892301797</c:v>
                </c:pt>
                <c:pt idx="3">
                  <c:v>0.418685900214746</c:v>
                </c:pt>
                <c:pt idx="4">
                  <c:v>0.50531488358507504</c:v>
                </c:pt>
                <c:pt idx="5">
                  <c:v>0.63215996401166497</c:v>
                </c:pt>
                <c:pt idx="6">
                  <c:v>0.78529717602382298</c:v>
                </c:pt>
                <c:pt idx="7">
                  <c:v>1.02388176777984</c:v>
                </c:pt>
                <c:pt idx="8">
                  <c:v>1.04387225569244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3-4F7C-8942-E1BA3489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2272"/>
        <c:axId val="70880352"/>
      </c:scatterChart>
      <c:valAx>
        <c:axId val="708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352"/>
        <c:crosses val="autoZero"/>
        <c:crossBetween val="midCat"/>
      </c:valAx>
      <c:valAx>
        <c:axId val="708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829888</xdr:colOff>
      <xdr:row>43</xdr:row>
      <xdr:rowOff>95251</xdr:rowOff>
    </xdr:from>
    <xdr:to>
      <xdr:col>10</xdr:col>
      <xdr:colOff>523009</xdr:colOff>
      <xdr:row>58</xdr:row>
      <xdr:rowOff>25631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020C8-3F03-EE8E-5059-88ACA5844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60960</xdr:colOff>
      <xdr:row>50</xdr:row>
      <xdr:rowOff>131717</xdr:rowOff>
    </xdr:from>
    <xdr:ext cx="2197205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04782E-77BB-114A-DC3B-177129069EC1}"/>
            </a:ext>
          </a:extLst>
        </xdr:cNvPr>
        <xdr:cNvSpPr txBox="1"/>
      </xdr:nvSpPr>
      <xdr:spPr>
        <a:xfrm>
          <a:off x="60960" y="10440488"/>
          <a:ext cx="219720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Ω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Omega  - The enntire set</a:t>
          </a:r>
          <a:endParaRPr lang="en-US">
            <a:effectLst/>
          </a:endParaRPr>
        </a:p>
        <a:p>
          <a:r>
            <a:rPr lang="el-GR" sz="1100"/>
            <a:t>ζ </a:t>
          </a:r>
          <a:r>
            <a:rPr lang="en-US" sz="1100"/>
            <a:t>Zeta - Neative</a:t>
          </a:r>
          <a:r>
            <a:rPr lang="en-US" sz="1100" baseline="0"/>
            <a:t> metric increase</a:t>
          </a:r>
          <a:br>
            <a:rPr lang="en-US" sz="1100"/>
          </a:br>
          <a:r>
            <a:rPr lang="el-GR" sz="1100"/>
            <a:t>γ </a:t>
          </a:r>
          <a:r>
            <a:rPr lang="en-US" sz="1100"/>
            <a:t>Gamma - No CAC</a:t>
          </a:r>
          <a:br>
            <a:rPr lang="en-US" sz="1100"/>
          </a:br>
          <a:r>
            <a:rPr lang="el-G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CAC greater than 10 increase</a:t>
          </a: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l-GR" sz="1100"/>
            <a:t>θ </a:t>
          </a:r>
          <a:r>
            <a:rPr lang="en-US" sz="1100"/>
            <a:t>Theta - CAC 10 or less</a:t>
          </a:r>
          <a:r>
            <a:rPr lang="en-US" sz="1100" baseline="0"/>
            <a:t> increase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0.02162</cdr:x>
      <cdr:y>0.13483</cdr:y>
    </cdr:from>
    <cdr:to>
      <cdr:x>0.34964</cdr:x>
      <cdr:y>0.41279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DA1290B0-C66F-3395-F108-83D7FF76D2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04" y="416257"/>
          <a:ext cx="1881102" cy="85813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10885</xdr:colOff>
      <xdr:row>13</xdr:row>
      <xdr:rowOff>152400</xdr:rowOff>
    </xdr:from>
    <xdr:to>
      <xdr:col>46</xdr:col>
      <xdr:colOff>130629</xdr:colOff>
      <xdr:row>39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C6842-364E-7B16-4BAE-E526B2C3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39</xdr:row>
      <xdr:rowOff>0</xdr:rowOff>
    </xdr:from>
    <xdr:to>
      <xdr:col>46</xdr:col>
      <xdr:colOff>166350</xdr:colOff>
      <xdr:row>67</xdr:row>
      <xdr:rowOff>164306</xdr:rowOff>
    </xdr:to>
    <xdr:graphicFrame macro="">
      <xdr:nvGraphicFramePr>
        <xdr:cNvPr id="4" name="Chart 3" descr="Graph of Set natural divions for longnitudinal analysis">
          <a:extLst>
            <a:ext uri="{FF2B5EF4-FFF2-40B4-BE49-F238E27FC236}">
              <a16:creationId xmlns:a16="http://schemas.microsoft.com/office/drawing/2014/main" id="{61674416-42A9-4DBE-8DEE-975ADAEAF0C2}"/>
            </a:ext>
            <a:ext uri="{147F2762-F138-4A5C-976F-8EAC2B608ADB}">
              <a16:predDERef xmlns:a16="http://schemas.microsoft.com/office/drawing/2014/main" pred="{9EF8FBC2-AF9F-471A-3265-390233503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20523</xdr:colOff>
      <xdr:row>107</xdr:row>
      <xdr:rowOff>8758</xdr:rowOff>
    </xdr:from>
    <xdr:to>
      <xdr:col>16</xdr:col>
      <xdr:colOff>887506</xdr:colOff>
      <xdr:row>130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0D9B3-B856-B501-E48D-ED7BA5298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874014</xdr:colOff>
      <xdr:row>107</xdr:row>
      <xdr:rowOff>9011</xdr:rowOff>
    </xdr:from>
    <xdr:to>
      <xdr:col>24</xdr:col>
      <xdr:colOff>11128</xdr:colOff>
      <xdr:row>130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C23100-4945-9563-3424-58CB48A1E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638041</xdr:colOff>
      <xdr:row>107</xdr:row>
      <xdr:rowOff>8037</xdr:rowOff>
    </xdr:from>
    <xdr:to>
      <xdr:col>9</xdr:col>
      <xdr:colOff>28442</xdr:colOff>
      <xdr:row>130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AAC246-F8D5-4705-AF7D-B841C001A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0.02755</cdr:y>
    </cdr:from>
    <cdr:to>
      <cdr:x>0.22076</cdr:x>
      <cdr:y>0.18955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836B2773-9E17-821E-C081-C878ADE45F2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08857"/>
          <a:ext cx="1237595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38000"/>
          </a:schemeClr>
        </a:solidFill>
      </cdr:spPr>
    </cdr:pic>
  </cdr:relSizeAnchor>
  <cdr:relSizeAnchor xmlns:cdr="http://schemas.openxmlformats.org/drawingml/2006/chartDrawing">
    <cdr:from>
      <cdr:x>0.30291</cdr:x>
      <cdr:y>0.60055</cdr:y>
    </cdr:from>
    <cdr:to>
      <cdr:x>0.58348</cdr:x>
      <cdr:y>0.76255</cdr:y>
    </cdr:to>
    <cdr:pic>
      <cdr:nvPicPr>
        <cdr:cNvPr id="7" name="chart">
          <a:extLst xmlns:a="http://schemas.openxmlformats.org/drawingml/2006/main">
            <a:ext uri="{FF2B5EF4-FFF2-40B4-BE49-F238E27FC236}">
              <a16:creationId xmlns:a16="http://schemas.microsoft.com/office/drawing/2014/main" id="{C2B11A72-74D1-4E9E-E37D-F5B9A93F9D1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698172" y="2373086"/>
          <a:ext cx="1572904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9000"/>
          </a:schemeClr>
        </a:solidFill>
      </cdr:spPr>
    </cdr:pic>
  </cdr:relSizeAnchor>
  <cdr:relSizeAnchor xmlns:cdr="http://schemas.openxmlformats.org/drawingml/2006/chartDrawing">
    <cdr:from>
      <cdr:x>0.58058</cdr:x>
      <cdr:y>0.68871</cdr:y>
    </cdr:from>
    <cdr:to>
      <cdr:x>0.80569</cdr:x>
      <cdr:y>0.8507</cdr:y>
    </cdr:to>
    <cdr:pic>
      <cdr:nvPicPr>
        <cdr:cNvPr id="8" name="chart">
          <a:extLst xmlns:a="http://schemas.openxmlformats.org/drawingml/2006/main">
            <a:ext uri="{FF2B5EF4-FFF2-40B4-BE49-F238E27FC236}">
              <a16:creationId xmlns:a16="http://schemas.microsoft.com/office/drawing/2014/main" id="{2FA301EC-2804-221B-7CC8-8FF780249A1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3254829" y="2721428"/>
          <a:ext cx="1261981" cy="64013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0.67767</cdr:x>
      <cdr:y>0.14876</cdr:y>
    </cdr:from>
    <cdr:to>
      <cdr:x>0.9963</cdr:x>
      <cdr:y>0.35396</cdr:y>
    </cdr:to>
    <cdr:pic>
      <cdr:nvPicPr>
        <cdr:cNvPr id="10" name="chart">
          <a:extLst xmlns:a="http://schemas.openxmlformats.org/drawingml/2006/main">
            <a:ext uri="{FF2B5EF4-FFF2-40B4-BE49-F238E27FC236}">
              <a16:creationId xmlns:a16="http://schemas.microsoft.com/office/drawing/2014/main" id="{69DFC1CE-5C55-FED1-8CE6-EB0AEF9A8C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799114" y="587828"/>
          <a:ext cx="1786283" cy="810838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4000"/>
          </a:srgbClr>
        </a:solidFill>
      </cdr:spPr>
    </cdr:pic>
  </cdr:relSizeAnchor>
  <cdr:relSizeAnchor xmlns:cdr="http://schemas.openxmlformats.org/drawingml/2006/chartDrawing">
    <cdr:from>
      <cdr:x>0</cdr:x>
      <cdr:y>0.16485</cdr:y>
    </cdr:from>
    <cdr:to>
      <cdr:x>0.16624</cdr:x>
      <cdr:y>1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3AD9496F-6DA3-B5AE-957F-8A0392098F66}"/>
            </a:ext>
          </a:extLst>
        </cdr:cNvPr>
        <cdr:cNvSpPr/>
      </cdr:nvSpPr>
      <cdr:spPr>
        <a:xfrm xmlns:a="http://schemas.openxmlformats.org/drawingml/2006/main">
          <a:off x="0" y="748733"/>
          <a:ext cx="1235985" cy="37931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0.16493</cdr:x>
      <cdr:y>0.16382</cdr:y>
    </cdr:from>
    <cdr:to>
      <cdr:x>0.40937</cdr:x>
      <cdr:y>1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D82B1F97-09C3-6CB7-F341-5BFE03E9B712}"/>
            </a:ext>
          </a:extLst>
        </cdr:cNvPr>
        <cdr:cNvSpPr/>
      </cdr:nvSpPr>
      <cdr:spPr>
        <a:xfrm xmlns:a="http://schemas.openxmlformats.org/drawingml/2006/main">
          <a:off x="1226244" y="744069"/>
          <a:ext cx="1817377" cy="37978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0.57971</cdr:x>
      <cdr:y>0.6928</cdr:y>
    </cdr:from>
    <cdr:to>
      <cdr:x>0.84859</cdr:x>
      <cdr:y>0.89017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2BC79742-4D45-3DD0-2A6A-732392A897A7}"/>
            </a:ext>
          </a:extLst>
        </cdr:cNvPr>
        <cdr:cNvSpPr/>
      </cdr:nvSpPr>
      <cdr:spPr>
        <a:xfrm xmlns:a="http://schemas.openxmlformats.org/drawingml/2006/main">
          <a:off x="4310103" y="3146611"/>
          <a:ext cx="1999130" cy="89647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0.87179</cdr:x>
      <cdr:y>0.13309</cdr:y>
    </cdr:from>
    <cdr:to>
      <cdr:x>0.98913</cdr:x>
      <cdr:y>0.83333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624F0168-DC83-DE9B-07A2-077E6DFA8D20}"/>
            </a:ext>
          </a:extLst>
        </cdr:cNvPr>
        <cdr:cNvSpPr/>
      </cdr:nvSpPr>
      <cdr:spPr>
        <a:xfrm xmlns:a="http://schemas.openxmlformats.org/drawingml/2006/main">
          <a:off x="6168571" y="617165"/>
          <a:ext cx="830228" cy="324726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0.44136</cdr:x>
      <cdr:y>0.18205</cdr:y>
    </cdr:from>
    <cdr:to>
      <cdr:x>0.85864</cdr:x>
      <cdr:y>0.8914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BAFEE371-EF4A-F6CD-7F11-240413F966F8}"/>
            </a:ext>
          </a:extLst>
        </cdr:cNvPr>
        <cdr:cNvSpPr/>
      </cdr:nvSpPr>
      <cdr:spPr>
        <a:xfrm xmlns:a="http://schemas.openxmlformats.org/drawingml/2006/main">
          <a:off x="3432003" y="1000825"/>
          <a:ext cx="3244742" cy="38996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0.87224</cdr:x>
      <cdr:y>0.26155</cdr:y>
    </cdr:from>
    <cdr:to>
      <cdr:x>0.98321</cdr:x>
      <cdr:y>0.86898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869A1BE9-87E9-149C-57AF-1BC68628FDF7}"/>
            </a:ext>
          </a:extLst>
        </cdr:cNvPr>
        <cdr:cNvSpPr/>
      </cdr:nvSpPr>
      <cdr:spPr>
        <a:xfrm xmlns:a="http://schemas.openxmlformats.org/drawingml/2006/main">
          <a:off x="6782563" y="1437856"/>
          <a:ext cx="862852" cy="333935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0.04161</cdr:x>
      <cdr:y>0.1355</cdr:y>
    </cdr:from>
    <cdr:to>
      <cdr:x>0.19883</cdr:x>
      <cdr:y>0.85995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B371B7B-F6DC-F140-D2D0-4A731A03A8BD}"/>
            </a:ext>
          </a:extLst>
        </cdr:cNvPr>
        <cdr:cNvSpPr/>
      </cdr:nvSpPr>
      <cdr:spPr>
        <a:xfrm xmlns:a="http://schemas.openxmlformats.org/drawingml/2006/main">
          <a:off x="437666" y="949290"/>
          <a:ext cx="1653688" cy="507537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0.20502</cdr:x>
      <cdr:y>0.18613</cdr:y>
    </cdr:from>
    <cdr:to>
      <cdr:x>0.4428</cdr:x>
      <cdr:y>0.89093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3C8A9A3B-4854-CF46-2ED4-BFE402392C61}"/>
            </a:ext>
          </a:extLst>
        </cdr:cNvPr>
        <cdr:cNvSpPr/>
      </cdr:nvSpPr>
      <cdr:spPr>
        <a:xfrm xmlns:a="http://schemas.openxmlformats.org/drawingml/2006/main">
          <a:off x="1594239" y="1023238"/>
          <a:ext cx="1848970" cy="387461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0.65261</cdr:x>
      <cdr:y>0.17914</cdr:y>
    </cdr:from>
    <cdr:to>
      <cdr:x>0.76766</cdr:x>
      <cdr:y>0.34266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40D0CC-2A12-7B81-C676-85EBD2ED1882}"/>
            </a:ext>
          </a:extLst>
        </cdr:cNvPr>
        <cdr:cNvSpPr txBox="1"/>
      </cdr:nvSpPr>
      <cdr:spPr>
        <a:xfrm xmlns:a="http://schemas.openxmlformats.org/drawingml/2006/main">
          <a:off x="5187070" y="1001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0.32734</cdr:x>
      <cdr:y>0.4687</cdr:y>
    </cdr:from>
    <cdr:to>
      <cdr:x>0.44238</cdr:x>
      <cdr:y>0.63222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E213F2-10CA-1D51-3DDE-956A69FC88F5}"/>
            </a:ext>
          </a:extLst>
        </cdr:cNvPr>
        <cdr:cNvSpPr txBox="1"/>
      </cdr:nvSpPr>
      <cdr:spPr>
        <a:xfrm xmlns:a="http://schemas.openxmlformats.org/drawingml/2006/main">
          <a:off x="2601713" y="2621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0.22804</cdr:x>
      <cdr:y>0.77043</cdr:y>
    </cdr:from>
    <cdr:to>
      <cdr:x>0.46429</cdr:x>
      <cdr:y>0.91642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5183009-A3E2-B0E0-91C7-BDA1F4A0B7A7}"/>
            </a:ext>
          </a:extLst>
        </cdr:cNvPr>
        <cdr:cNvSpPr txBox="1"/>
      </cdr:nvSpPr>
      <cdr:spPr>
        <a:xfrm xmlns:a="http://schemas.openxmlformats.org/drawingml/2006/main">
          <a:off x="1812498" y="4308335"/>
          <a:ext cx="1877786" cy="81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0.0791</cdr:x>
      <cdr:y>0.09641</cdr:y>
    </cdr:from>
    <cdr:to>
      <cdr:x>0.19414</cdr:x>
      <cdr:y>0.25993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2CBD952-266D-1032-11ED-6EC8D64B8D58}"/>
            </a:ext>
          </a:extLst>
        </cdr:cNvPr>
        <cdr:cNvSpPr txBox="1"/>
      </cdr:nvSpPr>
      <cdr:spPr>
        <a:xfrm xmlns:a="http://schemas.openxmlformats.org/drawingml/2006/main">
          <a:off x="628676" y="53915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0.12532</cdr:x>
      <cdr:y>0.10615</cdr:y>
    </cdr:from>
    <cdr:to>
      <cdr:x>0.24037</cdr:x>
      <cdr:y>0.26966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3BB49E4-6879-B4F1-D259-FEF78252A2A1}"/>
            </a:ext>
          </a:extLst>
        </cdr:cNvPr>
        <cdr:cNvSpPr txBox="1"/>
      </cdr:nvSpPr>
      <cdr:spPr>
        <a:xfrm xmlns:a="http://schemas.openxmlformats.org/drawingml/2006/main">
          <a:off x="996068" y="59358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0.44248</cdr:x>
      <cdr:y>0.41824</cdr:y>
    </cdr:from>
    <cdr:to>
      <cdr:x>0.55752</cdr:x>
      <cdr:y>0.58176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788CB44-4EB7-FC3A-77F1-AA98D4ABDE5C}"/>
            </a:ext>
          </a:extLst>
        </cdr:cNvPr>
        <cdr:cNvSpPr txBox="1"/>
      </cdr:nvSpPr>
      <cdr:spPr>
        <a:xfrm xmlns:a="http://schemas.openxmlformats.org/drawingml/2006/main">
          <a:off x="3516882" y="23388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0.09101</cdr:x>
      <cdr:y>0.06352</cdr:y>
    </cdr:from>
    <cdr:to>
      <cdr:x>0.26955</cdr:x>
      <cdr:y>0.18326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8380657-E88D-6483-C4E7-5DB568A559ED}"/>
            </a:ext>
          </a:extLst>
        </cdr:cNvPr>
        <cdr:cNvSpPr txBox="1"/>
      </cdr:nvSpPr>
      <cdr:spPr>
        <a:xfrm xmlns:a="http://schemas.openxmlformats.org/drawingml/2006/main">
          <a:off x="680896" y="339572"/>
          <a:ext cx="1335756" cy="64014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67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η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l-GR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Δ</a:t>
          </a:r>
          <a:r>
            <a:rPr lang="en-US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CAC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 &gt; 10):  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17 participants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0.74831</cdr:x>
      <cdr:y>0.17186</cdr:y>
    </cdr:from>
    <cdr:to>
      <cdr:x>0.9699</cdr:x>
      <cdr:y>0.32678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7E94EFF7-2CDA-807D-3BA0-6AB0A3805382}"/>
            </a:ext>
          </a:extLst>
        </cdr:cNvPr>
        <cdr:cNvSpPr txBox="1"/>
      </cdr:nvSpPr>
      <cdr:spPr>
        <a:xfrm xmlns:a="http://schemas.openxmlformats.org/drawingml/2006/main">
          <a:off x="5818856" y="944797"/>
          <a:ext cx="1723069" cy="85164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41000"/>
          </a:srgb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ζ </a:t>
          </a:r>
          <a:r>
            <a:rPr lang="el-GR" sz="1100" b="0" i="0" u="none" strike="noStrike" baseline="0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CAC &lt;= 0 and TPS &lt;= 0): </a:t>
          </a:r>
        </a:p>
        <a:p xmlns:a="http://schemas.openxmlformats.org/drawingml/2006/main">
          <a:pPr algn="r"/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12 participants</a:t>
          </a:r>
        </a:p>
        <a:p xmlns:a="http://schemas.openxmlformats.org/drawingml/2006/main">
          <a:pPr algn="r"/>
          <a:r>
            <a:rPr lang="en-US" sz="1100" b="0" i="0" u="none" strike="noStrike" kern="1200" baseline="0">
              <a:effectLst/>
              <a:latin typeface="+mn-lt"/>
              <a:ea typeface="+mn-ea"/>
              <a:cs typeface="+mn-cs"/>
            </a:rPr>
            <a:t>plaque decrease (unicorns)</a:t>
          </a:r>
        </a:p>
      </cdr:txBody>
    </cdr:sp>
  </cdr:relSizeAnchor>
  <cdr:relSizeAnchor xmlns:cdr="http://schemas.openxmlformats.org/drawingml/2006/chartDrawing">
    <cdr:from>
      <cdr:x>0.59269</cdr:x>
      <cdr:y>0.61227</cdr:y>
    </cdr:from>
    <cdr:to>
      <cdr:x>0.778</cdr:x>
      <cdr:y>0.74525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026769F1-2C3F-BD40-D705-F0E4C2F1ECC5}"/>
            </a:ext>
          </a:extLst>
        </cdr:cNvPr>
        <cdr:cNvSpPr txBox="1"/>
      </cdr:nvSpPr>
      <cdr:spPr>
        <a:xfrm xmlns:a="http://schemas.openxmlformats.org/drawingml/2006/main">
          <a:off x="4434240" y="3174339"/>
          <a:ext cx="1386406" cy="6894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  <a:alpha val="69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γ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zero CAC in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α):</a:t>
          </a:r>
          <a:endParaRPr lang="en-US" sz="1100" b="0" i="0" u="none" strike="noStrike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48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participants</a:t>
          </a:r>
          <a:endParaRPr lang="en-US" sz="1100" kern="1200"/>
        </a:p>
      </cdr:txBody>
    </cdr:sp>
  </cdr:relSizeAnchor>
  <cdr:relSizeAnchor xmlns:cdr="http://schemas.openxmlformats.org/drawingml/2006/chartDrawing">
    <cdr:from>
      <cdr:x>0.32577</cdr:x>
      <cdr:y>0.49776</cdr:y>
    </cdr:from>
    <cdr:to>
      <cdr:x>0.53858</cdr:x>
      <cdr:y>0.61266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232713F9-2BB8-8296-16F4-774249260CA1}"/>
            </a:ext>
          </a:extLst>
        </cdr:cNvPr>
        <cdr:cNvSpPr txBox="1"/>
      </cdr:nvSpPr>
      <cdr:spPr>
        <a:xfrm xmlns:a="http://schemas.openxmlformats.org/drawingml/2006/main">
          <a:off x="2533206" y="2736446"/>
          <a:ext cx="1654756" cy="63165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76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θ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small increase ≤ 10):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23 participants</a:t>
          </a:r>
          <a:endParaRPr lang="en-US" sz="1100" kern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187037</xdr:colOff>
      <xdr:row>3</xdr:row>
      <xdr:rowOff>8660</xdr:rowOff>
    </xdr:from>
    <xdr:to>
      <xdr:col>10</xdr:col>
      <xdr:colOff>491837</xdr:colOff>
      <xdr:row>18</xdr:row>
      <xdr:rowOff>8659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1EDC5-76CA-2413-F9AC-2B9713F8B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200891</xdr:colOff>
      <xdr:row>3</xdr:row>
      <xdr:rowOff>0</xdr:rowOff>
    </xdr:from>
    <xdr:to>
      <xdr:col>22</xdr:col>
      <xdr:colOff>505691</xdr:colOff>
      <xdr:row>18</xdr:row>
      <xdr:rowOff>41563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1BFCF-3DE2-1A4B-F2E2-DA2201E12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588818</xdr:colOff>
      <xdr:row>16</xdr:row>
      <xdr:rowOff>55418</xdr:rowOff>
    </xdr:from>
    <xdr:to>
      <xdr:col>34</xdr:col>
      <xdr:colOff>284018</xdr:colOff>
      <xdr:row>31</xdr:row>
      <xdr:rowOff>96981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6F631B-24F2-04FC-652E-B36166F79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151178</xdr:colOff>
      <xdr:row>3</xdr:row>
      <xdr:rowOff>64384</xdr:rowOff>
    </xdr:from>
    <xdr:to>
      <xdr:col>47</xdr:col>
      <xdr:colOff>456793</xdr:colOff>
      <xdr:row>18</xdr:row>
      <xdr:rowOff>118987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7FD41-720D-8CDD-3046-54B4BAB50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132789</xdr:colOff>
      <xdr:row>3</xdr:row>
      <xdr:rowOff>35859</xdr:rowOff>
    </xdr:from>
    <xdr:to>
      <xdr:col>59</xdr:col>
      <xdr:colOff>437589</xdr:colOff>
      <xdr:row>17</xdr:row>
      <xdr:rowOff>100852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42B374-B06A-7242-DB3D-63DCEAA61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66</xdr:col>
      <xdr:colOff>182880</xdr:colOff>
      <xdr:row>3</xdr:row>
      <xdr:rowOff>91440</xdr:rowOff>
    </xdr:from>
    <xdr:to>
      <xdr:col>73</xdr:col>
      <xdr:colOff>487680</xdr:colOff>
      <xdr:row>18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8A2F64-77EF-5347-AE32-DFD3B8F3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300644</xdr:colOff>
      <xdr:row>2</xdr:row>
      <xdr:rowOff>152400</xdr:rowOff>
    </xdr:from>
    <xdr:to>
      <xdr:col>86</xdr:col>
      <xdr:colOff>4157</xdr:colOff>
      <xdr:row>18</xdr:row>
      <xdr:rowOff>13855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2B0C4C-A042-3AE1-A988-538792CAD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B1B0756734B14E9/KETO-CTA-DATA-JAE%20(Recovered).xlsx" TargetMode="External"/><Relationship Id="rId1" Type="http://schemas.openxmlformats.org/officeDocument/2006/relationships/externalLinkPath" Target="https://d.docs.live.net/BB1B0756734B14E9/KETO-CTA-DATA-JAE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rce data"/>
      <sheetName val="Working data"/>
      <sheetName val="Sheet3"/>
      <sheetName val="Sheet4"/>
    </sheetNames>
    <sheetDataSet>
      <sheetData sheetId="0"/>
      <sheetData sheetId="1">
        <row r="1">
          <cell r="S1" t="str">
            <v>ln ∆NCPV 2</v>
          </cell>
          <cell r="T1" t="str">
            <v>ln ∆CAC2</v>
          </cell>
          <cell r="V1" t="str">
            <v>scaled ∆CAC; Plus, Zero, or Minus</v>
          </cell>
        </row>
        <row r="2">
          <cell r="S2">
            <v>4.9037921984782065</v>
          </cell>
          <cell r="T2">
            <v>5.3612921657094255</v>
          </cell>
          <cell r="V2">
            <v>1</v>
          </cell>
        </row>
        <row r="3">
          <cell r="S3">
            <v>3.4904285153900978</v>
          </cell>
          <cell r="T3">
            <v>4.3694478524670215</v>
          </cell>
          <cell r="V3">
            <v>1</v>
          </cell>
        </row>
        <row r="4">
          <cell r="S4">
            <v>4.3280982926483258</v>
          </cell>
          <cell r="T4">
            <v>4.0604430105464191</v>
          </cell>
          <cell r="V4">
            <v>1</v>
          </cell>
        </row>
        <row r="5">
          <cell r="S5">
            <v>3.9019726695746448</v>
          </cell>
          <cell r="T5">
            <v>3.9318256327243257</v>
          </cell>
          <cell r="V5">
            <v>1</v>
          </cell>
        </row>
        <row r="6">
          <cell r="S6">
            <v>4.1573193613834887</v>
          </cell>
          <cell r="T6">
            <v>3.784189633918261</v>
          </cell>
          <cell r="V6">
            <v>1</v>
          </cell>
        </row>
        <row r="7">
          <cell r="S7">
            <v>4.0910056609565864</v>
          </cell>
          <cell r="T7">
            <v>3.6109179126442243</v>
          </cell>
          <cell r="V7">
            <v>1</v>
          </cell>
        </row>
        <row r="8">
          <cell r="S8">
            <v>5.0556086597389864</v>
          </cell>
          <cell r="T8">
            <v>3.5835189384561099</v>
          </cell>
          <cell r="V8">
            <v>1</v>
          </cell>
        </row>
        <row r="9">
          <cell r="S9">
            <v>4.7361984483944948</v>
          </cell>
          <cell r="T9">
            <v>3.4657359027997265</v>
          </cell>
          <cell r="V9">
            <v>1</v>
          </cell>
        </row>
        <row r="10">
          <cell r="S10">
            <v>4.489759334476763</v>
          </cell>
          <cell r="T10">
            <v>3.4657359027997265</v>
          </cell>
          <cell r="V10">
            <v>1</v>
          </cell>
        </row>
        <row r="11">
          <cell r="S11">
            <v>2.5336968139574321</v>
          </cell>
          <cell r="T11">
            <v>3.4657359027997265</v>
          </cell>
          <cell r="V11">
            <v>1</v>
          </cell>
        </row>
        <row r="12">
          <cell r="S12">
            <v>2.6532419646072141</v>
          </cell>
          <cell r="T12">
            <v>3.3672958299864741</v>
          </cell>
          <cell r="V12">
            <v>1</v>
          </cell>
        </row>
        <row r="13">
          <cell r="S13">
            <v>4.7273878187123408</v>
          </cell>
          <cell r="T13">
            <v>3.3322045101752038</v>
          </cell>
          <cell r="V13">
            <v>1</v>
          </cell>
        </row>
        <row r="14">
          <cell r="S14">
            <v>2.9177707320842794</v>
          </cell>
          <cell r="T14">
            <v>2.9444389791664403</v>
          </cell>
          <cell r="V14">
            <v>1</v>
          </cell>
        </row>
        <row r="15">
          <cell r="S15">
            <v>4.4659081186545837</v>
          </cell>
          <cell r="T15">
            <v>2.8332133440562162</v>
          </cell>
          <cell r="V15">
            <v>1</v>
          </cell>
        </row>
        <row r="16">
          <cell r="S16">
            <v>1.9878743481543459</v>
          </cell>
          <cell r="T16">
            <v>2.7080502011022101</v>
          </cell>
          <cell r="V16">
            <v>1</v>
          </cell>
        </row>
        <row r="17">
          <cell r="S17">
            <v>4.2456340097683274</v>
          </cell>
          <cell r="T17">
            <v>2.5649493574615367</v>
          </cell>
          <cell r="V17">
            <v>1</v>
          </cell>
        </row>
        <row r="18">
          <cell r="S18">
            <v>3.8836235309064486</v>
          </cell>
          <cell r="T18">
            <v>2.5649493574615367</v>
          </cell>
          <cell r="V18">
            <v>1</v>
          </cell>
        </row>
        <row r="19">
          <cell r="S19">
            <v>2.7343675094195841</v>
          </cell>
          <cell r="T19">
            <v>2.3978952727983707</v>
          </cell>
          <cell r="V19">
            <v>1</v>
          </cell>
        </row>
        <row r="20">
          <cell r="S20">
            <v>2.3702437414678608</v>
          </cell>
          <cell r="T20">
            <v>2.3978952727983707</v>
          </cell>
          <cell r="V20">
            <v>1</v>
          </cell>
        </row>
        <row r="21">
          <cell r="S21">
            <v>2.4336133554004498</v>
          </cell>
          <cell r="T21">
            <v>2.1972245773362196</v>
          </cell>
          <cell r="V21">
            <v>1</v>
          </cell>
        </row>
        <row r="22">
          <cell r="S22">
            <v>4.1271343850450917</v>
          </cell>
          <cell r="T22">
            <v>2.0794415416798357</v>
          </cell>
          <cell r="V22">
            <v>1</v>
          </cell>
        </row>
        <row r="23">
          <cell r="S23">
            <v>4.2253728246285043</v>
          </cell>
          <cell r="T23">
            <v>1.791759469228055</v>
          </cell>
          <cell r="V23">
            <v>1</v>
          </cell>
        </row>
        <row r="24">
          <cell r="S24">
            <v>3.929862923556477</v>
          </cell>
          <cell r="T24">
            <v>1.791759469228055</v>
          </cell>
          <cell r="V24">
            <v>1</v>
          </cell>
        </row>
        <row r="25">
          <cell r="S25">
            <v>3.4436180975461079</v>
          </cell>
          <cell r="T25">
            <v>1.791759469228055</v>
          </cell>
          <cell r="V25">
            <v>1</v>
          </cell>
        </row>
        <row r="26">
          <cell r="S26">
            <v>2.4680995314716201</v>
          </cell>
          <cell r="T26">
            <v>1.791759469228055</v>
          </cell>
          <cell r="V26">
            <v>1</v>
          </cell>
        </row>
        <row r="27">
          <cell r="S27">
            <v>3.9589065913269965</v>
          </cell>
          <cell r="T27">
            <v>1.6094379124341003</v>
          </cell>
          <cell r="V27">
            <v>1</v>
          </cell>
        </row>
        <row r="28">
          <cell r="S28">
            <v>2.7212954278522301</v>
          </cell>
          <cell r="T28">
            <v>1.6094379124341003</v>
          </cell>
          <cell r="V28">
            <v>1</v>
          </cell>
        </row>
        <row r="29">
          <cell r="S29">
            <v>1.2237754316221152</v>
          </cell>
          <cell r="T29">
            <v>1.6094379124341003</v>
          </cell>
          <cell r="V29">
            <v>1</v>
          </cell>
        </row>
        <row r="30">
          <cell r="S30">
            <v>3.7232808808312687</v>
          </cell>
          <cell r="T30">
            <v>1.3862943611198906</v>
          </cell>
          <cell r="V30">
            <v>1</v>
          </cell>
        </row>
        <row r="31">
          <cell r="S31">
            <v>4.39197696552705</v>
          </cell>
          <cell r="T31">
            <v>1.0986122886681098</v>
          </cell>
          <cell r="V31">
            <v>0.66666666666666663</v>
          </cell>
        </row>
        <row r="32">
          <cell r="S32">
            <v>4.0395363257271057</v>
          </cell>
          <cell r="T32">
            <v>1.0986122886681098</v>
          </cell>
          <cell r="V32">
            <v>0.66666666666666663</v>
          </cell>
        </row>
        <row r="33">
          <cell r="S33">
            <v>3.6136169696133895</v>
          </cell>
          <cell r="T33">
            <v>1.0986122886681098</v>
          </cell>
          <cell r="V33">
            <v>0.66666666666666663</v>
          </cell>
        </row>
        <row r="34">
          <cell r="S34">
            <v>2.906901059847375</v>
          </cell>
          <cell r="T34">
            <v>1.0986122886681098</v>
          </cell>
          <cell r="V34">
            <v>0.66666666666666663</v>
          </cell>
        </row>
        <row r="35">
          <cell r="S35">
            <v>4.6111522576656387</v>
          </cell>
          <cell r="T35">
            <v>0.69314718055994529</v>
          </cell>
          <cell r="V35">
            <v>0.33333333333333331</v>
          </cell>
        </row>
        <row r="36">
          <cell r="S36">
            <v>4.4461744544976334</v>
          </cell>
          <cell r="T36">
            <v>0.69314718055994529</v>
          </cell>
          <cell r="V36">
            <v>0.33333333333333331</v>
          </cell>
        </row>
        <row r="37">
          <cell r="S37">
            <v>3.5667118201397288</v>
          </cell>
          <cell r="T37">
            <v>0.69314718055994529</v>
          </cell>
          <cell r="V37">
            <v>0.33333333333333331</v>
          </cell>
        </row>
        <row r="38">
          <cell r="S38">
            <v>3.2542429687054923</v>
          </cell>
          <cell r="T38">
            <v>0.69314718055994529</v>
          </cell>
          <cell r="V38">
            <v>0.33333333333333331</v>
          </cell>
        </row>
        <row r="39">
          <cell r="S39">
            <v>2.6741486494265287</v>
          </cell>
          <cell r="T39">
            <v>0.69314718055994529</v>
          </cell>
          <cell r="V39">
            <v>0.33333333333333331</v>
          </cell>
        </row>
        <row r="40">
          <cell r="S40">
            <v>3.8416005411316001</v>
          </cell>
          <cell r="T40">
            <v>0</v>
          </cell>
          <cell r="V40">
            <v>0.02</v>
          </cell>
        </row>
        <row r="41">
          <cell r="S41">
            <v>3.1484533605716551</v>
          </cell>
          <cell r="T41">
            <v>0</v>
          </cell>
          <cell r="V41">
            <v>0.02</v>
          </cell>
        </row>
        <row r="42">
          <cell r="S42">
            <v>4.3618239273563626</v>
          </cell>
          <cell r="T42">
            <v>0</v>
          </cell>
          <cell r="V42">
            <v>0</v>
          </cell>
        </row>
        <row r="43">
          <cell r="S43">
            <v>4.1447207695471677</v>
          </cell>
          <cell r="T43">
            <v>0</v>
          </cell>
          <cell r="V43">
            <v>0</v>
          </cell>
        </row>
        <row r="44">
          <cell r="S44">
            <v>4.0342406381523954</v>
          </cell>
          <cell r="T44">
            <v>0</v>
          </cell>
          <cell r="V44">
            <v>0</v>
          </cell>
        </row>
        <row r="45">
          <cell r="S45">
            <v>3.8565102954978872</v>
          </cell>
          <cell r="T45">
            <v>0</v>
          </cell>
          <cell r="V45">
            <v>0</v>
          </cell>
        </row>
        <row r="46">
          <cell r="S46">
            <v>3.8155121050473024</v>
          </cell>
          <cell r="T46">
            <v>0</v>
          </cell>
          <cell r="V46">
            <v>0</v>
          </cell>
        </row>
        <row r="47">
          <cell r="S47">
            <v>3.7954891891721947</v>
          </cell>
          <cell r="T47">
            <v>0</v>
          </cell>
          <cell r="V47">
            <v>0</v>
          </cell>
        </row>
        <row r="48">
          <cell r="S48">
            <v>3.7588718259339711</v>
          </cell>
          <cell r="T48">
            <v>0</v>
          </cell>
          <cell r="V48">
            <v>0</v>
          </cell>
        </row>
        <row r="49">
          <cell r="S49">
            <v>3.6243409329763652</v>
          </cell>
          <cell r="T49">
            <v>0</v>
          </cell>
          <cell r="V49">
            <v>0</v>
          </cell>
        </row>
        <row r="50">
          <cell r="S50">
            <v>3.5409593240373143</v>
          </cell>
          <cell r="T50">
            <v>0</v>
          </cell>
          <cell r="V50">
            <v>0</v>
          </cell>
        </row>
        <row r="51">
          <cell r="S51">
            <v>3.4965075614664802</v>
          </cell>
          <cell r="T51">
            <v>0</v>
          </cell>
          <cell r="V51">
            <v>0</v>
          </cell>
        </row>
        <row r="52">
          <cell r="S52">
            <v>3.4242626545931514</v>
          </cell>
          <cell r="T52">
            <v>0</v>
          </cell>
          <cell r="V52">
            <v>0</v>
          </cell>
        </row>
        <row r="53">
          <cell r="S53">
            <v>3.417726683613366</v>
          </cell>
          <cell r="T53">
            <v>0</v>
          </cell>
          <cell r="V53">
            <v>0</v>
          </cell>
        </row>
        <row r="54">
          <cell r="S54">
            <v>3.1654750481410856</v>
          </cell>
          <cell r="T54">
            <v>0</v>
          </cell>
          <cell r="V54">
            <v>0</v>
          </cell>
        </row>
        <row r="55">
          <cell r="S55">
            <v>3.1179499062782408</v>
          </cell>
          <cell r="T55">
            <v>0</v>
          </cell>
          <cell r="V55">
            <v>0</v>
          </cell>
        </row>
        <row r="56">
          <cell r="S56">
            <v>3.0773122605464138</v>
          </cell>
          <cell r="T56">
            <v>0</v>
          </cell>
          <cell r="V56">
            <v>0</v>
          </cell>
        </row>
        <row r="57">
          <cell r="S57">
            <v>2.9907197317304455</v>
          </cell>
          <cell r="T57">
            <v>0</v>
          </cell>
          <cell r="V57">
            <v>0</v>
          </cell>
        </row>
        <row r="58">
          <cell r="S58">
            <v>2.9601050959108397</v>
          </cell>
          <cell r="T58">
            <v>0</v>
          </cell>
          <cell r="V58">
            <v>0</v>
          </cell>
        </row>
        <row r="59">
          <cell r="S59">
            <v>2.8848007128467095</v>
          </cell>
          <cell r="T59">
            <v>0</v>
          </cell>
          <cell r="V59">
            <v>0</v>
          </cell>
        </row>
        <row r="60">
          <cell r="S60">
            <v>2.8735646395797834</v>
          </cell>
          <cell r="T60">
            <v>0</v>
          </cell>
          <cell r="V60">
            <v>0</v>
          </cell>
        </row>
        <row r="61">
          <cell r="S61">
            <v>2.8564702062204832</v>
          </cell>
          <cell r="T61">
            <v>0</v>
          </cell>
          <cell r="V61">
            <v>0</v>
          </cell>
        </row>
        <row r="62">
          <cell r="S62">
            <v>2.6810215287142909</v>
          </cell>
          <cell r="T62">
            <v>0</v>
          </cell>
          <cell r="V62">
            <v>0</v>
          </cell>
        </row>
        <row r="63">
          <cell r="S63">
            <v>2.6246685921631587</v>
          </cell>
          <cell r="T63">
            <v>0</v>
          </cell>
          <cell r="V63">
            <v>0</v>
          </cell>
        </row>
        <row r="64">
          <cell r="S64">
            <v>2.5494451709255714</v>
          </cell>
          <cell r="T64">
            <v>0</v>
          </cell>
          <cell r="V64">
            <v>0</v>
          </cell>
        </row>
        <row r="65">
          <cell r="S65">
            <v>2.5257286443082552</v>
          </cell>
          <cell r="T65">
            <v>0</v>
          </cell>
          <cell r="V65">
            <v>0</v>
          </cell>
        </row>
        <row r="66">
          <cell r="S66">
            <v>2.4932054526026954</v>
          </cell>
          <cell r="T66">
            <v>0</v>
          </cell>
          <cell r="V66">
            <v>0</v>
          </cell>
        </row>
        <row r="67">
          <cell r="S67">
            <v>2.451005098112319</v>
          </cell>
          <cell r="T67">
            <v>0</v>
          </cell>
          <cell r="V67">
            <v>0</v>
          </cell>
        </row>
        <row r="68">
          <cell r="S68">
            <v>2.4248027257182949</v>
          </cell>
          <cell r="T68">
            <v>0</v>
          </cell>
          <cell r="V68">
            <v>0</v>
          </cell>
        </row>
        <row r="69">
          <cell r="S69">
            <v>2.3513752571634776</v>
          </cell>
          <cell r="T69">
            <v>0</v>
          </cell>
          <cell r="V69">
            <v>0</v>
          </cell>
        </row>
        <row r="70">
          <cell r="S70">
            <v>2.33214389523559</v>
          </cell>
          <cell r="T70">
            <v>0</v>
          </cell>
          <cell r="V70">
            <v>0</v>
          </cell>
        </row>
        <row r="71">
          <cell r="S71">
            <v>2.3223877202902257</v>
          </cell>
          <cell r="T71">
            <v>0</v>
          </cell>
          <cell r="V71">
            <v>0</v>
          </cell>
        </row>
        <row r="72">
          <cell r="S72">
            <v>2.3223877202902252</v>
          </cell>
          <cell r="T72">
            <v>0</v>
          </cell>
          <cell r="V72">
            <v>0</v>
          </cell>
        </row>
        <row r="73">
          <cell r="S73">
            <v>2.2192034840549946</v>
          </cell>
          <cell r="T73">
            <v>0</v>
          </cell>
          <cell r="V73">
            <v>0</v>
          </cell>
        </row>
        <row r="74">
          <cell r="S74">
            <v>2.1400661634962708</v>
          </cell>
          <cell r="T74">
            <v>0</v>
          </cell>
          <cell r="V74">
            <v>0</v>
          </cell>
        </row>
        <row r="75">
          <cell r="S75">
            <v>2.1162555148025524</v>
          </cell>
          <cell r="T75">
            <v>0</v>
          </cell>
          <cell r="V75">
            <v>0</v>
          </cell>
        </row>
        <row r="76">
          <cell r="S76">
            <v>2.1162555148025524</v>
          </cell>
          <cell r="T76">
            <v>0</v>
          </cell>
          <cell r="V76">
            <v>0</v>
          </cell>
        </row>
        <row r="77">
          <cell r="S77">
            <v>2.1041341542702074</v>
          </cell>
          <cell r="T77">
            <v>0</v>
          </cell>
          <cell r="V77">
            <v>0</v>
          </cell>
        </row>
        <row r="78">
          <cell r="S78">
            <v>2.0541237336955458</v>
          </cell>
          <cell r="T78">
            <v>0</v>
          </cell>
          <cell r="V78">
            <v>0</v>
          </cell>
        </row>
        <row r="79">
          <cell r="S79">
            <v>1.9021075263969205</v>
          </cell>
          <cell r="T79">
            <v>0</v>
          </cell>
          <cell r="V79">
            <v>0</v>
          </cell>
        </row>
        <row r="80">
          <cell r="S80">
            <v>1.8562979903656265</v>
          </cell>
          <cell r="T80">
            <v>0</v>
          </cell>
          <cell r="V80">
            <v>0</v>
          </cell>
        </row>
        <row r="81">
          <cell r="S81">
            <v>1.8082887711792655</v>
          </cell>
          <cell r="T81">
            <v>0</v>
          </cell>
          <cell r="V81">
            <v>0</v>
          </cell>
        </row>
        <row r="82">
          <cell r="S82">
            <v>1.6486586255873816</v>
          </cell>
          <cell r="T82">
            <v>0</v>
          </cell>
          <cell r="V82">
            <v>0</v>
          </cell>
        </row>
        <row r="83">
          <cell r="S83">
            <v>1.589235205116581</v>
          </cell>
          <cell r="T83">
            <v>0</v>
          </cell>
          <cell r="V83">
            <v>0</v>
          </cell>
        </row>
        <row r="84">
          <cell r="S84">
            <v>1.4350845252893225</v>
          </cell>
          <cell r="T84">
            <v>0</v>
          </cell>
          <cell r="V84">
            <v>0</v>
          </cell>
        </row>
        <row r="85">
          <cell r="S85">
            <v>1.3862943611198906</v>
          </cell>
          <cell r="T85">
            <v>0</v>
          </cell>
          <cell r="V85">
            <v>0</v>
          </cell>
        </row>
        <row r="86">
          <cell r="S86">
            <v>1.2237754316221152</v>
          </cell>
          <cell r="T86">
            <v>0</v>
          </cell>
          <cell r="V86">
            <v>0</v>
          </cell>
        </row>
        <row r="87">
          <cell r="S87">
            <v>0.87546873735390007</v>
          </cell>
          <cell r="T87">
            <v>0</v>
          </cell>
          <cell r="V87">
            <v>0</v>
          </cell>
        </row>
        <row r="88">
          <cell r="S88">
            <v>0.18232155679395479</v>
          </cell>
          <cell r="T88">
            <v>0</v>
          </cell>
          <cell r="V88">
            <v>0</v>
          </cell>
        </row>
        <row r="89">
          <cell r="S89">
            <v>0</v>
          </cell>
          <cell r="T89">
            <v>0</v>
          </cell>
          <cell r="V89">
            <v>0</v>
          </cell>
        </row>
        <row r="90">
          <cell r="S90">
            <v>0</v>
          </cell>
          <cell r="T90">
            <v>0</v>
          </cell>
          <cell r="V90">
            <v>0</v>
          </cell>
        </row>
        <row r="91">
          <cell r="S91">
            <v>4.2640873368091947</v>
          </cell>
          <cell r="T91">
            <v>4.1108738641733114</v>
          </cell>
          <cell r="V91">
            <v>1</v>
          </cell>
        </row>
        <row r="92">
          <cell r="S92">
            <v>3.0106208860477417</v>
          </cell>
          <cell r="T92">
            <v>2.9444389791664403</v>
          </cell>
          <cell r="V92">
            <v>1</v>
          </cell>
        </row>
        <row r="93">
          <cell r="S93">
            <v>3.1527360223636558</v>
          </cell>
          <cell r="T93">
            <v>0</v>
          </cell>
          <cell r="V93">
            <v>0.02</v>
          </cell>
        </row>
        <row r="94">
          <cell r="S94">
            <v>2.8033603809065348</v>
          </cell>
          <cell r="T94">
            <v>0</v>
          </cell>
          <cell r="V94">
            <v>0</v>
          </cell>
        </row>
        <row r="95">
          <cell r="S95">
            <v>1.4350845252893234</v>
          </cell>
          <cell r="T95">
            <v>0</v>
          </cell>
          <cell r="V95">
            <v>0</v>
          </cell>
        </row>
        <row r="96">
          <cell r="S96">
            <v>3.8999504241938769</v>
          </cell>
          <cell r="T96">
            <v>0.69314718055994529</v>
          </cell>
          <cell r="V96">
            <v>-5.2631578947368418E-2</v>
          </cell>
        </row>
        <row r="97">
          <cell r="S97">
            <v>1.5260563034950481</v>
          </cell>
          <cell r="T97">
            <v>1.0986122886681098</v>
          </cell>
          <cell r="V97">
            <v>-0.10526315789473684</v>
          </cell>
        </row>
        <row r="98">
          <cell r="S98">
            <v>3.1527360223636558</v>
          </cell>
          <cell r="T98">
            <v>1.9459101490553132</v>
          </cell>
          <cell r="V98">
            <v>-0.31578947368421051</v>
          </cell>
        </row>
        <row r="99">
          <cell r="S99">
            <v>2.9856819377004893</v>
          </cell>
          <cell r="T99">
            <v>1.9459101490553132</v>
          </cell>
          <cell r="V99">
            <v>-0.31578947368421051</v>
          </cell>
        </row>
        <row r="100">
          <cell r="S100">
            <v>3.5945687746426951</v>
          </cell>
          <cell r="T100">
            <v>2.0794415416798357</v>
          </cell>
          <cell r="V100">
            <v>-0.36842105263157893</v>
          </cell>
        </row>
        <row r="101">
          <cell r="S101">
            <v>3.3877743613300151</v>
          </cell>
          <cell r="T101">
            <v>2.9957322735539909</v>
          </cell>
          <cell r="V101">
            <v>-1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29CB5-996C-4C7E-ABE0-EC50A613B3C8}" name="Table6" displayName="Table6" ref="A3:N28" totalsRowShown="0" dataDxfId="52">
  <autoFilter ref="A3:N28" xr:uid="{87729CB5-996C-4C7E-ABE0-EC50A613B3C8}"/>
  <sortState xmlns:xlrd2="http://schemas.microsoft.com/office/spreadsheetml/2017/richdata2" ref="A4:N28">
    <sortCondition ref="B4:B28"/>
    <sortCondition ref="N4:N28"/>
  </sortState>
  <tableColumns count="14">
    <tableColumn id="1" xr3:uid="{0198A821-766C-4DC9-A07C-6B92C70B49D8}" name="Chart" dataDxfId="51"/>
    <tableColumn id="2" xr3:uid="{FFC3C156-D813-454B-B1AA-BA60D6D541E1}" name=" Set" dataDxfId="50"/>
    <tableColumn id="3" xr3:uid="{70C45B47-0E3D-4F4E-BC67-0E3429357D12}" name=" N" dataDxfId="49"/>
    <tableColumn id="4" xr3:uid="{6A599B94-74CD-41DD-BF39-8921D16A98A3}" name=" Mean X" dataDxfId="48"/>
    <tableColumn id="5" xr3:uid="{6C064B34-5E64-4A9D-B996-9B4E4DA34699}" name=" Mean Y" dataDxfId="47"/>
    <tableColumn id="6" xr3:uid="{B52A299F-F663-4B6F-9B18-A44448474963}" name=" SD X" dataDxfId="46"/>
    <tableColumn id="7" xr3:uid="{5E8D423E-2C7E-4023-8096-FD48ED36B476}" name=" SD Y" dataDxfId="45"/>
    <tableColumn id="8" xr3:uid="{DA7E927F-0494-4F34-B104-B74F47580D21}" name=" Annual Change (Slope)" dataDxfId="44"/>
    <tableColumn id="9" xr3:uid="{EF569730-9331-462F-843F-A2EA2D89CDCD}" name=" Y-Intercept" dataDxfId="43"/>
    <tableColumn id="10" xr3:uid="{8B83DCDF-6867-4F75-B9AC-DFE46D8B43C2}" name=" Max X" dataDxfId="42"/>
    <tableColumn id="11" xr3:uid="{1CA78864-8BBF-4CDE-B85B-2B4D4E6359BD}" name=" Max Y" dataDxfId="41"/>
    <tableColumn id="12" xr3:uid="{641E6979-6FFE-4E3E-8A5D-08816EAC12ED}" name=" Min X" dataDxfId="40"/>
    <tableColumn id="13" xr3:uid="{7EA4EE7A-31F9-4BA1-811F-561C0B294893}" name=" Min Y" dataDxfId="39"/>
    <tableColumn id="14" xr3:uid="{FE63613F-EEC0-4FFE-8AEF-BE5E47477407}" name=" p-value" dataDxfId="3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4E93D-A895-4775-87BD-691F6A5B70F3}" name="Table2" displayName="Table2" ref="A45:B50" totalsRowShown="0">
  <autoFilter ref="A45:B50" xr:uid="{A584E93D-A895-4775-87BD-691F6A5B70F3}"/>
  <tableColumns count="2">
    <tableColumn id="1" xr3:uid="{FEB78F4F-3F6E-414E-9794-4519437CC01D}" name="Data Set" dataDxfId="37"/>
    <tableColumn id="2" xr3:uid="{E40CBFB1-876C-4F8A-9D09-98A4184A35D5}" name="N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62FBD7-3B28-4586-98BB-2135DF87EAAB}" name="Table3" displayName="Table3" ref="A1:AH100" totalsRowShown="0" headerRowDxfId="36" dataDxfId="35" tableBorderDxfId="34">
  <autoFilter ref="A1:AH100" xr:uid="{7E62FBD7-3B28-4586-98BB-2135DF87EAAB}"/>
  <sortState xmlns:xlrd2="http://schemas.microsoft.com/office/spreadsheetml/2017/richdata2" ref="A2:AH101">
    <sortCondition ref="AH2:AH101"/>
    <sortCondition ref="X2:X101"/>
  </sortState>
  <tableColumns count="34">
    <tableColumn id="1" xr3:uid="{244DE4B1-959B-4F7B-BE90-66BBBD07B616}" name="Index" dataDxfId="33"/>
    <tableColumn id="2" xr3:uid="{D9BDE7CF-8A2F-4596-8F6C-D01C9065807F}" name="Set" dataDxfId="32"/>
    <tableColumn id="3" xr3:uid="{84B05C1A-7D34-446A-BA26-48D630CF307A}" name="Tps0" dataDxfId="31"/>
    <tableColumn id="4" xr3:uid="{DB36BD45-4B2B-4343-9EC6-075771643F72}" name="Tps1" dataDxfId="30"/>
    <tableColumn id="5" xr3:uid="{528B5023-8B95-44EA-B56D-DF410E39AE71}" name="Cac0" dataDxfId="29"/>
    <tableColumn id="6" xr3:uid="{CDED685D-DBAC-4F24-B269-8FEC1560CC25}" name="Cac1" dataDxfId="28"/>
    <tableColumn id="7" xr3:uid="{88DFA868-70B1-4798-859C-77FD0476667E}" name="Ncpv0" dataDxfId="27"/>
    <tableColumn id="8" xr3:uid="{A786CD32-8808-49A5-9911-0E432FED7A95}" name="Ncpv1" dataDxfId="26"/>
    <tableColumn id="9" xr3:uid="{9C8AA85B-3FB2-4FB2-913C-4B3251DC70F9}" name="Tcpv0" dataDxfId="25"/>
    <tableColumn id="10" xr3:uid="{59A13A10-1C7A-4D71-8043-B7CD37AFEE6F}" name="Tcpv1" dataDxfId="24"/>
    <tableColumn id="11" xr3:uid="{86979E46-1E15-4585-9223-5AB968F49A83}" name="Pav0" dataDxfId="23"/>
    <tableColumn id="12" xr3:uid="{3BD52724-EF52-4408-86B8-5CAE1E171768}" name="Pav1" dataDxfId="22"/>
    <tableColumn id="13" xr3:uid="{09C1AB94-13D6-41E0-A644-50E97C15525E}" name="LnTps0" dataDxfId="21"/>
    <tableColumn id="14" xr3:uid="{E678F681-91C2-429D-9920-E281B59C36C1}" name="LnTps1" dataDxfId="20"/>
    <tableColumn id="15" xr3:uid="{2C29E7BA-F407-463E-845C-08AA48CF2F23}" name="LnCac0" dataDxfId="19"/>
    <tableColumn id="16" xr3:uid="{3DD962A9-A6AB-4FAB-9FB3-B930603865AC}" name="LnCac1" dataDxfId="18"/>
    <tableColumn id="17" xr3:uid="{8D5A16C4-49A0-406C-BE5D-103955F950AD}" name="LnNcpv0" dataDxfId="17"/>
    <tableColumn id="18" xr3:uid="{68E2D51C-C774-454B-AB0C-61E3FCDD2EEE}" name="LnNcpv1" dataDxfId="16"/>
    <tableColumn id="19" xr3:uid="{F1942BE5-B6C8-4CC3-8E13-23CE28D54500}" name="LnTcpv0" dataDxfId="15"/>
    <tableColumn id="20" xr3:uid="{72CB20BC-AAD6-44A7-A465-94DF60F54E88}" name="LnTcpv1" dataDxfId="14"/>
    <tableColumn id="21" xr3:uid="{AE8A4EA7-BB7B-42CF-A82D-F714AAA0BB97}" name="LnPav0" dataDxfId="13"/>
    <tableColumn id="22" xr3:uid="{92B3BC43-9DDB-462E-AD96-FC0DBE29991B}" name="LnPav1" dataDxfId="12"/>
    <tableColumn id="23" xr3:uid="{AF220AF1-4B91-40A0-8A44-116C6A1A2AC6}" name="DTps" dataDxfId="11"/>
    <tableColumn id="24" xr3:uid="{4AB50C4F-29FF-415E-B46F-3BD2D0B273D6}" name="DCac" dataDxfId="10"/>
    <tableColumn id="25" xr3:uid="{C17E3508-8790-4ADE-80C6-9789AD50E772}" name="DNcpv" dataDxfId="9"/>
    <tableColumn id="26" xr3:uid="{20BDEB4B-7096-40A2-B90E-921C4D68D8A0}" name="DTcpv" dataDxfId="8"/>
    <tableColumn id="27" xr3:uid="{A1E8EA4D-023B-4C05-BB3A-534D0899E2B2}" name="DPav" dataDxfId="7"/>
    <tableColumn id="28" xr3:uid="{6235415D-6761-4749-B16E-B812B7FA9A22}" name="LnDTps" dataDxfId="6"/>
    <tableColumn id="29" xr3:uid="{77FB0F58-8363-4BAE-A3CF-899591ABA083}" name="LnDNcpv" dataDxfId="5"/>
    <tableColumn id="30" xr3:uid="{31BE32A7-78BC-4BB0-A3E5-8B4B58BBD022}" name="LnDCac" dataDxfId="4"/>
    <tableColumn id="31" xr3:uid="{26C4627F-51B8-4268-834C-F898D944A803}" name="LnDTcpv" dataDxfId="3"/>
    <tableColumn id="32" xr3:uid="{800F1A81-0A6B-47E1-B71E-82F39C256368}" name="LnDPav" dataDxfId="2"/>
    <tableColumn id="33" xr3:uid="{CC963620-62EB-483D-A507-73958F90533C}" name="Is Zeta" dataDxfId="1">
      <calculatedColumnFormula>AND("Zeta" ='Keto-CTA with change &amp;Ln-Values'!$B2)</calculatedColumnFormula>
    </tableColumn>
    <tableColumn id="34" xr3:uid="{C5FD8082-7714-47C0-A5DF-7FF1863A5B3E}" name="Column1" dataDxfId="0">
      <calculatedColumnFormula>ABS(X2) &gt; 0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6D2455-2F58-43CC-8B00-04929D691669}" name="Table4" displayName="Table4" ref="AA3:AC13" totalsRowShown="0">
  <autoFilter ref="AA3:AC13" xr:uid="{406D2455-2F58-43CC-8B00-04929D691669}"/>
  <sortState xmlns:xlrd2="http://schemas.microsoft.com/office/spreadsheetml/2017/richdata2" ref="AA4:AC13">
    <sortCondition ref="AC3:AC13"/>
  </sortState>
  <tableColumns count="3">
    <tableColumn id="1" xr3:uid="{92D601B1-DFCE-4C6F-8DED-6BD3296888F4}" name="Id"/>
    <tableColumn id="2" xr3:uid="{9ABB5368-F181-4F1A-B640-67A9ABC3FAE5}" name=" Ln(Ncpv1/Tcpv1) "/>
    <tableColumn id="3" xr3:uid="{AC48A9D2-D8A5-4050-9EAE-07730F0A006A}" name=" Ln(Qangio0/Tcpv1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CAE278-DD70-445C-B6E9-607105988CC6}" name="Table5" displayName="Table5" ref="AL3:AN91" totalsRowShown="0">
  <autoFilter ref="AL3:AN91" xr:uid="{BBCAE278-DD70-445C-B6E9-607105988CC6}"/>
  <sortState xmlns:xlrd2="http://schemas.microsoft.com/office/spreadsheetml/2017/richdata2" ref="AL4:AN91">
    <sortCondition ref="AM3:AM91"/>
  </sortState>
  <tableColumns count="3">
    <tableColumn id="1" xr3:uid="{74F28B67-2C6F-4BD5-8A11-E8212A665DFC}" name="Id"/>
    <tableColumn id="2" xr3:uid="{AD7160C9-3414-422C-A41E-C91E03C503CF}" name=" Ln(Ncpv1/Tcpv1) "/>
    <tableColumn id="3" xr3:uid="{099D2EB0-9EDE-4877-9FCA-ABB70376EEFB}" name=" Ln(Ncpv0/Tcpv1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EC7DB9-7309-4CEA-851F-1C3E4EA1466B}" name="Table7" displayName="Table7" ref="AX3:AZ91" totalsRowShown="0">
  <autoFilter ref="AX3:AZ91" xr:uid="{07EC7DB9-7309-4CEA-851F-1C3E4EA1466B}"/>
  <sortState xmlns:xlrd2="http://schemas.microsoft.com/office/spreadsheetml/2017/richdata2" ref="AX4:AZ91">
    <sortCondition ref="AY3:AY91"/>
  </sortState>
  <tableColumns count="3">
    <tableColumn id="1" xr3:uid="{098D4F48-0616-428E-A7C9-A0631783F84E}" name="Id"/>
    <tableColumn id="2" xr3:uid="{555659DA-4EE6-4A46-922B-E8D8610CA51B}" name=" Ln(Ncpv0/Tcpv0) "/>
    <tableColumn id="3" xr3:uid="{4518E53F-88BA-48B5-84F4-8745D2CBE391}" name=" Ln(Ncpv1/Tcpv1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E6E014-6946-4F37-84EA-C297CDDE3C1F}" name="Table8" displayName="Table8" ref="BL3:BN91" totalsRowShown="0">
  <autoFilter ref="BL3:BN91" xr:uid="{8FE6E014-6946-4F37-84EA-C297CDDE3C1F}"/>
  <sortState xmlns:xlrd2="http://schemas.microsoft.com/office/spreadsheetml/2017/richdata2" ref="BL4:BN91">
    <sortCondition ref="BN3:BN91"/>
  </sortState>
  <tableColumns count="3">
    <tableColumn id="1" xr3:uid="{A39618C5-BBB7-4980-AEAB-5F06CCAC7E2F}" name="Id"/>
    <tableColumn id="2" xr3:uid="{75D3CA7E-056E-48C8-BB13-C01C8070AAF3}" name=" Ln(Ncpv1/Tcpv0) "/>
    <tableColumn id="3" xr3:uid="{4E19A48C-8AE4-4195-B674-DABC0F08BFD0}" name=" Ln(Ncpv0/Tcpv1)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12E46B-04CD-4C86-98B6-84971A0BD53D}" name="Table9" displayName="Table9" ref="BX3:BZ91" totalsRowShown="0">
  <autoFilter ref="BX3:BZ91" xr:uid="{BD12E46B-04CD-4C86-98B6-84971A0BD53D}"/>
  <sortState xmlns:xlrd2="http://schemas.microsoft.com/office/spreadsheetml/2017/richdata2" ref="BX4:BZ91">
    <sortCondition ref="BX3:BX91"/>
  </sortState>
  <tableColumns count="3">
    <tableColumn id="1" xr3:uid="{D4312BB6-8697-4E9A-BCA0-4DE022313188}" name="Id"/>
    <tableColumn id="2" xr3:uid="{7155E3F4-BB55-4DBD-B4F1-FD6C2F4D8180}" name=" LnNcpv0 "/>
    <tableColumn id="3" xr3:uid="{9E0F7DCB-4B3F-4571-A31F-735806CE0818}" name=" LnNcpv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65D3-941B-4509-BD95-53FBCFEAE097}">
  <dimension ref="A1:AG50"/>
  <sheetViews>
    <sheetView zoomScale="40" zoomScaleNormal="40" workbookViewId="0">
      <selection activeCell="Y28" sqref="Y28"/>
    </sheetView>
  </sheetViews>
  <sheetFormatPr defaultRowHeight="14.4" x14ac:dyDescent="0.3"/>
  <cols>
    <col min="1" max="1" width="14.21875" customWidth="1"/>
    <col min="3" max="3" width="5.5546875" customWidth="1"/>
    <col min="4" max="4" width="12.33203125" bestFit="1" customWidth="1"/>
    <col min="5" max="5" width="12.21875" customWidth="1"/>
    <col min="6" max="7" width="9" bestFit="1" customWidth="1"/>
    <col min="8" max="8" width="22.33203125" bestFit="1" customWidth="1"/>
    <col min="9" max="9" width="12.109375" customWidth="1"/>
    <col min="10" max="11" width="11" customWidth="1"/>
    <col min="12" max="13" width="10.6640625" customWidth="1"/>
    <col min="14" max="14" width="9.109375" customWidth="1"/>
    <col min="16" max="16" width="12" customWidth="1"/>
    <col min="25" max="25" width="11" customWidth="1"/>
  </cols>
  <sheetData>
    <row r="1" spans="1:32" ht="21" x14ac:dyDescent="0.3">
      <c r="A1" s="70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32" x14ac:dyDescent="0.3">
      <c r="A2" s="72" t="s">
        <v>60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32" x14ac:dyDescent="0.3">
      <c r="A3" t="s">
        <v>0</v>
      </c>
      <c r="B3" t="s">
        <v>1</v>
      </c>
      <c r="C3" t="s">
        <v>61</v>
      </c>
      <c r="D3" s="1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s="1" t="s">
        <v>12</v>
      </c>
    </row>
    <row r="4" spans="1:32" x14ac:dyDescent="0.3">
      <c r="A4" s="45" t="s">
        <v>17</v>
      </c>
      <c r="B4" s="2" t="s">
        <v>15</v>
      </c>
      <c r="C4" s="2">
        <v>17</v>
      </c>
      <c r="D4" s="3">
        <v>67.347059999999999</v>
      </c>
      <c r="E4" s="2">
        <v>82.158820000000006</v>
      </c>
      <c r="F4" s="2">
        <v>12.89579</v>
      </c>
      <c r="G4" s="2">
        <v>13.90437</v>
      </c>
      <c r="H4" s="2">
        <v>1.0613699999999999</v>
      </c>
      <c r="I4" s="2">
        <v>10.678509999999999</v>
      </c>
      <c r="J4" s="2">
        <v>209.2</v>
      </c>
      <c r="K4" s="2">
        <v>215.4</v>
      </c>
      <c r="L4" s="2">
        <v>0</v>
      </c>
      <c r="M4" s="2">
        <v>0</v>
      </c>
      <c r="N4" s="3">
        <v>1E-4</v>
      </c>
      <c r="P4" s="26" t="s">
        <v>13</v>
      </c>
    </row>
    <row r="5" spans="1:32" x14ac:dyDescent="0.3">
      <c r="A5" s="45" t="s">
        <v>21</v>
      </c>
      <c r="B5" s="2" t="s">
        <v>15</v>
      </c>
      <c r="C5" s="2">
        <v>17</v>
      </c>
      <c r="D5" s="3">
        <v>180.29411999999999</v>
      </c>
      <c r="E5" s="2">
        <v>223.29411999999999</v>
      </c>
      <c r="F5" s="2">
        <v>34.686399999999999</v>
      </c>
      <c r="G5" s="2">
        <v>43.648789999999998</v>
      </c>
      <c r="H5" s="2">
        <v>1.2346600000000001</v>
      </c>
      <c r="I5" s="2">
        <v>0.69135000000000002</v>
      </c>
      <c r="J5" s="2">
        <v>556</v>
      </c>
      <c r="K5" s="2">
        <v>768</v>
      </c>
      <c r="L5" s="2">
        <v>0</v>
      </c>
      <c r="M5" s="2">
        <v>0</v>
      </c>
      <c r="N5" s="3">
        <v>2.5000000000000001E-4</v>
      </c>
      <c r="P5" s="26" t="s">
        <v>16</v>
      </c>
    </row>
    <row r="6" spans="1:32" x14ac:dyDescent="0.3">
      <c r="A6" s="45" t="s">
        <v>23</v>
      </c>
      <c r="B6" s="2" t="s">
        <v>15</v>
      </c>
      <c r="C6" s="2">
        <v>17</v>
      </c>
      <c r="D6" s="3">
        <v>183.34118000000001</v>
      </c>
      <c r="E6" s="2">
        <v>249.84706</v>
      </c>
      <c r="F6" s="2">
        <v>29.352779999999999</v>
      </c>
      <c r="G6" s="2">
        <v>38.262239999999998</v>
      </c>
      <c r="H6" s="2">
        <v>1.27816</v>
      </c>
      <c r="I6" s="2">
        <v>15.50774</v>
      </c>
      <c r="J6" s="2">
        <v>450.6</v>
      </c>
      <c r="K6" s="2">
        <v>606.5</v>
      </c>
      <c r="L6" s="2">
        <v>0</v>
      </c>
      <c r="M6" s="2">
        <v>0</v>
      </c>
      <c r="N6" s="3">
        <v>2.9E-4</v>
      </c>
      <c r="P6" s="26" t="s">
        <v>18</v>
      </c>
    </row>
    <row r="7" spans="1:32" x14ac:dyDescent="0.3">
      <c r="A7" s="45" t="s">
        <v>19</v>
      </c>
      <c r="B7" s="2" t="s">
        <v>15</v>
      </c>
      <c r="C7" s="2">
        <v>17</v>
      </c>
      <c r="D7" s="3">
        <v>8.276E-2</v>
      </c>
      <c r="E7" s="2">
        <v>0.10588</v>
      </c>
      <c r="F7" s="2">
        <v>1.102E-2</v>
      </c>
      <c r="G7" s="2">
        <v>1.3259999999999999E-2</v>
      </c>
      <c r="H7" s="2">
        <v>1.1797200000000001</v>
      </c>
      <c r="I7" s="2">
        <v>8.2400000000000008E-3</v>
      </c>
      <c r="J7" s="2">
        <v>0.156</v>
      </c>
      <c r="K7" s="2">
        <v>0.2</v>
      </c>
      <c r="L7" s="2">
        <v>0</v>
      </c>
      <c r="M7" s="2">
        <v>0</v>
      </c>
      <c r="N7" s="3">
        <v>2.9999999999999997E-4</v>
      </c>
      <c r="P7" s="26" t="s">
        <v>20</v>
      </c>
    </row>
    <row r="8" spans="1:32" x14ac:dyDescent="0.3">
      <c r="A8" s="45" t="s">
        <v>14</v>
      </c>
      <c r="B8" s="2" t="s">
        <v>15</v>
      </c>
      <c r="C8" s="2">
        <v>17</v>
      </c>
      <c r="D8" s="3">
        <v>5.1176500000000003</v>
      </c>
      <c r="E8" s="2">
        <v>6.2941200000000004</v>
      </c>
      <c r="F8" s="2">
        <v>0.73889000000000005</v>
      </c>
      <c r="G8" s="2">
        <v>0.84208000000000005</v>
      </c>
      <c r="H8" s="2">
        <v>1.0046299999999999</v>
      </c>
      <c r="I8" s="2">
        <v>1.1527799999999999</v>
      </c>
      <c r="J8" s="2">
        <v>13</v>
      </c>
      <c r="K8" s="2">
        <v>14</v>
      </c>
      <c r="L8" s="2">
        <v>0</v>
      </c>
      <c r="M8" s="2">
        <v>0</v>
      </c>
      <c r="N8" s="3">
        <v>9.987E-2</v>
      </c>
      <c r="P8" s="26" t="s">
        <v>22</v>
      </c>
    </row>
    <row r="9" spans="1:32" x14ac:dyDescent="0.3">
      <c r="A9" s="46" t="s">
        <v>23</v>
      </c>
      <c r="B9" s="4" t="s">
        <v>25</v>
      </c>
      <c r="C9" s="4">
        <v>48</v>
      </c>
      <c r="D9" s="5">
        <v>20.560420000000001</v>
      </c>
      <c r="E9" s="4">
        <v>38.545830000000002</v>
      </c>
      <c r="F9" s="4">
        <v>3.1774800000000001</v>
      </c>
      <c r="G9" s="4">
        <v>5.2272800000000004</v>
      </c>
      <c r="H9" s="4">
        <v>1.5223599999999999</v>
      </c>
      <c r="I9" s="4">
        <v>7.2455800000000004</v>
      </c>
      <c r="J9" s="4">
        <v>101.1</v>
      </c>
      <c r="K9" s="4">
        <v>156.6</v>
      </c>
      <c r="L9" s="4">
        <v>0</v>
      </c>
      <c r="M9" s="4">
        <v>0</v>
      </c>
      <c r="N9" s="5">
        <v>2.1000000000000001E-2</v>
      </c>
      <c r="P9" s="26" t="s">
        <v>24</v>
      </c>
    </row>
    <row r="10" spans="1:32" x14ac:dyDescent="0.3">
      <c r="A10" s="46" t="s">
        <v>19</v>
      </c>
      <c r="B10" s="4" t="s">
        <v>25</v>
      </c>
      <c r="C10" s="4">
        <v>48</v>
      </c>
      <c r="D10" s="5">
        <v>7.0000000000000001E-3</v>
      </c>
      <c r="E10" s="4">
        <v>1.3650000000000001E-2</v>
      </c>
      <c r="F10" s="4">
        <v>1E-3</v>
      </c>
      <c r="G10" s="4">
        <v>1.83E-3</v>
      </c>
      <c r="H10" s="4">
        <v>1.55677</v>
      </c>
      <c r="I10" s="4">
        <v>2.7499999999999998E-3</v>
      </c>
      <c r="J10" s="4">
        <v>2.5000000000000001E-2</v>
      </c>
      <c r="K10" s="4">
        <v>5.1999999999999998E-2</v>
      </c>
      <c r="L10" s="4">
        <v>0</v>
      </c>
      <c r="M10" s="4">
        <v>0</v>
      </c>
      <c r="N10" s="5">
        <v>0.11987</v>
      </c>
    </row>
    <row r="11" spans="1:32" ht="15" thickBot="1" x14ac:dyDescent="0.35">
      <c r="A11" s="46" t="s">
        <v>17</v>
      </c>
      <c r="B11" s="4" t="s">
        <v>25</v>
      </c>
      <c r="C11" s="4">
        <v>48</v>
      </c>
      <c r="D11" s="5">
        <v>0.18332999999999999</v>
      </c>
      <c r="E11" s="4">
        <v>0.46457999999999999</v>
      </c>
      <c r="F11" s="4">
        <v>8.856E-2</v>
      </c>
      <c r="G11" s="4">
        <v>0.14874000000000001</v>
      </c>
      <c r="H11" s="4">
        <v>1.3875500000000001</v>
      </c>
      <c r="I11" s="4">
        <v>0.2102</v>
      </c>
      <c r="J11" s="4">
        <v>3.1</v>
      </c>
      <c r="K11" s="4">
        <v>4.5</v>
      </c>
      <c r="L11" s="4">
        <v>0</v>
      </c>
      <c r="M11" s="4">
        <v>0</v>
      </c>
      <c r="N11" s="5">
        <v>0.15787000000000001</v>
      </c>
      <c r="P11" s="6" t="s">
        <v>26</v>
      </c>
      <c r="Y11" t="s">
        <v>26</v>
      </c>
    </row>
    <row r="12" spans="1:32" ht="15.6" x14ac:dyDescent="0.3">
      <c r="A12" s="46" t="s">
        <v>14</v>
      </c>
      <c r="B12" s="4" t="s">
        <v>25</v>
      </c>
      <c r="C12" s="4">
        <v>48</v>
      </c>
      <c r="D12" s="5">
        <v>4.1669999999999999E-2</v>
      </c>
      <c r="E12" s="4">
        <v>0.14582999999999999</v>
      </c>
      <c r="F12" s="4">
        <v>2.946E-2</v>
      </c>
      <c r="G12" s="4">
        <v>5.203E-2</v>
      </c>
      <c r="H12" s="4">
        <v>0.89129999999999998</v>
      </c>
      <c r="I12" s="4">
        <v>0.1087</v>
      </c>
      <c r="J12" s="4">
        <v>1</v>
      </c>
      <c r="K12" s="4">
        <v>1</v>
      </c>
      <c r="L12" s="4">
        <v>0</v>
      </c>
      <c r="M12" s="4">
        <v>0</v>
      </c>
      <c r="N12" s="5">
        <v>0.56996000000000002</v>
      </c>
      <c r="P12" s="7" t="s">
        <v>27</v>
      </c>
      <c r="Q12" s="8" t="s">
        <v>28</v>
      </c>
      <c r="R12" s="8" t="s">
        <v>29</v>
      </c>
      <c r="S12" s="8" t="s">
        <v>30</v>
      </c>
      <c r="T12" s="8" t="s">
        <v>31</v>
      </c>
      <c r="U12" s="8" t="s">
        <v>32</v>
      </c>
      <c r="V12" s="8" t="s">
        <v>33</v>
      </c>
      <c r="W12" s="9" t="s">
        <v>34</v>
      </c>
      <c r="Y12" s="58" t="s">
        <v>27</v>
      </c>
      <c r="Z12" s="59" t="s">
        <v>28</v>
      </c>
      <c r="AA12" s="59" t="s">
        <v>29</v>
      </c>
      <c r="AB12" s="59" t="s">
        <v>30</v>
      </c>
      <c r="AC12" s="59" t="s">
        <v>31</v>
      </c>
      <c r="AD12" s="59" t="s">
        <v>32</v>
      </c>
      <c r="AE12" s="59" t="s">
        <v>33</v>
      </c>
      <c r="AF12" s="60" t="s">
        <v>45</v>
      </c>
    </row>
    <row r="13" spans="1:32" x14ac:dyDescent="0.3">
      <c r="A13" s="46" t="s">
        <v>21</v>
      </c>
      <c r="B13" s="4" t="s">
        <v>25</v>
      </c>
      <c r="C13" s="4">
        <v>48</v>
      </c>
      <c r="D13" s="5">
        <v>0</v>
      </c>
      <c r="E13" s="4">
        <v>0</v>
      </c>
      <c r="F13" s="4">
        <v>0</v>
      </c>
      <c r="G13" s="4">
        <v>0</v>
      </c>
      <c r="H13" s="4" t="s">
        <v>33</v>
      </c>
      <c r="I13" s="4" t="s">
        <v>33</v>
      </c>
      <c r="J13" s="4">
        <v>0</v>
      </c>
      <c r="K13" s="4">
        <v>0</v>
      </c>
      <c r="L13" s="4">
        <v>0</v>
      </c>
      <c r="M13" s="4">
        <v>0</v>
      </c>
      <c r="N13" s="5">
        <v>1</v>
      </c>
      <c r="P13" s="10" t="s">
        <v>35</v>
      </c>
      <c r="Q13">
        <v>209</v>
      </c>
      <c r="R13">
        <v>386</v>
      </c>
      <c r="S13">
        <v>865</v>
      </c>
      <c r="T13">
        <v>1945</v>
      </c>
      <c r="U13">
        <v>2875</v>
      </c>
      <c r="V13">
        <v>0</v>
      </c>
      <c r="W13" s="11">
        <f>SUM(Q13:V13)</f>
        <v>6280</v>
      </c>
      <c r="Y13" s="10" t="s">
        <v>35</v>
      </c>
      <c r="Z13">
        <v>358</v>
      </c>
      <c r="AA13">
        <v>564</v>
      </c>
      <c r="AB13">
        <v>838</v>
      </c>
      <c r="AC13">
        <v>1330</v>
      </c>
      <c r="AD13">
        <v>1488</v>
      </c>
      <c r="AE13">
        <v>26240</v>
      </c>
      <c r="AF13" s="11">
        <f>SUM(Z13:AE13)</f>
        <v>30818</v>
      </c>
    </row>
    <row r="14" spans="1:32" x14ac:dyDescent="0.3">
      <c r="A14" s="26" t="s">
        <v>17</v>
      </c>
      <c r="B14" t="s">
        <v>37</v>
      </c>
      <c r="C14">
        <v>100</v>
      </c>
      <c r="D14" s="1">
        <v>18.693999999999999</v>
      </c>
      <c r="E14">
        <v>22.701000000000001</v>
      </c>
      <c r="F14">
        <v>3.7562500000000001</v>
      </c>
      <c r="G14">
        <v>4.2743399999999996</v>
      </c>
      <c r="H14">
        <v>1.1275999999999999</v>
      </c>
      <c r="I14">
        <v>1.6215900000000001</v>
      </c>
      <c r="J14">
        <v>209.2</v>
      </c>
      <c r="K14">
        <v>215.4</v>
      </c>
      <c r="L14">
        <v>0</v>
      </c>
      <c r="M14">
        <v>0</v>
      </c>
      <c r="N14" s="1">
        <v>0</v>
      </c>
      <c r="P14" s="10" t="s">
        <v>36</v>
      </c>
      <c r="Q14">
        <v>288</v>
      </c>
      <c r="R14">
        <v>483</v>
      </c>
      <c r="S14">
        <v>1098</v>
      </c>
      <c r="T14">
        <v>1920</v>
      </c>
      <c r="U14">
        <v>2491</v>
      </c>
      <c r="V14">
        <v>0</v>
      </c>
      <c r="W14" s="11">
        <f t="shared" ref="W14:W20" si="0">SUM(Q14:V14)</f>
        <v>6280</v>
      </c>
      <c r="Y14" s="10" t="s">
        <v>36</v>
      </c>
      <c r="Z14">
        <v>511</v>
      </c>
      <c r="AA14">
        <v>787</v>
      </c>
      <c r="AB14">
        <v>1184</v>
      </c>
      <c r="AC14">
        <v>1512</v>
      </c>
      <c r="AD14">
        <v>1568</v>
      </c>
      <c r="AE14">
        <v>25256</v>
      </c>
      <c r="AF14" s="11">
        <f t="shared" ref="AF14:AF21" si="1">SUM(Z14:AE14)</f>
        <v>30818</v>
      </c>
    </row>
    <row r="15" spans="1:32" x14ac:dyDescent="0.3">
      <c r="A15" s="26" t="s">
        <v>21</v>
      </c>
      <c r="B15" t="s">
        <v>37</v>
      </c>
      <c r="C15">
        <v>100</v>
      </c>
      <c r="D15" s="1">
        <v>50.28</v>
      </c>
      <c r="E15">
        <v>58.79</v>
      </c>
      <c r="F15">
        <v>10.13663</v>
      </c>
      <c r="G15">
        <v>12.097950000000001</v>
      </c>
      <c r="H15">
        <v>1.1802999999999999</v>
      </c>
      <c r="I15">
        <v>-0.55542000000000002</v>
      </c>
      <c r="J15">
        <v>556</v>
      </c>
      <c r="K15">
        <v>768</v>
      </c>
      <c r="L15">
        <v>0</v>
      </c>
      <c r="M15">
        <v>0</v>
      </c>
      <c r="N15" s="1">
        <v>0</v>
      </c>
      <c r="P15" s="10" t="s">
        <v>38</v>
      </c>
      <c r="Q15">
        <v>75</v>
      </c>
      <c r="R15">
        <v>187</v>
      </c>
      <c r="S15">
        <v>593</v>
      </c>
      <c r="T15">
        <v>1822</v>
      </c>
      <c r="U15">
        <v>3603</v>
      </c>
      <c r="V15">
        <v>0</v>
      </c>
      <c r="W15" s="11">
        <f t="shared" si="0"/>
        <v>6280</v>
      </c>
      <c r="Y15" s="10" t="s">
        <v>38</v>
      </c>
      <c r="Z15">
        <v>165</v>
      </c>
      <c r="AA15">
        <v>453</v>
      </c>
      <c r="AB15">
        <v>1132</v>
      </c>
      <c r="AC15">
        <v>3059</v>
      </c>
      <c r="AD15">
        <v>4935</v>
      </c>
      <c r="AE15">
        <v>21072</v>
      </c>
      <c r="AF15" s="11">
        <f t="shared" si="1"/>
        <v>30816</v>
      </c>
    </row>
    <row r="16" spans="1:32" x14ac:dyDescent="0.3">
      <c r="A16" s="26" t="s">
        <v>23</v>
      </c>
      <c r="B16" t="s">
        <v>37</v>
      </c>
      <c r="C16">
        <v>100</v>
      </c>
      <c r="D16" s="1">
        <v>75.879000000000005</v>
      </c>
      <c r="E16">
        <v>107.374</v>
      </c>
      <c r="F16">
        <v>8.8740500000000004</v>
      </c>
      <c r="G16">
        <v>11.3245</v>
      </c>
      <c r="H16">
        <v>1.2505500000000001</v>
      </c>
      <c r="I16">
        <v>12.4832</v>
      </c>
      <c r="J16">
        <v>450.6</v>
      </c>
      <c r="K16">
        <v>606.5</v>
      </c>
      <c r="L16">
        <v>0</v>
      </c>
      <c r="M16">
        <v>0</v>
      </c>
      <c r="N16" s="1">
        <v>0</v>
      </c>
      <c r="P16" s="12" t="s">
        <v>39</v>
      </c>
      <c r="Q16" s="13">
        <v>166</v>
      </c>
      <c r="R16" s="13">
        <v>315</v>
      </c>
      <c r="S16" s="13">
        <v>657</v>
      </c>
      <c r="T16" s="13">
        <v>1811</v>
      </c>
      <c r="U16" s="13">
        <v>3331</v>
      </c>
      <c r="V16" s="13">
        <v>0</v>
      </c>
      <c r="W16" s="11">
        <f t="shared" si="0"/>
        <v>6280</v>
      </c>
      <c r="Y16" s="12" t="s">
        <v>39</v>
      </c>
      <c r="Z16" s="13">
        <v>367</v>
      </c>
      <c r="AA16" s="13">
        <v>694</v>
      </c>
      <c r="AB16" s="13">
        <v>1152</v>
      </c>
      <c r="AC16" s="13">
        <v>2334</v>
      </c>
      <c r="AD16" s="13">
        <v>3557</v>
      </c>
      <c r="AE16" s="13">
        <v>22714</v>
      </c>
      <c r="AF16" s="11">
        <f t="shared" si="1"/>
        <v>30818</v>
      </c>
    </row>
    <row r="17" spans="1:33" x14ac:dyDescent="0.3">
      <c r="A17" s="26" t="s">
        <v>19</v>
      </c>
      <c r="B17" t="s">
        <v>37</v>
      </c>
      <c r="C17">
        <v>100</v>
      </c>
      <c r="D17" s="1">
        <v>3.2129999999999999E-2</v>
      </c>
      <c r="E17">
        <v>4.385E-2</v>
      </c>
      <c r="F17">
        <v>3.8E-3</v>
      </c>
      <c r="G17">
        <v>4.5799999999999999E-3</v>
      </c>
      <c r="H17">
        <v>1.1742900000000001</v>
      </c>
      <c r="I17">
        <v>6.1199999999999996E-3</v>
      </c>
      <c r="J17">
        <v>0.156</v>
      </c>
      <c r="K17">
        <v>0.2</v>
      </c>
      <c r="L17">
        <v>0</v>
      </c>
      <c r="M17">
        <v>0</v>
      </c>
      <c r="N17" s="1">
        <v>4.0000000000000003E-5</v>
      </c>
      <c r="P17" s="14" t="s">
        <v>40</v>
      </c>
      <c r="Q17" s="4">
        <v>29</v>
      </c>
      <c r="R17" s="4">
        <v>72</v>
      </c>
      <c r="S17" s="4">
        <v>198</v>
      </c>
      <c r="T17" s="4">
        <v>613</v>
      </c>
      <c r="U17" s="4">
        <v>2154</v>
      </c>
      <c r="V17" s="4">
        <v>3214</v>
      </c>
      <c r="W17" s="11">
        <f t="shared" si="0"/>
        <v>6280</v>
      </c>
      <c r="Y17" s="14" t="s">
        <v>40</v>
      </c>
      <c r="Z17" s="4">
        <v>52</v>
      </c>
      <c r="AA17" s="4">
        <v>71</v>
      </c>
      <c r="AB17" s="4">
        <v>158</v>
      </c>
      <c r="AC17" s="4">
        <v>351</v>
      </c>
      <c r="AD17" s="4">
        <v>2280</v>
      </c>
      <c r="AE17" s="4">
        <v>27906</v>
      </c>
      <c r="AF17" s="11">
        <f t="shared" si="1"/>
        <v>30818</v>
      </c>
    </row>
    <row r="18" spans="1:33" x14ac:dyDescent="0.3">
      <c r="A18" s="26" t="s">
        <v>14</v>
      </c>
      <c r="B18" t="s">
        <v>37</v>
      </c>
      <c r="C18">
        <v>100</v>
      </c>
      <c r="D18" s="1">
        <v>1.66</v>
      </c>
      <c r="E18">
        <v>2.17</v>
      </c>
      <c r="F18">
        <v>0.26232</v>
      </c>
      <c r="G18">
        <v>0.3054</v>
      </c>
      <c r="H18">
        <v>1.09243</v>
      </c>
      <c r="I18">
        <v>0.35655999999999999</v>
      </c>
      <c r="J18">
        <v>13</v>
      </c>
      <c r="K18">
        <v>14</v>
      </c>
      <c r="L18">
        <v>0</v>
      </c>
      <c r="M18">
        <v>0</v>
      </c>
      <c r="N18" s="1">
        <v>8.4600000000000005E-3</v>
      </c>
      <c r="P18" s="15" t="s">
        <v>41</v>
      </c>
      <c r="Q18" s="16">
        <v>59</v>
      </c>
      <c r="R18" s="16">
        <v>201</v>
      </c>
      <c r="S18" s="16">
        <v>705</v>
      </c>
      <c r="T18" s="16">
        <v>1859</v>
      </c>
      <c r="U18" s="16">
        <v>3456</v>
      </c>
      <c r="V18" s="16">
        <v>0</v>
      </c>
      <c r="W18" s="11">
        <f t="shared" si="0"/>
        <v>6280</v>
      </c>
      <c r="Y18" s="49" t="s">
        <v>41</v>
      </c>
      <c r="Z18" s="18">
        <v>138</v>
      </c>
      <c r="AA18" s="18">
        <v>374</v>
      </c>
      <c r="AB18" s="18">
        <v>1100</v>
      </c>
      <c r="AC18" s="18">
        <v>2732</v>
      </c>
      <c r="AD18" s="18">
        <v>5482</v>
      </c>
      <c r="AE18" s="18">
        <v>20992</v>
      </c>
      <c r="AF18" s="11">
        <f t="shared" si="1"/>
        <v>30818</v>
      </c>
    </row>
    <row r="19" spans="1:33" x14ac:dyDescent="0.3">
      <c r="A19" s="47" t="s">
        <v>21</v>
      </c>
      <c r="B19" s="18" t="s">
        <v>43</v>
      </c>
      <c r="C19" s="18">
        <v>23</v>
      </c>
      <c r="D19" s="19">
        <v>37.695650000000001</v>
      </c>
      <c r="E19" s="18">
        <v>41.304349999999999</v>
      </c>
      <c r="F19" s="18">
        <v>14.04133</v>
      </c>
      <c r="G19" s="18">
        <v>14.14629</v>
      </c>
      <c r="H19" s="18">
        <v>1.0065</v>
      </c>
      <c r="I19" s="18">
        <v>3.3636699999999999</v>
      </c>
      <c r="J19" s="18">
        <v>295</v>
      </c>
      <c r="K19" s="18">
        <v>300</v>
      </c>
      <c r="L19" s="18">
        <v>0</v>
      </c>
      <c r="M19" s="18">
        <v>0</v>
      </c>
      <c r="N19" s="19">
        <v>0</v>
      </c>
      <c r="P19" s="17" t="s">
        <v>42</v>
      </c>
      <c r="Q19" s="2">
        <v>110</v>
      </c>
      <c r="R19" s="2">
        <v>293</v>
      </c>
      <c r="S19" s="2">
        <v>521</v>
      </c>
      <c r="T19" s="2">
        <v>1965</v>
      </c>
      <c r="U19" s="2">
        <v>3391</v>
      </c>
      <c r="V19" s="2">
        <v>0</v>
      </c>
      <c r="W19" s="11">
        <f t="shared" si="0"/>
        <v>6280</v>
      </c>
      <c r="Y19" s="50" t="s">
        <v>42</v>
      </c>
      <c r="Z19" s="51">
        <v>198</v>
      </c>
      <c r="AA19" s="51">
        <v>697</v>
      </c>
      <c r="AB19" s="51">
        <v>1585</v>
      </c>
      <c r="AC19" s="51">
        <v>4805</v>
      </c>
      <c r="AD19" s="51">
        <v>7789</v>
      </c>
      <c r="AE19" s="51">
        <v>15744</v>
      </c>
      <c r="AF19" s="11">
        <f t="shared" si="1"/>
        <v>30818</v>
      </c>
    </row>
    <row r="20" spans="1:33" ht="15" thickBot="1" x14ac:dyDescent="0.35">
      <c r="A20" s="47" t="s">
        <v>17</v>
      </c>
      <c r="B20" s="18" t="s">
        <v>43</v>
      </c>
      <c r="C20" s="18">
        <v>23</v>
      </c>
      <c r="D20" s="19">
        <v>14.586959999999999</v>
      </c>
      <c r="E20" s="18">
        <v>18.734780000000001</v>
      </c>
      <c r="F20" s="18">
        <v>4.8219599999999998</v>
      </c>
      <c r="G20" s="18">
        <v>5.48658</v>
      </c>
      <c r="H20" s="18">
        <v>1.1091</v>
      </c>
      <c r="I20" s="18">
        <v>2.5564300000000002</v>
      </c>
      <c r="J20" s="18">
        <v>98.4</v>
      </c>
      <c r="K20" s="18">
        <v>109.1</v>
      </c>
      <c r="L20" s="18">
        <v>0</v>
      </c>
      <c r="M20" s="18">
        <v>0</v>
      </c>
      <c r="N20" s="19">
        <v>4.2999999999999999E-4</v>
      </c>
      <c r="P20" s="10" t="s">
        <v>44</v>
      </c>
      <c r="Q20" s="20">
        <v>65</v>
      </c>
      <c r="R20" s="20">
        <v>149</v>
      </c>
      <c r="S20" s="20">
        <v>462</v>
      </c>
      <c r="T20" s="20">
        <v>1514</v>
      </c>
      <c r="U20" s="20">
        <v>4090</v>
      </c>
      <c r="V20" s="20">
        <v>0</v>
      </c>
      <c r="W20" s="21">
        <f t="shared" si="0"/>
        <v>6280</v>
      </c>
      <c r="Y20" s="10" t="s">
        <v>44</v>
      </c>
      <c r="Z20">
        <v>130</v>
      </c>
      <c r="AA20">
        <v>337</v>
      </c>
      <c r="AB20">
        <v>839</v>
      </c>
      <c r="AC20">
        <v>1809</v>
      </c>
      <c r="AD20">
        <v>3103</v>
      </c>
      <c r="AE20">
        <v>24600</v>
      </c>
      <c r="AF20" s="11">
        <f t="shared" si="1"/>
        <v>30818</v>
      </c>
    </row>
    <row r="21" spans="1:33" ht="16.8" thickTop="1" thickBot="1" x14ac:dyDescent="0.35">
      <c r="A21" s="47" t="s">
        <v>23</v>
      </c>
      <c r="B21" s="18" t="s">
        <v>43</v>
      </c>
      <c r="C21" s="18">
        <v>23</v>
      </c>
      <c r="D21" s="19">
        <v>103.11304</v>
      </c>
      <c r="E21" s="18">
        <v>141.19565</v>
      </c>
      <c r="F21" s="18">
        <v>16.122489999999999</v>
      </c>
      <c r="G21" s="18">
        <v>18.285920000000001</v>
      </c>
      <c r="H21" s="18">
        <v>1.07962</v>
      </c>
      <c r="I21" s="18">
        <v>29.873090000000001</v>
      </c>
      <c r="J21" s="18">
        <v>290.2</v>
      </c>
      <c r="K21" s="18">
        <v>319.7</v>
      </c>
      <c r="L21" s="18">
        <v>0</v>
      </c>
      <c r="M21" s="18">
        <v>0</v>
      </c>
      <c r="N21" s="19">
        <v>7.3400000000000002E-3</v>
      </c>
      <c r="P21" s="22" t="s">
        <v>45</v>
      </c>
      <c r="Q21" s="23">
        <f>SUM(Q13:Q20)</f>
        <v>1001</v>
      </c>
      <c r="R21" s="23">
        <f t="shared" ref="R21:W21" si="2">SUM(R13:R20)</f>
        <v>2086</v>
      </c>
      <c r="S21" s="23">
        <f t="shared" si="2"/>
        <v>5099</v>
      </c>
      <c r="T21" s="23">
        <f t="shared" si="2"/>
        <v>13449</v>
      </c>
      <c r="U21" s="23">
        <f t="shared" si="2"/>
        <v>25391</v>
      </c>
      <c r="V21" s="23">
        <f t="shared" si="2"/>
        <v>3214</v>
      </c>
      <c r="W21" s="24">
        <f t="shared" si="2"/>
        <v>50240</v>
      </c>
      <c r="Y21" s="52" t="s">
        <v>138</v>
      </c>
      <c r="Z21" s="53">
        <v>1401</v>
      </c>
      <c r="AA21" s="54">
        <v>2504</v>
      </c>
      <c r="AB21" s="54">
        <v>4571</v>
      </c>
      <c r="AC21" s="54">
        <v>5454</v>
      </c>
      <c r="AD21" s="54">
        <v>4888</v>
      </c>
      <c r="AE21" s="55">
        <v>12000</v>
      </c>
      <c r="AF21" s="11">
        <f t="shared" si="1"/>
        <v>30818</v>
      </c>
    </row>
    <row r="22" spans="1:33" ht="16.2" thickBot="1" x14ac:dyDescent="0.35">
      <c r="A22" s="47" t="s">
        <v>19</v>
      </c>
      <c r="B22" s="18" t="s">
        <v>43</v>
      </c>
      <c r="C22" s="18">
        <v>23</v>
      </c>
      <c r="D22" s="19">
        <v>3.7519999999999998E-2</v>
      </c>
      <c r="E22" s="18">
        <v>5.2650000000000002E-2</v>
      </c>
      <c r="F22" s="18">
        <v>5.5300000000000002E-3</v>
      </c>
      <c r="G22" s="18">
        <v>7.0000000000000001E-3</v>
      </c>
      <c r="H22" s="18">
        <v>1.1939299999999999</v>
      </c>
      <c r="I22" s="18">
        <v>7.8499999999999993E-3</v>
      </c>
      <c r="J22" s="18">
        <v>9.7000000000000003E-2</v>
      </c>
      <c r="K22" s="18">
        <v>0.121</v>
      </c>
      <c r="L22" s="18">
        <v>0</v>
      </c>
      <c r="M22" s="18">
        <v>0</v>
      </c>
      <c r="N22" s="19">
        <v>1.291E-2</v>
      </c>
      <c r="Y22" s="61" t="s">
        <v>45</v>
      </c>
      <c r="Z22" s="23">
        <f>SUM(Z13:Z21)</f>
        <v>3320</v>
      </c>
      <c r="AA22" s="23">
        <f t="shared" ref="AA22:AF22" si="3">SUM(AA13:AA21)</f>
        <v>6481</v>
      </c>
      <c r="AB22" s="23">
        <f t="shared" si="3"/>
        <v>12559</v>
      </c>
      <c r="AC22" s="23">
        <f t="shared" si="3"/>
        <v>23386</v>
      </c>
      <c r="AD22" s="23">
        <f t="shared" si="3"/>
        <v>35090</v>
      </c>
      <c r="AE22" s="23">
        <f t="shared" si="3"/>
        <v>196524</v>
      </c>
      <c r="AF22" s="56">
        <f t="shared" si="3"/>
        <v>277360</v>
      </c>
    </row>
    <row r="23" spans="1:33" x14ac:dyDescent="0.3">
      <c r="A23" s="47" t="s">
        <v>14</v>
      </c>
      <c r="B23" s="18" t="s">
        <v>43</v>
      </c>
      <c r="C23" s="18">
        <v>23</v>
      </c>
      <c r="D23" s="19">
        <v>2.0434800000000002</v>
      </c>
      <c r="E23" s="18">
        <v>3.2608700000000002</v>
      </c>
      <c r="F23" s="18">
        <v>0.45217000000000002</v>
      </c>
      <c r="G23" s="18">
        <v>0.54247999999999996</v>
      </c>
      <c r="H23" s="18">
        <v>1.0786500000000001</v>
      </c>
      <c r="I23" s="18">
        <v>1.0566800000000001</v>
      </c>
      <c r="J23" s="18">
        <v>8</v>
      </c>
      <c r="K23" s="18">
        <v>10</v>
      </c>
      <c r="L23" s="18">
        <v>0</v>
      </c>
      <c r="M23" s="18">
        <v>0</v>
      </c>
      <c r="N23" s="19">
        <v>6.3119999999999996E-2</v>
      </c>
      <c r="AG23" s="57">
        <f>SUM(AF13:AF21)</f>
        <v>277360</v>
      </c>
    </row>
    <row r="24" spans="1:33" x14ac:dyDescent="0.3">
      <c r="A24" s="48" t="s">
        <v>17</v>
      </c>
      <c r="B24" s="13" t="s">
        <v>46</v>
      </c>
      <c r="C24" s="13">
        <v>12</v>
      </c>
      <c r="D24" s="25">
        <v>31.683330000000002</v>
      </c>
      <c r="E24" s="13">
        <v>35.016669999999998</v>
      </c>
      <c r="F24" s="13">
        <v>14.47194</v>
      </c>
      <c r="G24" s="13">
        <v>15.46461</v>
      </c>
      <c r="H24" s="13">
        <v>1.06589</v>
      </c>
      <c r="I24" s="13">
        <v>1.24566</v>
      </c>
      <c r="J24" s="13">
        <v>128.6</v>
      </c>
      <c r="K24" s="13">
        <v>140.69999999999999</v>
      </c>
      <c r="L24" s="13">
        <v>0</v>
      </c>
      <c r="M24" s="13">
        <v>0</v>
      </c>
      <c r="N24" s="25">
        <v>0</v>
      </c>
    </row>
    <row r="25" spans="1:33" x14ac:dyDescent="0.3">
      <c r="A25" s="48" t="s">
        <v>21</v>
      </c>
      <c r="B25" s="13" t="s">
        <v>46</v>
      </c>
      <c r="C25" s="13">
        <v>12</v>
      </c>
      <c r="D25" s="25">
        <v>91.333330000000004</v>
      </c>
      <c r="E25" s="13">
        <v>94.416669999999996</v>
      </c>
      <c r="F25" s="13">
        <v>37.599310000000003</v>
      </c>
      <c r="G25" s="13">
        <v>40.825659999999999</v>
      </c>
      <c r="H25" s="13">
        <v>1.0769299999999999</v>
      </c>
      <c r="I25" s="13">
        <v>-3.9430100000000001</v>
      </c>
      <c r="J25" s="13">
        <v>360</v>
      </c>
      <c r="K25" s="13">
        <v>353</v>
      </c>
      <c r="L25" s="13">
        <v>0</v>
      </c>
      <c r="M25" s="13">
        <v>0</v>
      </c>
      <c r="N25" s="25">
        <v>3.0000000000000001E-5</v>
      </c>
    </row>
    <row r="26" spans="1:33" x14ac:dyDescent="0.3">
      <c r="A26" s="48" t="s">
        <v>23</v>
      </c>
      <c r="B26" s="13" t="s">
        <v>46</v>
      </c>
      <c r="C26" s="13">
        <v>12</v>
      </c>
      <c r="D26" s="25">
        <v>92.716669999999993</v>
      </c>
      <c r="E26" s="13">
        <v>116.02500000000001</v>
      </c>
      <c r="F26" s="13">
        <v>18.06156</v>
      </c>
      <c r="G26" s="13">
        <v>22.31757</v>
      </c>
      <c r="H26" s="13">
        <v>1.2041599999999999</v>
      </c>
      <c r="I26" s="13">
        <v>4.3794199999999996</v>
      </c>
      <c r="J26" s="13">
        <v>193.3</v>
      </c>
      <c r="K26" s="13">
        <v>245</v>
      </c>
      <c r="L26" s="13">
        <v>0</v>
      </c>
      <c r="M26" s="13">
        <v>0</v>
      </c>
      <c r="N26" s="25">
        <v>2.66E-3</v>
      </c>
    </row>
    <row r="27" spans="1:33" x14ac:dyDescent="0.3">
      <c r="A27" s="48" t="s">
        <v>14</v>
      </c>
      <c r="B27" s="13" t="s">
        <v>46</v>
      </c>
      <c r="C27" s="13">
        <v>12</v>
      </c>
      <c r="D27" s="25">
        <v>2.5</v>
      </c>
      <c r="E27" s="13">
        <v>2.3333300000000001</v>
      </c>
      <c r="F27" s="13">
        <v>0.87670000000000003</v>
      </c>
      <c r="G27" s="13">
        <v>0.76420999999999994</v>
      </c>
      <c r="H27" s="13">
        <v>0.82796000000000003</v>
      </c>
      <c r="I27" s="13">
        <v>0.26344000000000001</v>
      </c>
      <c r="J27" s="13">
        <v>8</v>
      </c>
      <c r="K27" s="13">
        <v>7</v>
      </c>
      <c r="L27" s="13">
        <v>0</v>
      </c>
      <c r="M27" s="13">
        <v>0</v>
      </c>
      <c r="N27" s="25">
        <v>1.9720000000000001E-2</v>
      </c>
    </row>
    <row r="28" spans="1:33" x14ac:dyDescent="0.3">
      <c r="A28" s="48" t="s">
        <v>19</v>
      </c>
      <c r="B28" s="13" t="s">
        <v>46</v>
      </c>
      <c r="C28" s="13">
        <v>12</v>
      </c>
      <c r="D28" s="25">
        <v>5.058E-2</v>
      </c>
      <c r="E28" s="13">
        <v>5.9920000000000001E-2</v>
      </c>
      <c r="F28" s="13">
        <v>1.106E-2</v>
      </c>
      <c r="G28" s="13">
        <v>1.1209999999999999E-2</v>
      </c>
      <c r="H28" s="13">
        <v>0.94321999999999995</v>
      </c>
      <c r="I28" s="13">
        <v>1.221E-2</v>
      </c>
      <c r="J28" s="13">
        <v>0.113</v>
      </c>
      <c r="K28" s="13">
        <v>0.121</v>
      </c>
      <c r="L28" s="13">
        <v>0</v>
      </c>
      <c r="M28" s="13">
        <v>0</v>
      </c>
      <c r="N28" s="25">
        <v>4.2860000000000002E-2</v>
      </c>
    </row>
    <row r="30" spans="1:33" ht="27" x14ac:dyDescent="0.3">
      <c r="A30" s="27" t="s">
        <v>48</v>
      </c>
    </row>
    <row r="31" spans="1:33" ht="16.8" x14ac:dyDescent="0.3">
      <c r="A31" s="28" t="s">
        <v>49</v>
      </c>
    </row>
    <row r="32" spans="1:33" ht="16.8" x14ac:dyDescent="0.3">
      <c r="A32" s="29" t="s">
        <v>50</v>
      </c>
    </row>
    <row r="33" spans="1:2" ht="16.8" x14ac:dyDescent="0.3">
      <c r="A33" s="28" t="s">
        <v>51</v>
      </c>
    </row>
    <row r="34" spans="1:2" ht="16.8" x14ac:dyDescent="0.3">
      <c r="A34" s="28" t="s">
        <v>52</v>
      </c>
    </row>
    <row r="35" spans="1:2" ht="16.8" x14ac:dyDescent="0.3">
      <c r="A35" s="30" t="s">
        <v>53</v>
      </c>
    </row>
    <row r="36" spans="1:2" ht="16.8" x14ac:dyDescent="0.3">
      <c r="A36" s="30" t="s">
        <v>54</v>
      </c>
    </row>
    <row r="38" spans="1:2" ht="16.8" x14ac:dyDescent="0.3">
      <c r="A38" s="28" t="s">
        <v>55</v>
      </c>
    </row>
    <row r="39" spans="1:2" ht="16.8" x14ac:dyDescent="0.3">
      <c r="A39" s="30" t="s">
        <v>56</v>
      </c>
    </row>
    <row r="40" spans="1:2" ht="16.8" x14ac:dyDescent="0.3">
      <c r="A40" s="30" t="s">
        <v>57</v>
      </c>
    </row>
    <row r="41" spans="1:2" ht="16.8" x14ac:dyDescent="0.3">
      <c r="A41" s="30" t="s">
        <v>58</v>
      </c>
    </row>
    <row r="42" spans="1:2" ht="16.8" x14ac:dyDescent="0.3">
      <c r="A42" s="30" t="s">
        <v>59</v>
      </c>
    </row>
    <row r="45" spans="1:2" ht="16.8" x14ac:dyDescent="0.3">
      <c r="A45" s="44" t="s">
        <v>130</v>
      </c>
      <c r="B45" t="s">
        <v>131</v>
      </c>
    </row>
    <row r="46" spans="1:2" ht="18" x14ac:dyDescent="0.3">
      <c r="A46" s="38" t="s">
        <v>133</v>
      </c>
      <c r="B46" s="13">
        <v>12</v>
      </c>
    </row>
    <row r="47" spans="1:2" ht="20.399999999999999" x14ac:dyDescent="0.3">
      <c r="A47" s="39" t="s">
        <v>132</v>
      </c>
      <c r="B47" s="40">
        <v>48</v>
      </c>
    </row>
    <row r="48" spans="1:2" ht="20.399999999999999" x14ac:dyDescent="0.3">
      <c r="A48" s="41" t="s">
        <v>135</v>
      </c>
      <c r="B48" s="18">
        <v>23</v>
      </c>
    </row>
    <row r="49" spans="1:2" ht="20.399999999999999" x14ac:dyDescent="0.3">
      <c r="A49" s="42" t="s">
        <v>134</v>
      </c>
      <c r="B49" s="43">
        <v>17</v>
      </c>
    </row>
    <row r="50" spans="1:2" ht="20.399999999999999" x14ac:dyDescent="0.3">
      <c r="A50" s="30" t="s">
        <v>136</v>
      </c>
      <c r="B50">
        <v>100</v>
      </c>
    </row>
  </sheetData>
  <mergeCells count="2">
    <mergeCell ref="A1:N1"/>
    <mergeCell ref="A2:L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8B3E-3A06-4EE3-B8EE-303D54DCD349}">
  <dimension ref="A1:AI102"/>
  <sheetViews>
    <sheetView topLeftCell="A60" zoomScale="55" zoomScaleNormal="55" workbookViewId="0">
      <selection activeCell="AG124" sqref="AG124"/>
    </sheetView>
  </sheetViews>
  <sheetFormatPr defaultRowHeight="14.4" x14ac:dyDescent="0.3"/>
  <cols>
    <col min="1" max="1" width="9.33203125" customWidth="1"/>
    <col min="5" max="5" width="9.109375" customWidth="1"/>
    <col min="7" max="7" width="10.33203125" customWidth="1"/>
    <col min="8" max="8" width="9.88671875" customWidth="1"/>
    <col min="9" max="9" width="10.109375" customWidth="1"/>
    <col min="10" max="10" width="9.6640625" customWidth="1"/>
    <col min="13" max="13" width="11.5546875" customWidth="1"/>
    <col min="14" max="14" width="11.109375" customWidth="1"/>
    <col min="15" max="15" width="11.88671875" customWidth="1"/>
    <col min="16" max="16" width="11.5546875" customWidth="1"/>
    <col min="17" max="17" width="13.109375" customWidth="1"/>
    <col min="18" max="18" width="12.77734375" customWidth="1"/>
    <col min="19" max="19" width="12.88671875" customWidth="1"/>
    <col min="20" max="20" width="12.5546875" customWidth="1"/>
    <col min="21" max="21" width="11.6640625" customWidth="1"/>
    <col min="22" max="22" width="11.33203125" customWidth="1"/>
    <col min="24" max="24" width="9.33203125" customWidth="1"/>
    <col min="25" max="25" width="10.5546875" customWidth="1"/>
    <col min="26" max="26" width="10.33203125" customWidth="1"/>
    <col min="27" max="27" width="9.109375" customWidth="1"/>
    <col min="28" max="28" width="11.6640625" customWidth="1"/>
    <col min="29" max="29" width="13.33203125" customWidth="1"/>
    <col min="30" max="30" width="12.109375" customWidth="1"/>
    <col min="31" max="31" width="13.109375" customWidth="1"/>
    <col min="32" max="32" width="11.88671875" customWidth="1"/>
    <col min="33" max="33" width="10.6640625" customWidth="1"/>
    <col min="34" max="34" width="12.5546875" customWidth="1"/>
  </cols>
  <sheetData>
    <row r="1" spans="1:35" x14ac:dyDescent="0.3">
      <c r="A1" s="64" t="s">
        <v>62</v>
      </c>
      <c r="B1" s="65" t="s">
        <v>27</v>
      </c>
      <c r="C1" s="64" t="s">
        <v>63</v>
      </c>
      <c r="D1" s="64" t="s">
        <v>64</v>
      </c>
      <c r="E1" s="64" t="s">
        <v>65</v>
      </c>
      <c r="F1" s="64" t="s">
        <v>66</v>
      </c>
      <c r="G1" s="64" t="s">
        <v>67</v>
      </c>
      <c r="H1" s="64" t="s">
        <v>68</v>
      </c>
      <c r="I1" s="64" t="s">
        <v>69</v>
      </c>
      <c r="J1" s="64" t="s">
        <v>70</v>
      </c>
      <c r="K1" s="64" t="s">
        <v>71</v>
      </c>
      <c r="L1" s="64" t="s">
        <v>72</v>
      </c>
      <c r="M1" s="64" t="s">
        <v>73</v>
      </c>
      <c r="N1" s="64" t="s">
        <v>74</v>
      </c>
      <c r="O1" s="64" t="s">
        <v>75</v>
      </c>
      <c r="P1" s="64" t="s">
        <v>76</v>
      </c>
      <c r="Q1" s="64" t="s">
        <v>77</v>
      </c>
      <c r="R1" s="64" t="s">
        <v>78</v>
      </c>
      <c r="S1" s="64" t="s">
        <v>79</v>
      </c>
      <c r="T1" s="64" t="s">
        <v>80</v>
      </c>
      <c r="U1" s="64" t="s">
        <v>81</v>
      </c>
      <c r="V1" s="64" t="s">
        <v>82</v>
      </c>
      <c r="W1" s="64" t="s">
        <v>83</v>
      </c>
      <c r="X1" s="64" t="s">
        <v>84</v>
      </c>
      <c r="Y1" s="64" t="s">
        <v>85</v>
      </c>
      <c r="Z1" s="64" t="s">
        <v>86</v>
      </c>
      <c r="AA1" s="64" t="s">
        <v>87</v>
      </c>
      <c r="AB1" s="64" t="s">
        <v>88</v>
      </c>
      <c r="AC1" s="64" t="s">
        <v>90</v>
      </c>
      <c r="AD1" s="64" t="s">
        <v>89</v>
      </c>
      <c r="AE1" s="64" t="s">
        <v>91</v>
      </c>
      <c r="AF1" s="64" t="s">
        <v>92</v>
      </c>
      <c r="AG1" s="64" t="s">
        <v>99</v>
      </c>
      <c r="AH1" s="64" t="s">
        <v>139</v>
      </c>
    </row>
    <row r="2" spans="1:35" x14ac:dyDescent="0.3">
      <c r="A2" s="62">
        <v>51</v>
      </c>
      <c r="B2" s="63" t="s">
        <v>39</v>
      </c>
      <c r="C2" s="62">
        <v>0</v>
      </c>
      <c r="D2" s="62">
        <v>1</v>
      </c>
      <c r="E2" s="62">
        <v>6</v>
      </c>
      <c r="F2" s="62">
        <v>0</v>
      </c>
      <c r="G2" s="62">
        <v>19.600000000000001</v>
      </c>
      <c r="H2" s="62">
        <v>42</v>
      </c>
      <c r="I2" s="62">
        <v>1.5</v>
      </c>
      <c r="J2" s="62">
        <v>10.199999999999999</v>
      </c>
      <c r="K2" s="62">
        <v>0.01</v>
      </c>
      <c r="L2" s="62">
        <v>2.7E-2</v>
      </c>
      <c r="M2" s="62">
        <v>0</v>
      </c>
      <c r="N2" s="62">
        <v>0.69314718055994495</v>
      </c>
      <c r="O2" s="62">
        <v>1.9459101490553099</v>
      </c>
      <c r="P2" s="62">
        <v>0</v>
      </c>
      <c r="Q2" s="62">
        <v>3.02529107579553</v>
      </c>
      <c r="R2" s="62">
        <v>3.7612001156935602</v>
      </c>
      <c r="S2" s="62">
        <v>0.01</v>
      </c>
      <c r="T2" s="62">
        <v>0.916290731874155</v>
      </c>
      <c r="U2" s="62">
        <v>2.4159137783010398</v>
      </c>
      <c r="V2" s="62">
        <v>9.9503308531680903E-3</v>
      </c>
      <c r="W2" s="62">
        <v>2.6641930946420998E-2</v>
      </c>
      <c r="X2" s="62">
        <v>-6</v>
      </c>
      <c r="Y2" s="62">
        <v>22.4</v>
      </c>
      <c r="Z2" s="62">
        <v>8.6999999999999993</v>
      </c>
      <c r="AA2" s="62">
        <v>1.7000000000000001E-2</v>
      </c>
      <c r="AB2" s="62">
        <v>0.69314718055994495</v>
      </c>
      <c r="AC2" s="62">
        <v>3.15273602236365</v>
      </c>
      <c r="AD2" s="62">
        <v>1.9459101490553099</v>
      </c>
      <c r="AE2" s="62">
        <v>2.2721258855093298</v>
      </c>
      <c r="AF2" s="62">
        <v>1.6857117066422799E-2</v>
      </c>
      <c r="AG2" s="62" t="b">
        <f>AND("Zeta" ='Keto-CTA with change &amp;Ln-Values'!$B52)</f>
        <v>0</v>
      </c>
      <c r="AH2" s="62" t="b">
        <f t="shared" ref="AH2:AH65" si="0">ABS(X2) &gt; 0</f>
        <v>1</v>
      </c>
    </row>
    <row r="3" spans="1:35" x14ac:dyDescent="0.3">
      <c r="A3" s="62">
        <v>1</v>
      </c>
      <c r="B3" s="63" t="s">
        <v>40</v>
      </c>
      <c r="C3" s="62">
        <v>0</v>
      </c>
      <c r="D3" s="62">
        <v>0</v>
      </c>
      <c r="E3" s="62">
        <v>0</v>
      </c>
      <c r="F3" s="62">
        <v>0</v>
      </c>
      <c r="G3" s="62">
        <v>9.3000000000000007</v>
      </c>
      <c r="H3" s="62">
        <v>18.8</v>
      </c>
      <c r="I3" s="62">
        <v>0</v>
      </c>
      <c r="J3" s="62">
        <v>0</v>
      </c>
      <c r="K3" s="62">
        <v>4.0000000000000001E-3</v>
      </c>
      <c r="L3" s="62">
        <v>7.0000000000000001E-3</v>
      </c>
      <c r="M3" s="62">
        <v>0</v>
      </c>
      <c r="N3" s="62">
        <v>0</v>
      </c>
      <c r="O3" s="62">
        <v>0</v>
      </c>
      <c r="P3" s="62">
        <v>0</v>
      </c>
      <c r="Q3" s="62">
        <v>2.33214389523559</v>
      </c>
      <c r="R3" s="62">
        <v>2.98568193770048</v>
      </c>
      <c r="S3" s="62">
        <v>4.0000000000000001E-3</v>
      </c>
      <c r="T3" s="62">
        <v>0</v>
      </c>
      <c r="U3" s="62">
        <v>0</v>
      </c>
      <c r="V3" s="62">
        <v>3.9920212695374498E-3</v>
      </c>
      <c r="W3" s="62">
        <v>6.9756137364251304E-3</v>
      </c>
      <c r="X3" s="62">
        <v>0</v>
      </c>
      <c r="Y3" s="62">
        <v>9.5</v>
      </c>
      <c r="Z3" s="62">
        <v>0</v>
      </c>
      <c r="AA3" s="62">
        <v>3.0000000000000001E-3</v>
      </c>
      <c r="AB3" s="62">
        <v>0</v>
      </c>
      <c r="AC3" s="62">
        <v>2.3513752571634701</v>
      </c>
      <c r="AD3" s="62">
        <v>0</v>
      </c>
      <c r="AE3" s="62">
        <v>0</v>
      </c>
      <c r="AF3" s="62">
        <v>2.9955089797983701E-3</v>
      </c>
      <c r="AG3" s="62" t="b">
        <f>AND("Zeta" ='Keto-CTA with change &amp;Ln-Values'!$B2)</f>
        <v>1</v>
      </c>
      <c r="AH3" s="62" t="b">
        <f t="shared" si="0"/>
        <v>0</v>
      </c>
    </row>
    <row r="4" spans="1:35" x14ac:dyDescent="0.3">
      <c r="A4" s="62">
        <v>2</v>
      </c>
      <c r="B4" s="63" t="s">
        <v>39</v>
      </c>
      <c r="C4" s="62">
        <v>0</v>
      </c>
      <c r="D4" s="62">
        <v>0</v>
      </c>
      <c r="E4" s="62">
        <v>0</v>
      </c>
      <c r="F4" s="62">
        <v>0</v>
      </c>
      <c r="G4" s="62">
        <v>193.3</v>
      </c>
      <c r="H4" s="62">
        <v>212.2</v>
      </c>
      <c r="I4" s="62">
        <v>0.1</v>
      </c>
      <c r="J4" s="62">
        <v>0</v>
      </c>
      <c r="K4" s="62">
        <v>6.7000000000000004E-2</v>
      </c>
      <c r="L4" s="62">
        <v>9.8000000000000004E-2</v>
      </c>
      <c r="M4" s="62">
        <v>0</v>
      </c>
      <c r="N4" s="62">
        <v>0</v>
      </c>
      <c r="O4" s="62">
        <v>0</v>
      </c>
      <c r="P4" s="62">
        <v>0</v>
      </c>
      <c r="Q4" s="62">
        <v>5.26940335638339</v>
      </c>
      <c r="R4" s="62">
        <v>5.3622306922916803</v>
      </c>
      <c r="S4" s="62">
        <v>6.7000000000000004E-2</v>
      </c>
      <c r="T4" s="62">
        <v>9.5310179804324893E-2</v>
      </c>
      <c r="U4" s="62">
        <v>0</v>
      </c>
      <c r="V4" s="62">
        <v>6.4850972319616201E-2</v>
      </c>
      <c r="W4" s="62">
        <v>9.3490343087338904E-2</v>
      </c>
      <c r="X4" s="62">
        <v>0</v>
      </c>
      <c r="Y4" s="62">
        <v>18.899999999999899</v>
      </c>
      <c r="Z4" s="62">
        <v>-0.1</v>
      </c>
      <c r="AA4" s="62">
        <v>3.1E-2</v>
      </c>
      <c r="AB4" s="62">
        <v>0</v>
      </c>
      <c r="AC4" s="62">
        <v>2.9907197317304401</v>
      </c>
      <c r="AD4" s="62">
        <v>0</v>
      </c>
      <c r="AE4" s="62">
        <v>9.5310179804324893E-2</v>
      </c>
      <c r="AF4" s="62">
        <v>3.0529205034822701E-2</v>
      </c>
      <c r="AG4" s="62" t="b">
        <f>AND("Zeta" ='Keto-CTA with change &amp;Ln-Values'!$B3)</f>
        <v>0</v>
      </c>
      <c r="AH4" s="62" t="b">
        <f t="shared" si="0"/>
        <v>0</v>
      </c>
    </row>
    <row r="5" spans="1:35" x14ac:dyDescent="0.3">
      <c r="A5" s="62">
        <v>3</v>
      </c>
      <c r="B5" s="63" t="s">
        <v>40</v>
      </c>
      <c r="C5" s="62">
        <v>0</v>
      </c>
      <c r="D5" s="62">
        <v>0</v>
      </c>
      <c r="E5" s="62">
        <v>0</v>
      </c>
      <c r="F5" s="62">
        <v>0</v>
      </c>
      <c r="G5" s="62">
        <v>6.5</v>
      </c>
      <c r="H5" s="62">
        <v>23.2</v>
      </c>
      <c r="I5" s="62">
        <v>0</v>
      </c>
      <c r="J5" s="62">
        <v>0.2</v>
      </c>
      <c r="K5" s="62">
        <v>3.0000000000000001E-3</v>
      </c>
      <c r="L5" s="62">
        <v>8.0000000000000002E-3</v>
      </c>
      <c r="M5" s="62">
        <v>0</v>
      </c>
      <c r="N5" s="62">
        <v>0</v>
      </c>
      <c r="O5" s="62">
        <v>0</v>
      </c>
      <c r="P5" s="62">
        <v>0</v>
      </c>
      <c r="Q5" s="62">
        <v>2.0149030205422598</v>
      </c>
      <c r="R5" s="62">
        <v>3.1863526331626399</v>
      </c>
      <c r="S5" s="62">
        <v>3.0000000000000001E-3</v>
      </c>
      <c r="T5" s="62">
        <v>0</v>
      </c>
      <c r="U5" s="62">
        <v>0.18232155679395401</v>
      </c>
      <c r="V5" s="62">
        <v>2.9955089797983701E-3</v>
      </c>
      <c r="W5" s="62">
        <v>7.9681696491768796E-3</v>
      </c>
      <c r="X5" s="62">
        <v>0</v>
      </c>
      <c r="Y5" s="62">
        <v>16.7</v>
      </c>
      <c r="Z5" s="62">
        <v>0.2</v>
      </c>
      <c r="AA5" s="62">
        <v>5.0000000000000001E-3</v>
      </c>
      <c r="AB5" s="62">
        <v>0</v>
      </c>
      <c r="AC5" s="62">
        <v>2.8735646395797798</v>
      </c>
      <c r="AD5" s="62">
        <v>0</v>
      </c>
      <c r="AE5" s="62">
        <v>0.18232155679395401</v>
      </c>
      <c r="AF5" s="62">
        <v>4.9875415110389601E-3</v>
      </c>
      <c r="AG5" s="62" t="b">
        <f>AND("Zeta" ='Keto-CTA with change &amp;Ln-Values'!$B4)</f>
        <v>1</v>
      </c>
      <c r="AH5" s="62" t="b">
        <f t="shared" si="0"/>
        <v>0</v>
      </c>
    </row>
    <row r="6" spans="1:35" x14ac:dyDescent="0.3">
      <c r="A6" s="62">
        <v>4</v>
      </c>
      <c r="B6" s="63" t="s">
        <v>40</v>
      </c>
      <c r="C6" s="62">
        <v>0</v>
      </c>
      <c r="D6" s="62">
        <v>0</v>
      </c>
      <c r="E6" s="62">
        <v>0</v>
      </c>
      <c r="F6" s="62">
        <v>0</v>
      </c>
      <c r="G6" s="62">
        <v>1.8</v>
      </c>
      <c r="H6" s="62">
        <v>9.1</v>
      </c>
      <c r="I6" s="62">
        <v>0</v>
      </c>
      <c r="J6" s="62">
        <v>0.9</v>
      </c>
      <c r="K6" s="62">
        <v>1E-3</v>
      </c>
      <c r="L6" s="62">
        <v>5.0000000000000001E-3</v>
      </c>
      <c r="M6" s="62">
        <v>0</v>
      </c>
      <c r="N6" s="62">
        <v>0</v>
      </c>
      <c r="O6" s="62">
        <v>0</v>
      </c>
      <c r="P6" s="62">
        <v>0</v>
      </c>
      <c r="Q6" s="62">
        <v>1.0296194171811499</v>
      </c>
      <c r="R6" s="62">
        <v>2.3125354238472098</v>
      </c>
      <c r="S6" s="62">
        <v>1E-3</v>
      </c>
      <c r="T6" s="62">
        <v>0</v>
      </c>
      <c r="U6" s="62">
        <v>0.64185388617239403</v>
      </c>
      <c r="V6" s="62">
        <v>9.9950033308342299E-4</v>
      </c>
      <c r="W6" s="62">
        <v>4.9875415110389601E-3</v>
      </c>
      <c r="X6" s="62">
        <v>0</v>
      </c>
      <c r="Y6" s="62">
        <v>7.3</v>
      </c>
      <c r="Z6" s="62">
        <v>0.9</v>
      </c>
      <c r="AA6" s="62">
        <v>4.0000000000000001E-3</v>
      </c>
      <c r="AB6" s="62">
        <v>0</v>
      </c>
      <c r="AC6" s="62">
        <v>2.1162555148025501</v>
      </c>
      <c r="AD6" s="62">
        <v>0</v>
      </c>
      <c r="AE6" s="62">
        <v>0.64185388617239403</v>
      </c>
      <c r="AF6" s="62">
        <v>3.9920212695374498E-3</v>
      </c>
      <c r="AG6" s="62" t="b">
        <f>AND("Zeta" ='Keto-CTA with change &amp;Ln-Values'!$B5)</f>
        <v>0</v>
      </c>
      <c r="AH6" s="62" t="b">
        <f t="shared" si="0"/>
        <v>0</v>
      </c>
    </row>
    <row r="7" spans="1:35" x14ac:dyDescent="0.3">
      <c r="A7" s="62">
        <v>5</v>
      </c>
      <c r="B7" s="63" t="s">
        <v>40</v>
      </c>
      <c r="C7" s="62">
        <v>0</v>
      </c>
      <c r="D7" s="62">
        <v>0</v>
      </c>
      <c r="E7" s="62">
        <v>0</v>
      </c>
      <c r="F7" s="62">
        <v>0</v>
      </c>
      <c r="G7" s="62">
        <v>15.6</v>
      </c>
      <c r="H7" s="62">
        <v>24.8</v>
      </c>
      <c r="I7" s="62">
        <v>0</v>
      </c>
      <c r="J7" s="62">
        <v>0.6</v>
      </c>
      <c r="K7" s="62">
        <v>7.0000000000000001E-3</v>
      </c>
      <c r="L7" s="62">
        <v>0.01</v>
      </c>
      <c r="M7" s="62">
        <v>0</v>
      </c>
      <c r="N7" s="62">
        <v>0</v>
      </c>
      <c r="O7" s="62">
        <v>0</v>
      </c>
      <c r="P7" s="62">
        <v>0</v>
      </c>
      <c r="Q7" s="62">
        <v>2.8094026953624902</v>
      </c>
      <c r="R7" s="62">
        <v>3.2503744919275701</v>
      </c>
      <c r="S7" s="62">
        <v>7.0000000000000001E-3</v>
      </c>
      <c r="T7" s="62">
        <v>0</v>
      </c>
      <c r="U7" s="62">
        <v>0.47000362924573502</v>
      </c>
      <c r="V7" s="62">
        <v>6.9756137364251304E-3</v>
      </c>
      <c r="W7" s="62">
        <v>9.9503308531680903E-3</v>
      </c>
      <c r="X7" s="62">
        <v>0</v>
      </c>
      <c r="Y7" s="62">
        <v>9.1999999999999993</v>
      </c>
      <c r="Z7" s="62">
        <v>0.6</v>
      </c>
      <c r="AA7" s="62">
        <v>3.0000000000000001E-3</v>
      </c>
      <c r="AB7" s="62">
        <v>0</v>
      </c>
      <c r="AC7" s="62">
        <v>2.3223877202902199</v>
      </c>
      <c r="AD7" s="62">
        <v>0</v>
      </c>
      <c r="AE7" s="62">
        <v>0.47000362924573502</v>
      </c>
      <c r="AF7" s="62">
        <v>2.9955089797983701E-3</v>
      </c>
      <c r="AG7" s="62" t="b">
        <f>AND("Zeta" ='Keto-CTA with change &amp;Ln-Values'!$B6)</f>
        <v>0</v>
      </c>
      <c r="AH7" s="62" t="b">
        <f t="shared" si="0"/>
        <v>0</v>
      </c>
    </row>
    <row r="8" spans="1:35" x14ac:dyDescent="0.3">
      <c r="A8" s="62">
        <v>6</v>
      </c>
      <c r="B8" s="63" t="s">
        <v>40</v>
      </c>
      <c r="C8" s="62">
        <v>0</v>
      </c>
      <c r="D8" s="62">
        <v>0</v>
      </c>
      <c r="E8" s="62">
        <v>0</v>
      </c>
      <c r="F8" s="62">
        <v>0</v>
      </c>
      <c r="G8" s="62">
        <v>10.4</v>
      </c>
      <c r="H8" s="62">
        <v>11.8</v>
      </c>
      <c r="I8" s="62">
        <v>0</v>
      </c>
      <c r="J8" s="62">
        <v>0.5</v>
      </c>
      <c r="K8" s="62">
        <v>5.0000000000000001E-3</v>
      </c>
      <c r="L8" s="62">
        <v>6.0000000000000001E-3</v>
      </c>
      <c r="M8" s="62">
        <v>0</v>
      </c>
      <c r="N8" s="62">
        <v>0</v>
      </c>
      <c r="O8" s="62">
        <v>0</v>
      </c>
      <c r="P8" s="62">
        <v>0</v>
      </c>
      <c r="Q8" s="62">
        <v>2.43361335540044</v>
      </c>
      <c r="R8" s="62">
        <v>2.5494451709255701</v>
      </c>
      <c r="S8" s="62">
        <v>5.0000000000000001E-3</v>
      </c>
      <c r="T8" s="62">
        <v>0</v>
      </c>
      <c r="U8" s="62">
        <v>0.405465108108164</v>
      </c>
      <c r="V8" s="62">
        <v>4.9875415110389601E-3</v>
      </c>
      <c r="W8" s="62">
        <v>5.9820716775474602E-3</v>
      </c>
      <c r="X8" s="62">
        <v>0</v>
      </c>
      <c r="Y8" s="62">
        <v>1.4</v>
      </c>
      <c r="Z8" s="62">
        <v>0.5</v>
      </c>
      <c r="AA8" s="62">
        <v>1E-3</v>
      </c>
      <c r="AB8" s="62">
        <v>0</v>
      </c>
      <c r="AC8" s="62">
        <v>0.87546873735389996</v>
      </c>
      <c r="AD8" s="62">
        <v>0</v>
      </c>
      <c r="AE8" s="62">
        <v>0.405465108108164</v>
      </c>
      <c r="AF8" s="62">
        <v>9.9950033308342299E-4</v>
      </c>
      <c r="AG8" s="62" t="b">
        <f>AND("Zeta" ='Keto-CTA with change &amp;Ln-Values'!$B7)</f>
        <v>0</v>
      </c>
      <c r="AH8" s="62" t="b">
        <f t="shared" si="0"/>
        <v>0</v>
      </c>
    </row>
    <row r="9" spans="1:35" x14ac:dyDescent="0.3">
      <c r="A9" s="62">
        <v>7</v>
      </c>
      <c r="B9" s="63" t="s">
        <v>40</v>
      </c>
      <c r="C9" s="62">
        <v>0</v>
      </c>
      <c r="D9" s="62">
        <v>0</v>
      </c>
      <c r="E9" s="62">
        <v>0</v>
      </c>
      <c r="F9" s="62">
        <v>0</v>
      </c>
      <c r="G9" s="62">
        <v>48.4</v>
      </c>
      <c r="H9" s="62">
        <v>80.400000000000006</v>
      </c>
      <c r="I9" s="62">
        <v>0.8</v>
      </c>
      <c r="J9" s="62">
        <v>3.8</v>
      </c>
      <c r="K9" s="62">
        <v>2.5000000000000001E-2</v>
      </c>
      <c r="L9" s="62">
        <v>0.03</v>
      </c>
      <c r="M9" s="62">
        <v>0</v>
      </c>
      <c r="N9" s="62">
        <v>0</v>
      </c>
      <c r="O9" s="62">
        <v>0</v>
      </c>
      <c r="P9" s="62">
        <v>0</v>
      </c>
      <c r="Q9" s="62">
        <v>3.8999504241938698</v>
      </c>
      <c r="R9" s="62">
        <v>4.3993752730084896</v>
      </c>
      <c r="S9" s="62">
        <v>2.5000000000000001E-2</v>
      </c>
      <c r="T9" s="62">
        <v>0.58778666490211895</v>
      </c>
      <c r="U9" s="62">
        <v>1.5686159179138399</v>
      </c>
      <c r="V9" s="62">
        <v>2.46926125903714E-2</v>
      </c>
      <c r="W9" s="62">
        <v>2.9558802241544401E-2</v>
      </c>
      <c r="X9" s="62">
        <v>0</v>
      </c>
      <c r="Y9" s="62">
        <v>32</v>
      </c>
      <c r="Z9" s="62">
        <v>3</v>
      </c>
      <c r="AA9" s="62">
        <v>4.9999999999999897E-3</v>
      </c>
      <c r="AB9" s="62">
        <v>0</v>
      </c>
      <c r="AC9" s="62">
        <v>3.4965075614664798</v>
      </c>
      <c r="AD9" s="62">
        <v>0</v>
      </c>
      <c r="AE9" s="62">
        <v>1.3862943611198899</v>
      </c>
      <c r="AF9" s="62">
        <v>4.9875415110389601E-3</v>
      </c>
      <c r="AG9" s="62" t="b">
        <f>AND("Zeta" ='Keto-CTA with change &amp;Ln-Values'!$B8)</f>
        <v>0</v>
      </c>
      <c r="AH9" s="62" t="b">
        <f t="shared" si="0"/>
        <v>0</v>
      </c>
    </row>
    <row r="10" spans="1:35" x14ac:dyDescent="0.3">
      <c r="A10" s="62">
        <v>8</v>
      </c>
      <c r="B10" s="63" t="s">
        <v>40</v>
      </c>
      <c r="C10" s="62">
        <v>0</v>
      </c>
      <c r="D10" s="62">
        <v>0</v>
      </c>
      <c r="E10" s="62">
        <v>0</v>
      </c>
      <c r="F10" s="62">
        <v>0</v>
      </c>
      <c r="G10" s="62">
        <v>65.599999999999994</v>
      </c>
      <c r="H10" s="62">
        <v>82.5</v>
      </c>
      <c r="I10" s="62">
        <v>0</v>
      </c>
      <c r="J10" s="62">
        <v>0.1</v>
      </c>
      <c r="K10" s="62">
        <v>1.7000000000000001E-2</v>
      </c>
      <c r="L10" s="62">
        <v>2.1000000000000001E-2</v>
      </c>
      <c r="M10" s="62">
        <v>0</v>
      </c>
      <c r="N10" s="62">
        <v>0</v>
      </c>
      <c r="O10" s="62">
        <v>0</v>
      </c>
      <c r="P10" s="62">
        <v>0</v>
      </c>
      <c r="Q10" s="62">
        <v>4.1987045775463399</v>
      </c>
      <c r="R10" s="62">
        <v>4.42484663185681</v>
      </c>
      <c r="S10" s="62">
        <v>1.7000000000000001E-2</v>
      </c>
      <c r="T10" s="62">
        <v>0</v>
      </c>
      <c r="U10" s="62">
        <v>9.5310179804324893E-2</v>
      </c>
      <c r="V10" s="62">
        <v>1.6857117066422799E-2</v>
      </c>
      <c r="W10" s="62">
        <v>2.0782539182528401E-2</v>
      </c>
      <c r="X10" s="62">
        <v>0</v>
      </c>
      <c r="Y10" s="62">
        <v>16.899999999999999</v>
      </c>
      <c r="Z10" s="62">
        <v>0.1</v>
      </c>
      <c r="AA10" s="62">
        <v>4.0000000000000001E-3</v>
      </c>
      <c r="AB10" s="62">
        <v>0</v>
      </c>
      <c r="AC10" s="62">
        <v>2.8848007128467001</v>
      </c>
      <c r="AD10" s="62">
        <v>0</v>
      </c>
      <c r="AE10" s="62">
        <v>9.5310179804324893E-2</v>
      </c>
      <c r="AF10" s="62">
        <v>3.9920212695374498E-3</v>
      </c>
      <c r="AG10" s="62" t="b">
        <f>AND("Zeta" ='Keto-CTA with change &amp;Ln-Values'!$B9)</f>
        <v>0</v>
      </c>
      <c r="AH10" s="62" t="b">
        <f t="shared" si="0"/>
        <v>0</v>
      </c>
    </row>
    <row r="11" spans="1:35" x14ac:dyDescent="0.3">
      <c r="A11" s="62">
        <v>9</v>
      </c>
      <c r="B11" s="63" t="s">
        <v>40</v>
      </c>
      <c r="C11" s="62">
        <v>0</v>
      </c>
      <c r="D11" s="62">
        <v>0</v>
      </c>
      <c r="E11" s="62">
        <v>0</v>
      </c>
      <c r="F11" s="62">
        <v>0</v>
      </c>
      <c r="G11" s="62">
        <v>3.8</v>
      </c>
      <c r="H11" s="62">
        <v>13.1</v>
      </c>
      <c r="I11" s="62">
        <v>0</v>
      </c>
      <c r="J11" s="62">
        <v>0</v>
      </c>
      <c r="K11" s="62">
        <v>1E-3</v>
      </c>
      <c r="L11" s="62">
        <v>4.0000000000000001E-3</v>
      </c>
      <c r="M11" s="62">
        <v>0</v>
      </c>
      <c r="N11" s="62">
        <v>0</v>
      </c>
      <c r="O11" s="62">
        <v>0</v>
      </c>
      <c r="P11" s="62">
        <v>0</v>
      </c>
      <c r="Q11" s="62">
        <v>1.5686159179138399</v>
      </c>
      <c r="R11" s="62">
        <v>2.6461747973841199</v>
      </c>
      <c r="S11" s="62">
        <v>1E-3</v>
      </c>
      <c r="T11" s="62">
        <v>0</v>
      </c>
      <c r="U11" s="62">
        <v>0</v>
      </c>
      <c r="V11" s="62">
        <v>9.9950033308342299E-4</v>
      </c>
      <c r="W11" s="62">
        <v>3.9920212695374498E-3</v>
      </c>
      <c r="X11" s="62">
        <v>0</v>
      </c>
      <c r="Y11" s="62">
        <v>9.3000000000000007</v>
      </c>
      <c r="Z11" s="62">
        <v>0</v>
      </c>
      <c r="AA11" s="62">
        <v>3.0000000000000001E-3</v>
      </c>
      <c r="AB11" s="62">
        <v>0</v>
      </c>
      <c r="AC11" s="62">
        <v>2.33214389523559</v>
      </c>
      <c r="AD11" s="62">
        <v>0</v>
      </c>
      <c r="AE11" s="62">
        <v>0</v>
      </c>
      <c r="AF11" s="62">
        <v>2.9955089797983701E-3</v>
      </c>
      <c r="AG11" s="62" t="b">
        <f>AND("Zeta" ='Keto-CTA with change &amp;Ln-Values'!$B10)</f>
        <v>0</v>
      </c>
      <c r="AH11" s="62" t="b">
        <f t="shared" si="0"/>
        <v>0</v>
      </c>
    </row>
    <row r="12" spans="1:35" x14ac:dyDescent="0.3">
      <c r="A12" s="62">
        <v>10</v>
      </c>
      <c r="B12" s="63" t="s">
        <v>40</v>
      </c>
      <c r="C12" s="62">
        <v>0</v>
      </c>
      <c r="D12" s="62">
        <v>0</v>
      </c>
      <c r="E12" s="62">
        <v>0</v>
      </c>
      <c r="F12" s="62">
        <v>0</v>
      </c>
      <c r="G12" s="62">
        <v>42.8</v>
      </c>
      <c r="H12" s="62">
        <v>64.400000000000006</v>
      </c>
      <c r="I12" s="62">
        <v>0</v>
      </c>
      <c r="J12" s="62">
        <v>0</v>
      </c>
      <c r="K12" s="62">
        <v>1.2E-2</v>
      </c>
      <c r="L12" s="62">
        <v>1.7000000000000001E-2</v>
      </c>
      <c r="M12" s="62">
        <v>0</v>
      </c>
      <c r="N12" s="62">
        <v>0</v>
      </c>
      <c r="O12" s="62">
        <v>0</v>
      </c>
      <c r="P12" s="62">
        <v>0</v>
      </c>
      <c r="Q12" s="62">
        <v>3.7796338173824</v>
      </c>
      <c r="R12" s="62">
        <v>4.1805222584631503</v>
      </c>
      <c r="S12" s="62">
        <v>1.2E-2</v>
      </c>
      <c r="T12" s="62">
        <v>0</v>
      </c>
      <c r="U12" s="62">
        <v>0</v>
      </c>
      <c r="V12" s="62">
        <v>1.19285708652738E-2</v>
      </c>
      <c r="W12" s="62">
        <v>1.6857117066422799E-2</v>
      </c>
      <c r="X12" s="62">
        <v>0</v>
      </c>
      <c r="Y12" s="62">
        <v>21.6</v>
      </c>
      <c r="Z12" s="62">
        <v>0</v>
      </c>
      <c r="AA12" s="62">
        <v>5.0000000000000001E-3</v>
      </c>
      <c r="AB12" s="62">
        <v>0</v>
      </c>
      <c r="AC12" s="62">
        <v>3.1179499062782399</v>
      </c>
      <c r="AD12" s="62">
        <v>0</v>
      </c>
      <c r="AE12" s="62">
        <v>0</v>
      </c>
      <c r="AF12" s="62">
        <v>4.9875415110389601E-3</v>
      </c>
      <c r="AG12" s="62" t="b">
        <f>AND("Zeta" ='Keto-CTA with change &amp;Ln-Values'!$B11)</f>
        <v>0</v>
      </c>
      <c r="AH12" s="62" t="b">
        <f t="shared" si="0"/>
        <v>0</v>
      </c>
    </row>
    <row r="13" spans="1:35" x14ac:dyDescent="0.3">
      <c r="A13" s="62">
        <v>11</v>
      </c>
      <c r="B13" s="63" t="s">
        <v>40</v>
      </c>
      <c r="C13" s="62">
        <v>0</v>
      </c>
      <c r="D13" s="62">
        <v>0</v>
      </c>
      <c r="E13" s="62">
        <v>0</v>
      </c>
      <c r="F13" s="62">
        <v>0</v>
      </c>
      <c r="G13" s="62">
        <v>21.7</v>
      </c>
      <c r="H13" s="62">
        <v>44.4</v>
      </c>
      <c r="I13" s="62">
        <v>2.8</v>
      </c>
      <c r="J13" s="62">
        <v>4.5</v>
      </c>
      <c r="K13" s="62">
        <v>1.2E-2</v>
      </c>
      <c r="L13" s="62">
        <v>0.02</v>
      </c>
      <c r="M13" s="62">
        <v>0</v>
      </c>
      <c r="N13" s="62">
        <v>0</v>
      </c>
      <c r="O13" s="62">
        <v>0</v>
      </c>
      <c r="P13" s="62">
        <v>0</v>
      </c>
      <c r="Q13" s="62">
        <v>3.1223649244873499</v>
      </c>
      <c r="R13" s="62">
        <v>3.8155121050473002</v>
      </c>
      <c r="S13" s="62">
        <v>1.2E-2</v>
      </c>
      <c r="T13" s="62">
        <v>1.33500106673234</v>
      </c>
      <c r="U13" s="62">
        <v>1.7047480922384199</v>
      </c>
      <c r="V13" s="62">
        <v>1.19285708652738E-2</v>
      </c>
      <c r="W13" s="62">
        <v>1.9802627296179699E-2</v>
      </c>
      <c r="X13" s="62">
        <v>0</v>
      </c>
      <c r="Y13" s="62">
        <v>22.7</v>
      </c>
      <c r="Z13" s="62">
        <v>1.7</v>
      </c>
      <c r="AA13" s="62">
        <v>8.0000000000000002E-3</v>
      </c>
      <c r="AB13" s="62">
        <v>0</v>
      </c>
      <c r="AC13" s="62">
        <v>3.1654750481410798</v>
      </c>
      <c r="AD13" s="62">
        <v>0</v>
      </c>
      <c r="AE13" s="62">
        <v>0.993251773010283</v>
      </c>
      <c r="AF13" s="62">
        <v>7.9681696491768796E-3</v>
      </c>
      <c r="AG13" s="62" t="b">
        <f>AND("Zeta" ='Keto-CTA with change &amp;Ln-Values'!$B12)</f>
        <v>0</v>
      </c>
      <c r="AH13" s="62" t="b">
        <f t="shared" si="0"/>
        <v>0</v>
      </c>
      <c r="AI13" t="s">
        <v>137</v>
      </c>
    </row>
    <row r="14" spans="1:35" x14ac:dyDescent="0.3">
      <c r="A14" s="62">
        <v>12</v>
      </c>
      <c r="B14" s="63" t="s">
        <v>40</v>
      </c>
      <c r="C14" s="62">
        <v>0</v>
      </c>
      <c r="D14" s="62">
        <v>0</v>
      </c>
      <c r="E14" s="62">
        <v>0</v>
      </c>
      <c r="F14" s="62">
        <v>0</v>
      </c>
      <c r="G14" s="62">
        <v>4.9000000000000004</v>
      </c>
      <c r="H14" s="62">
        <v>16.7</v>
      </c>
      <c r="I14" s="62">
        <v>0</v>
      </c>
      <c r="J14" s="62">
        <v>0</v>
      </c>
      <c r="K14" s="62">
        <v>2E-3</v>
      </c>
      <c r="L14" s="62">
        <v>6.0000000000000001E-3</v>
      </c>
      <c r="M14" s="62">
        <v>0</v>
      </c>
      <c r="N14" s="62">
        <v>0</v>
      </c>
      <c r="O14" s="62">
        <v>0</v>
      </c>
      <c r="P14" s="62">
        <v>0</v>
      </c>
      <c r="Q14" s="62">
        <v>1.77495235091167</v>
      </c>
      <c r="R14" s="62">
        <v>2.8735646395797798</v>
      </c>
      <c r="S14" s="62">
        <v>2E-3</v>
      </c>
      <c r="T14" s="62">
        <v>0</v>
      </c>
      <c r="U14" s="62">
        <v>0</v>
      </c>
      <c r="V14" s="62">
        <v>1.9980026626730501E-3</v>
      </c>
      <c r="W14" s="62">
        <v>5.9820716775474602E-3</v>
      </c>
      <c r="X14" s="62">
        <v>0</v>
      </c>
      <c r="Y14" s="62">
        <v>11.799999999999899</v>
      </c>
      <c r="Z14" s="62">
        <v>0</v>
      </c>
      <c r="AA14" s="62">
        <v>4.0000000000000001E-3</v>
      </c>
      <c r="AB14" s="62">
        <v>0</v>
      </c>
      <c r="AC14" s="62">
        <v>2.5494451709255701</v>
      </c>
      <c r="AD14" s="62">
        <v>0</v>
      </c>
      <c r="AE14" s="62">
        <v>0</v>
      </c>
      <c r="AF14" s="62">
        <v>3.9920212695374498E-3</v>
      </c>
      <c r="AG14" s="62" t="b">
        <f>AND("Zeta" ='Keto-CTA with change &amp;Ln-Values'!$B13)</f>
        <v>0</v>
      </c>
      <c r="AH14" s="62" t="b">
        <f t="shared" si="0"/>
        <v>0</v>
      </c>
    </row>
    <row r="15" spans="1:35" x14ac:dyDescent="0.3">
      <c r="A15" s="62">
        <v>13</v>
      </c>
      <c r="B15" s="63" t="s">
        <v>40</v>
      </c>
      <c r="C15" s="62">
        <v>0</v>
      </c>
      <c r="D15" s="62">
        <v>0</v>
      </c>
      <c r="E15" s="62">
        <v>0</v>
      </c>
      <c r="F15" s="62">
        <v>0</v>
      </c>
      <c r="G15" s="62">
        <v>27.8</v>
      </c>
      <c r="H15" s="62">
        <v>39.299999999999997</v>
      </c>
      <c r="I15" s="62">
        <v>0</v>
      </c>
      <c r="J15" s="62">
        <v>0</v>
      </c>
      <c r="K15" s="62">
        <v>6.0000000000000001E-3</v>
      </c>
      <c r="L15" s="62">
        <v>8.0000000000000002E-3</v>
      </c>
      <c r="M15" s="62">
        <v>0</v>
      </c>
      <c r="N15" s="62">
        <v>0</v>
      </c>
      <c r="O15" s="62">
        <v>0</v>
      </c>
      <c r="P15" s="62">
        <v>0</v>
      </c>
      <c r="Q15" s="62">
        <v>3.3603753871419002</v>
      </c>
      <c r="R15" s="62">
        <v>3.69635146895263</v>
      </c>
      <c r="S15" s="62">
        <v>6.0000000000000001E-3</v>
      </c>
      <c r="T15" s="62">
        <v>0</v>
      </c>
      <c r="U15" s="62">
        <v>0</v>
      </c>
      <c r="V15" s="62">
        <v>5.9820716775474602E-3</v>
      </c>
      <c r="W15" s="62">
        <v>7.9681696491768796E-3</v>
      </c>
      <c r="X15" s="62">
        <v>0</v>
      </c>
      <c r="Y15" s="62">
        <v>11.499999999999901</v>
      </c>
      <c r="Z15" s="62">
        <v>0</v>
      </c>
      <c r="AA15" s="62">
        <v>2E-3</v>
      </c>
      <c r="AB15" s="62">
        <v>0</v>
      </c>
      <c r="AC15" s="62">
        <v>2.5257286443082498</v>
      </c>
      <c r="AD15" s="62">
        <v>0</v>
      </c>
      <c r="AE15" s="62">
        <v>0</v>
      </c>
      <c r="AF15" s="62">
        <v>1.9980026626730501E-3</v>
      </c>
      <c r="AG15" s="62" t="b">
        <f>AND("Zeta" ='Keto-CTA with change &amp;Ln-Values'!$B14)</f>
        <v>0</v>
      </c>
      <c r="AH15" s="62" t="b">
        <f t="shared" si="0"/>
        <v>0</v>
      </c>
    </row>
    <row r="16" spans="1:35" x14ac:dyDescent="0.3">
      <c r="A16" s="62">
        <v>14</v>
      </c>
      <c r="B16" s="63" t="s">
        <v>40</v>
      </c>
      <c r="C16" s="62">
        <v>0</v>
      </c>
      <c r="D16" s="62">
        <v>0</v>
      </c>
      <c r="E16" s="62">
        <v>0</v>
      </c>
      <c r="F16" s="62">
        <v>0</v>
      </c>
      <c r="G16" s="62">
        <v>22.4</v>
      </c>
      <c r="H16" s="62">
        <v>55.9</v>
      </c>
      <c r="I16" s="62">
        <v>0</v>
      </c>
      <c r="J16" s="62">
        <v>0.1</v>
      </c>
      <c r="K16" s="62">
        <v>6.0000000000000001E-3</v>
      </c>
      <c r="L16" s="62">
        <v>1.6E-2</v>
      </c>
      <c r="M16" s="62">
        <v>0</v>
      </c>
      <c r="N16" s="62">
        <v>0</v>
      </c>
      <c r="O16" s="62">
        <v>0</v>
      </c>
      <c r="P16" s="62">
        <v>0</v>
      </c>
      <c r="Q16" s="62">
        <v>3.15273602236365</v>
      </c>
      <c r="R16" s="62">
        <v>4.0412953411322796</v>
      </c>
      <c r="S16" s="62">
        <v>6.0000000000000001E-3</v>
      </c>
      <c r="T16" s="62">
        <v>0</v>
      </c>
      <c r="U16" s="62">
        <v>9.5310179804324893E-2</v>
      </c>
      <c r="V16" s="62">
        <v>5.9820716775474602E-3</v>
      </c>
      <c r="W16" s="62">
        <v>1.5873349156290101E-2</v>
      </c>
      <c r="X16" s="62">
        <v>0</v>
      </c>
      <c r="Y16" s="62">
        <v>33.5</v>
      </c>
      <c r="Z16" s="62">
        <v>0.1</v>
      </c>
      <c r="AA16" s="62">
        <v>0.01</v>
      </c>
      <c r="AB16" s="62">
        <v>0</v>
      </c>
      <c r="AC16" s="62">
        <v>3.5409593240373098</v>
      </c>
      <c r="AD16" s="62">
        <v>0</v>
      </c>
      <c r="AE16" s="62">
        <v>9.5310179804324893E-2</v>
      </c>
      <c r="AF16" s="62">
        <v>9.9503308531680903E-3</v>
      </c>
      <c r="AG16" s="62" t="b">
        <f>AND("Zeta" ='Keto-CTA with change &amp;Ln-Values'!$B15)</f>
        <v>0</v>
      </c>
      <c r="AH16" s="62" t="b">
        <f t="shared" si="0"/>
        <v>0</v>
      </c>
    </row>
    <row r="17" spans="1:34" x14ac:dyDescent="0.3">
      <c r="A17" s="62">
        <v>15</v>
      </c>
      <c r="B17" s="63" t="s">
        <v>40</v>
      </c>
      <c r="C17" s="62">
        <v>0</v>
      </c>
      <c r="D17" s="62">
        <v>0</v>
      </c>
      <c r="E17" s="62">
        <v>0</v>
      </c>
      <c r="F17" s="62">
        <v>0</v>
      </c>
      <c r="G17" s="62">
        <v>26.5</v>
      </c>
      <c r="H17" s="62">
        <v>70.900000000000006</v>
      </c>
      <c r="I17" s="62">
        <v>0.1</v>
      </c>
      <c r="J17" s="62">
        <v>0.3</v>
      </c>
      <c r="K17" s="62">
        <v>8.9999999999999993E-3</v>
      </c>
      <c r="L17" s="62">
        <v>2.4E-2</v>
      </c>
      <c r="M17" s="62">
        <v>0</v>
      </c>
      <c r="N17" s="62">
        <v>0</v>
      </c>
      <c r="O17" s="62">
        <v>0</v>
      </c>
      <c r="P17" s="62">
        <v>0</v>
      </c>
      <c r="Q17" s="62">
        <v>3.31418600467252</v>
      </c>
      <c r="R17" s="62">
        <v>4.2752762647270002</v>
      </c>
      <c r="S17" s="62">
        <v>8.9999999999999993E-3</v>
      </c>
      <c r="T17" s="62">
        <v>9.5310179804324893E-2</v>
      </c>
      <c r="U17" s="62">
        <v>0.262364264467491</v>
      </c>
      <c r="V17" s="62">
        <v>8.9597413714717997E-3</v>
      </c>
      <c r="W17" s="62">
        <v>2.3716526617315999E-2</v>
      </c>
      <c r="X17" s="62">
        <v>0</v>
      </c>
      <c r="Y17" s="62">
        <v>44.4</v>
      </c>
      <c r="Z17" s="62">
        <v>0.19999999999999901</v>
      </c>
      <c r="AA17" s="62">
        <v>1.4999999999999999E-2</v>
      </c>
      <c r="AB17" s="62">
        <v>0</v>
      </c>
      <c r="AC17" s="62">
        <v>3.8155121050473002</v>
      </c>
      <c r="AD17" s="62">
        <v>0</v>
      </c>
      <c r="AE17" s="62">
        <v>0.18232155679395401</v>
      </c>
      <c r="AF17" s="62">
        <v>1.48886124937505E-2</v>
      </c>
      <c r="AG17" s="62" t="b">
        <f>AND("Zeta" ='Keto-CTA with change &amp;Ln-Values'!$B16)</f>
        <v>0</v>
      </c>
      <c r="AH17" s="62" t="b">
        <f t="shared" si="0"/>
        <v>0</v>
      </c>
    </row>
    <row r="18" spans="1:34" x14ac:dyDescent="0.3">
      <c r="A18" s="62">
        <v>16</v>
      </c>
      <c r="B18" s="63" t="s">
        <v>40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>
        <v>0</v>
      </c>
      <c r="AE18" s="62">
        <v>0</v>
      </c>
      <c r="AF18" s="62">
        <v>0</v>
      </c>
      <c r="AG18" s="62" t="b">
        <f>AND("Zeta" ='Keto-CTA with change &amp;Ln-Values'!$B17)</f>
        <v>0</v>
      </c>
      <c r="AH18" s="62" t="b">
        <f t="shared" si="0"/>
        <v>0</v>
      </c>
    </row>
    <row r="19" spans="1:34" x14ac:dyDescent="0.3">
      <c r="A19" s="62">
        <v>18</v>
      </c>
      <c r="B19" s="63" t="s">
        <v>40</v>
      </c>
      <c r="C19" s="62">
        <v>0</v>
      </c>
      <c r="D19" s="62">
        <v>0</v>
      </c>
      <c r="E19" s="62">
        <v>0</v>
      </c>
      <c r="F19" s="62">
        <v>0</v>
      </c>
      <c r="G19" s="62">
        <v>8</v>
      </c>
      <c r="H19" s="62">
        <v>15.3</v>
      </c>
      <c r="I19" s="62">
        <v>0</v>
      </c>
      <c r="J19" s="62">
        <v>0</v>
      </c>
      <c r="K19" s="62">
        <v>2E-3</v>
      </c>
      <c r="L19" s="62">
        <v>4.0000000000000001E-3</v>
      </c>
      <c r="M19" s="62">
        <v>0</v>
      </c>
      <c r="N19" s="62">
        <v>0</v>
      </c>
      <c r="O19" s="62">
        <v>0</v>
      </c>
      <c r="P19" s="62">
        <v>0</v>
      </c>
      <c r="Q19" s="62">
        <v>2.1972245773362098</v>
      </c>
      <c r="R19" s="62">
        <v>2.7911651078127102</v>
      </c>
      <c r="S19" s="62">
        <v>2E-3</v>
      </c>
      <c r="T19" s="62">
        <v>0</v>
      </c>
      <c r="U19" s="62">
        <v>0</v>
      </c>
      <c r="V19" s="62">
        <v>1.9980026626730501E-3</v>
      </c>
      <c r="W19" s="62">
        <v>3.9920212695374498E-3</v>
      </c>
      <c r="X19" s="62">
        <v>0</v>
      </c>
      <c r="Y19" s="62">
        <v>7.3</v>
      </c>
      <c r="Z19" s="62">
        <v>0</v>
      </c>
      <c r="AA19" s="62">
        <v>2E-3</v>
      </c>
      <c r="AB19" s="62">
        <v>0</v>
      </c>
      <c r="AC19" s="62">
        <v>2.1162555148025501</v>
      </c>
      <c r="AD19" s="62">
        <v>0</v>
      </c>
      <c r="AE19" s="62">
        <v>0</v>
      </c>
      <c r="AF19" s="62">
        <v>1.9980026626730501E-3</v>
      </c>
      <c r="AG19" s="62" t="b">
        <f>AND("Zeta" ='Keto-CTA with change &amp;Ln-Values'!$B19)</f>
        <v>0</v>
      </c>
      <c r="AH19" s="62" t="b">
        <f t="shared" si="0"/>
        <v>0</v>
      </c>
    </row>
    <row r="20" spans="1:34" x14ac:dyDescent="0.3">
      <c r="A20" s="62">
        <v>19</v>
      </c>
      <c r="B20" s="63" t="s">
        <v>40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  <c r="H20" s="62">
        <v>13.6</v>
      </c>
      <c r="I20" s="62">
        <v>0</v>
      </c>
      <c r="J20" s="62">
        <v>2.5</v>
      </c>
      <c r="K20" s="62">
        <v>0</v>
      </c>
      <c r="L20" s="62">
        <v>1.2E-2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2.68102152871429</v>
      </c>
      <c r="S20" s="62">
        <v>0</v>
      </c>
      <c r="T20" s="62">
        <v>0</v>
      </c>
      <c r="U20" s="62">
        <v>1.2527629684953601</v>
      </c>
      <c r="V20" s="62">
        <v>0</v>
      </c>
      <c r="W20" s="62">
        <v>1.19285708652738E-2</v>
      </c>
      <c r="X20" s="62">
        <v>0</v>
      </c>
      <c r="Y20" s="62">
        <v>13.6</v>
      </c>
      <c r="Z20" s="62">
        <v>2.5</v>
      </c>
      <c r="AA20" s="62">
        <v>1.2E-2</v>
      </c>
      <c r="AB20" s="62">
        <v>0</v>
      </c>
      <c r="AC20" s="62">
        <v>2.68102152871429</v>
      </c>
      <c r="AD20" s="62">
        <v>0</v>
      </c>
      <c r="AE20" s="62">
        <v>1.2527629684953601</v>
      </c>
      <c r="AF20" s="62">
        <v>1.19285708652738E-2</v>
      </c>
      <c r="AG20" s="62" t="b">
        <f>AND("Zeta" ='Keto-CTA with change &amp;Ln-Values'!$B20)</f>
        <v>0</v>
      </c>
      <c r="AH20" s="62" t="b">
        <f t="shared" si="0"/>
        <v>0</v>
      </c>
    </row>
    <row r="21" spans="1:34" x14ac:dyDescent="0.3">
      <c r="A21" s="62">
        <v>20</v>
      </c>
      <c r="B21" s="63" t="s">
        <v>40</v>
      </c>
      <c r="C21" s="62">
        <v>0</v>
      </c>
      <c r="D21" s="62">
        <v>0</v>
      </c>
      <c r="E21" s="62">
        <v>0</v>
      </c>
      <c r="F21" s="62">
        <v>0</v>
      </c>
      <c r="G21" s="62">
        <v>45.7</v>
      </c>
      <c r="H21" s="62">
        <v>64</v>
      </c>
      <c r="I21" s="62">
        <v>0</v>
      </c>
      <c r="J21" s="62">
        <v>0</v>
      </c>
      <c r="K21" s="62">
        <v>1.7000000000000001E-2</v>
      </c>
      <c r="L21" s="62">
        <v>2.4E-2</v>
      </c>
      <c r="M21" s="62">
        <v>0</v>
      </c>
      <c r="N21" s="62">
        <v>0</v>
      </c>
      <c r="O21" s="62">
        <v>0</v>
      </c>
      <c r="P21" s="62">
        <v>0</v>
      </c>
      <c r="Q21" s="62">
        <v>3.8437441646748498</v>
      </c>
      <c r="R21" s="62">
        <v>4.1743872698956297</v>
      </c>
      <c r="S21" s="62">
        <v>1.7000000000000001E-2</v>
      </c>
      <c r="T21" s="62">
        <v>0</v>
      </c>
      <c r="U21" s="62">
        <v>0</v>
      </c>
      <c r="V21" s="62">
        <v>1.6857117066422799E-2</v>
      </c>
      <c r="W21" s="62">
        <v>2.3716526617315999E-2</v>
      </c>
      <c r="X21" s="62">
        <v>0</v>
      </c>
      <c r="Y21" s="62">
        <v>18.299999999999901</v>
      </c>
      <c r="Z21" s="62">
        <v>0</v>
      </c>
      <c r="AA21" s="62">
        <v>6.9999999999999897E-3</v>
      </c>
      <c r="AB21" s="62">
        <v>0</v>
      </c>
      <c r="AC21" s="62">
        <v>2.9601050959108299</v>
      </c>
      <c r="AD21" s="62">
        <v>0</v>
      </c>
      <c r="AE21" s="62">
        <v>0</v>
      </c>
      <c r="AF21" s="62">
        <v>6.9756137364251304E-3</v>
      </c>
      <c r="AG21" s="62" t="b">
        <f>AND("Zeta" ='Keto-CTA with change &amp;Ln-Values'!$B21)</f>
        <v>0</v>
      </c>
      <c r="AH21" s="62" t="b">
        <f t="shared" si="0"/>
        <v>0</v>
      </c>
    </row>
    <row r="22" spans="1:34" x14ac:dyDescent="0.3">
      <c r="A22" s="62">
        <v>21</v>
      </c>
      <c r="B22" s="63" t="s">
        <v>40</v>
      </c>
      <c r="C22" s="62">
        <v>0</v>
      </c>
      <c r="D22" s="62">
        <v>0</v>
      </c>
      <c r="E22" s="62">
        <v>0</v>
      </c>
      <c r="F22" s="62">
        <v>0</v>
      </c>
      <c r="G22" s="62">
        <v>13.5</v>
      </c>
      <c r="H22" s="62">
        <v>20.7</v>
      </c>
      <c r="I22" s="62">
        <v>0</v>
      </c>
      <c r="J22" s="62">
        <v>0</v>
      </c>
      <c r="K22" s="62">
        <v>5.0000000000000001E-3</v>
      </c>
      <c r="L22" s="62">
        <v>1.0999999999999999E-2</v>
      </c>
      <c r="M22" s="62">
        <v>0</v>
      </c>
      <c r="N22" s="62">
        <v>0</v>
      </c>
      <c r="O22" s="62">
        <v>0</v>
      </c>
      <c r="P22" s="62">
        <v>0</v>
      </c>
      <c r="Q22" s="62">
        <v>2.6741486494265199</v>
      </c>
      <c r="R22" s="62">
        <v>3.0773122605464098</v>
      </c>
      <c r="S22" s="62">
        <v>5.0000000000000001E-3</v>
      </c>
      <c r="T22" s="62">
        <v>0</v>
      </c>
      <c r="U22" s="62">
        <v>0</v>
      </c>
      <c r="V22" s="62">
        <v>4.9875415110389601E-3</v>
      </c>
      <c r="W22" s="62">
        <v>1.0939940038334201E-2</v>
      </c>
      <c r="X22" s="62">
        <v>0</v>
      </c>
      <c r="Y22" s="62">
        <v>7.1999999999999904</v>
      </c>
      <c r="Z22" s="62">
        <v>0</v>
      </c>
      <c r="AA22" s="62">
        <v>5.9999999999999897E-3</v>
      </c>
      <c r="AB22" s="62">
        <v>0</v>
      </c>
      <c r="AC22" s="62">
        <v>2.1041341542701999</v>
      </c>
      <c r="AD22" s="62">
        <v>0</v>
      </c>
      <c r="AE22" s="62">
        <v>0</v>
      </c>
      <c r="AF22" s="62">
        <v>5.9820716775474602E-3</v>
      </c>
      <c r="AG22" s="62" t="b">
        <f>AND("Zeta" ='Keto-CTA with change &amp;Ln-Values'!$B22)</f>
        <v>0</v>
      </c>
      <c r="AH22" s="62" t="b">
        <f t="shared" si="0"/>
        <v>0</v>
      </c>
    </row>
    <row r="23" spans="1:34" x14ac:dyDescent="0.3">
      <c r="A23" s="62">
        <v>22</v>
      </c>
      <c r="B23" s="63" t="s">
        <v>40</v>
      </c>
      <c r="C23" s="62">
        <v>0</v>
      </c>
      <c r="D23" s="62">
        <v>0</v>
      </c>
      <c r="E23" s="62">
        <v>0</v>
      </c>
      <c r="F23" s="62">
        <v>0</v>
      </c>
      <c r="G23" s="62">
        <v>1.7</v>
      </c>
      <c r="H23" s="62">
        <v>6.8</v>
      </c>
      <c r="I23" s="62">
        <v>0</v>
      </c>
      <c r="J23" s="62">
        <v>0.2</v>
      </c>
      <c r="K23" s="62">
        <v>1E-3</v>
      </c>
      <c r="L23" s="62">
        <v>3.0000000000000001E-3</v>
      </c>
      <c r="M23" s="62">
        <v>0</v>
      </c>
      <c r="N23" s="62">
        <v>0</v>
      </c>
      <c r="O23" s="62">
        <v>0</v>
      </c>
      <c r="P23" s="62">
        <v>0</v>
      </c>
      <c r="Q23" s="62">
        <v>0.993251773010283</v>
      </c>
      <c r="R23" s="62">
        <v>2.05412373369554</v>
      </c>
      <c r="S23" s="62">
        <v>1E-3</v>
      </c>
      <c r="T23" s="62">
        <v>0</v>
      </c>
      <c r="U23" s="62">
        <v>0.18232155679395401</v>
      </c>
      <c r="V23" s="62">
        <v>9.9950033308342299E-4</v>
      </c>
      <c r="W23" s="62">
        <v>2.9955089797983701E-3</v>
      </c>
      <c r="X23" s="62">
        <v>0</v>
      </c>
      <c r="Y23" s="62">
        <v>5.0999999999999996</v>
      </c>
      <c r="Z23" s="62">
        <v>0.2</v>
      </c>
      <c r="AA23" s="62">
        <v>2E-3</v>
      </c>
      <c r="AB23" s="62">
        <v>0</v>
      </c>
      <c r="AC23" s="62">
        <v>1.8082887711792599</v>
      </c>
      <c r="AD23" s="62">
        <v>0</v>
      </c>
      <c r="AE23" s="62">
        <v>0.18232155679395401</v>
      </c>
      <c r="AF23" s="62">
        <v>1.9980026626730501E-3</v>
      </c>
      <c r="AG23" s="62" t="b">
        <f>AND("Zeta" ='Keto-CTA with change &amp;Ln-Values'!$B23)</f>
        <v>0</v>
      </c>
      <c r="AH23" s="62" t="b">
        <f t="shared" si="0"/>
        <v>0</v>
      </c>
    </row>
    <row r="24" spans="1:34" x14ac:dyDescent="0.3">
      <c r="A24" s="62">
        <v>23</v>
      </c>
      <c r="B24" s="63" t="s">
        <v>40</v>
      </c>
      <c r="C24" s="62">
        <v>0</v>
      </c>
      <c r="D24" s="62">
        <v>0</v>
      </c>
      <c r="E24" s="62">
        <v>0</v>
      </c>
      <c r="F24" s="62">
        <v>0</v>
      </c>
      <c r="G24" s="62">
        <v>21</v>
      </c>
      <c r="H24" s="62">
        <v>67.3</v>
      </c>
      <c r="I24" s="62">
        <v>0.3</v>
      </c>
      <c r="J24" s="62">
        <v>0.4</v>
      </c>
      <c r="K24" s="62">
        <v>5.0000000000000001E-3</v>
      </c>
      <c r="L24" s="62">
        <v>1.6E-2</v>
      </c>
      <c r="M24" s="62">
        <v>0</v>
      </c>
      <c r="N24" s="62">
        <v>0</v>
      </c>
      <c r="O24" s="62">
        <v>0</v>
      </c>
      <c r="P24" s="62">
        <v>0</v>
      </c>
      <c r="Q24" s="62">
        <v>3.0910424533583098</v>
      </c>
      <c r="R24" s="62">
        <v>4.2239097665767398</v>
      </c>
      <c r="S24" s="62">
        <v>5.0000000000000001E-3</v>
      </c>
      <c r="T24" s="62">
        <v>0.262364264467491</v>
      </c>
      <c r="U24" s="62">
        <v>0.33647223662121201</v>
      </c>
      <c r="V24" s="62">
        <v>4.9875415110389601E-3</v>
      </c>
      <c r="W24" s="62">
        <v>1.5873349156290101E-2</v>
      </c>
      <c r="X24" s="62">
        <v>0</v>
      </c>
      <c r="Y24" s="62">
        <v>46.3</v>
      </c>
      <c r="Z24" s="62">
        <v>0.1</v>
      </c>
      <c r="AA24" s="62">
        <v>1.0999999999999999E-2</v>
      </c>
      <c r="AB24" s="62">
        <v>0</v>
      </c>
      <c r="AC24" s="62">
        <v>3.85651029549788</v>
      </c>
      <c r="AD24" s="62">
        <v>0</v>
      </c>
      <c r="AE24" s="62">
        <v>9.5310179804324893E-2</v>
      </c>
      <c r="AF24" s="62">
        <v>1.0939940038334201E-2</v>
      </c>
      <c r="AG24" s="62" t="b">
        <f>AND("Zeta" ='Keto-CTA with change &amp;Ln-Values'!$B24)</f>
        <v>0</v>
      </c>
      <c r="AH24" s="62" t="b">
        <f t="shared" si="0"/>
        <v>0</v>
      </c>
    </row>
    <row r="25" spans="1:34" x14ac:dyDescent="0.3">
      <c r="A25" s="62">
        <v>24</v>
      </c>
      <c r="B25" s="63" t="s">
        <v>40</v>
      </c>
      <c r="C25" s="62">
        <v>0</v>
      </c>
      <c r="D25" s="62">
        <v>0</v>
      </c>
      <c r="E25" s="62">
        <v>0</v>
      </c>
      <c r="F25" s="62">
        <v>0</v>
      </c>
      <c r="G25" s="62">
        <v>5.7</v>
      </c>
      <c r="H25" s="62">
        <v>9.9</v>
      </c>
      <c r="I25" s="62">
        <v>0</v>
      </c>
      <c r="J25" s="62">
        <v>0</v>
      </c>
      <c r="K25" s="62">
        <v>1E-3</v>
      </c>
      <c r="L25" s="62">
        <v>2E-3</v>
      </c>
      <c r="M25" s="62">
        <v>0</v>
      </c>
      <c r="N25" s="62">
        <v>0</v>
      </c>
      <c r="O25" s="62">
        <v>0</v>
      </c>
      <c r="P25" s="62">
        <v>0</v>
      </c>
      <c r="Q25" s="62">
        <v>1.90210752639692</v>
      </c>
      <c r="R25" s="62">
        <v>2.38876278923509</v>
      </c>
      <c r="S25" s="62">
        <v>1E-3</v>
      </c>
      <c r="T25" s="62">
        <v>0</v>
      </c>
      <c r="U25" s="62">
        <v>0</v>
      </c>
      <c r="V25" s="62">
        <v>9.9950033308342299E-4</v>
      </c>
      <c r="W25" s="62">
        <v>1.9980026626730501E-3</v>
      </c>
      <c r="X25" s="62">
        <v>0</v>
      </c>
      <c r="Y25" s="62">
        <v>4.2</v>
      </c>
      <c r="Z25" s="62">
        <v>0</v>
      </c>
      <c r="AA25" s="62">
        <v>1E-3</v>
      </c>
      <c r="AB25" s="62">
        <v>0</v>
      </c>
      <c r="AC25" s="62">
        <v>1.6486586255873801</v>
      </c>
      <c r="AD25" s="62">
        <v>0</v>
      </c>
      <c r="AE25" s="62">
        <v>0</v>
      </c>
      <c r="AF25" s="62">
        <v>9.9950033308342299E-4</v>
      </c>
      <c r="AG25" s="62" t="b">
        <f>AND("Zeta" ='Keto-CTA with change &amp;Ln-Values'!$B25)</f>
        <v>0</v>
      </c>
      <c r="AH25" s="62" t="b">
        <f t="shared" si="0"/>
        <v>0</v>
      </c>
    </row>
    <row r="26" spans="1:34" x14ac:dyDescent="0.3">
      <c r="A26" s="62">
        <v>25</v>
      </c>
      <c r="B26" s="63" t="s">
        <v>40</v>
      </c>
      <c r="C26" s="62">
        <v>0</v>
      </c>
      <c r="D26" s="62">
        <v>0</v>
      </c>
      <c r="E26" s="62">
        <v>0</v>
      </c>
      <c r="F26" s="62">
        <v>0</v>
      </c>
      <c r="G26" s="62">
        <v>16.5</v>
      </c>
      <c r="H26" s="62">
        <v>58.4</v>
      </c>
      <c r="I26" s="62">
        <v>0</v>
      </c>
      <c r="J26" s="62">
        <v>0</v>
      </c>
      <c r="K26" s="62">
        <v>5.0000000000000001E-3</v>
      </c>
      <c r="L26" s="62">
        <v>1.9E-2</v>
      </c>
      <c r="M26" s="62">
        <v>0</v>
      </c>
      <c r="N26" s="62">
        <v>0</v>
      </c>
      <c r="O26" s="62">
        <v>0</v>
      </c>
      <c r="P26" s="62">
        <v>0</v>
      </c>
      <c r="Q26" s="62">
        <v>2.8622008809294601</v>
      </c>
      <c r="R26" s="62">
        <v>4.0842942263685904</v>
      </c>
      <c r="S26" s="62">
        <v>5.0000000000000001E-3</v>
      </c>
      <c r="T26" s="62">
        <v>0</v>
      </c>
      <c r="U26" s="62">
        <v>0</v>
      </c>
      <c r="V26" s="62">
        <v>4.9875415110389601E-3</v>
      </c>
      <c r="W26" s="62">
        <v>1.8821754240587601E-2</v>
      </c>
      <c r="X26" s="62">
        <v>0</v>
      </c>
      <c r="Y26" s="62">
        <v>41.9</v>
      </c>
      <c r="Z26" s="62">
        <v>0</v>
      </c>
      <c r="AA26" s="62">
        <v>1.39999999999999E-2</v>
      </c>
      <c r="AB26" s="62">
        <v>0</v>
      </c>
      <c r="AC26" s="62">
        <v>3.7588718259339702</v>
      </c>
      <c r="AD26" s="62">
        <v>0</v>
      </c>
      <c r="AE26" s="62">
        <v>0</v>
      </c>
      <c r="AF26" s="62">
        <v>1.3902905168991401E-2</v>
      </c>
      <c r="AG26" s="62" t="b">
        <f>AND("Zeta" ='Keto-CTA with change &amp;Ln-Values'!$B26)</f>
        <v>0</v>
      </c>
      <c r="AH26" s="62" t="b">
        <f t="shared" si="0"/>
        <v>0</v>
      </c>
    </row>
    <row r="27" spans="1:34" x14ac:dyDescent="0.3">
      <c r="A27" s="62">
        <v>26</v>
      </c>
      <c r="B27" s="63" t="s">
        <v>40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9.1999999999999993</v>
      </c>
      <c r="I27" s="62">
        <v>0</v>
      </c>
      <c r="J27" s="62">
        <v>0</v>
      </c>
      <c r="K27" s="62">
        <v>0</v>
      </c>
      <c r="L27" s="62">
        <v>4.0000000000000001E-3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2.3223877202902199</v>
      </c>
      <c r="S27" s="62">
        <v>0</v>
      </c>
      <c r="T27" s="62">
        <v>0</v>
      </c>
      <c r="U27" s="62">
        <v>0</v>
      </c>
      <c r="V27" s="62">
        <v>0</v>
      </c>
      <c r="W27" s="62">
        <v>3.9920212695374498E-3</v>
      </c>
      <c r="X27" s="62">
        <v>0</v>
      </c>
      <c r="Y27" s="62">
        <v>9.1999999999999993</v>
      </c>
      <c r="Z27" s="62">
        <v>0</v>
      </c>
      <c r="AA27" s="62">
        <v>4.0000000000000001E-3</v>
      </c>
      <c r="AB27" s="62">
        <v>0</v>
      </c>
      <c r="AC27" s="62">
        <v>2.3223877202902199</v>
      </c>
      <c r="AD27" s="62">
        <v>0</v>
      </c>
      <c r="AE27" s="62">
        <v>0</v>
      </c>
      <c r="AF27" s="62">
        <v>3.9920212695374498E-3</v>
      </c>
      <c r="AG27" s="62" t="b">
        <f>AND("Zeta" ='Keto-CTA with change &amp;Ln-Values'!$B27)</f>
        <v>0</v>
      </c>
      <c r="AH27" s="62" t="b">
        <f t="shared" si="0"/>
        <v>0</v>
      </c>
    </row>
    <row r="28" spans="1:34" x14ac:dyDescent="0.3">
      <c r="A28" s="62">
        <v>27</v>
      </c>
      <c r="B28" s="63" t="s">
        <v>40</v>
      </c>
      <c r="C28" s="62">
        <v>0</v>
      </c>
      <c r="D28" s="62">
        <v>0</v>
      </c>
      <c r="E28" s="62">
        <v>0</v>
      </c>
      <c r="F28" s="62">
        <v>0</v>
      </c>
      <c r="G28" s="62">
        <v>23.3</v>
      </c>
      <c r="H28" s="62">
        <v>25.7</v>
      </c>
      <c r="I28" s="62">
        <v>0.1</v>
      </c>
      <c r="J28" s="62">
        <v>0.1</v>
      </c>
      <c r="K28" s="62">
        <v>8.0000000000000002E-3</v>
      </c>
      <c r="L28" s="62">
        <v>8.0000000000000002E-3</v>
      </c>
      <c r="M28" s="62">
        <v>0</v>
      </c>
      <c r="N28" s="62">
        <v>0</v>
      </c>
      <c r="O28" s="62">
        <v>0</v>
      </c>
      <c r="P28" s="62">
        <v>0</v>
      </c>
      <c r="Q28" s="62">
        <v>3.1904763503465001</v>
      </c>
      <c r="R28" s="62">
        <v>3.2846635654062002</v>
      </c>
      <c r="S28" s="62">
        <v>8.0000000000000002E-3</v>
      </c>
      <c r="T28" s="62">
        <v>9.5310179804324893E-2</v>
      </c>
      <c r="U28" s="62">
        <v>9.5310179804324893E-2</v>
      </c>
      <c r="V28" s="62">
        <v>7.9681696491768796E-3</v>
      </c>
      <c r="W28" s="62">
        <v>7.9681696491768796E-3</v>
      </c>
      <c r="X28" s="62">
        <v>0</v>
      </c>
      <c r="Y28" s="62">
        <v>2.3999999999999901</v>
      </c>
      <c r="Z28" s="62">
        <v>0</v>
      </c>
      <c r="AA28" s="62">
        <v>0</v>
      </c>
      <c r="AB28" s="62">
        <v>0</v>
      </c>
      <c r="AC28" s="62">
        <v>1.2237754316221101</v>
      </c>
      <c r="AD28" s="62">
        <v>0</v>
      </c>
      <c r="AE28" s="62">
        <v>0</v>
      </c>
      <c r="AF28" s="62">
        <v>0</v>
      </c>
      <c r="AG28" s="62" t="b">
        <f>AND("Zeta" ='Keto-CTA with change &amp;Ln-Values'!$B28)</f>
        <v>0</v>
      </c>
      <c r="AH28" s="62" t="b">
        <f t="shared" si="0"/>
        <v>0</v>
      </c>
    </row>
    <row r="29" spans="1:34" x14ac:dyDescent="0.3">
      <c r="A29" s="62">
        <v>28</v>
      </c>
      <c r="B29" s="63" t="s">
        <v>40</v>
      </c>
      <c r="C29" s="62">
        <v>0</v>
      </c>
      <c r="D29" s="62">
        <v>0</v>
      </c>
      <c r="E29" s="62">
        <v>0</v>
      </c>
      <c r="F29" s="62">
        <v>0</v>
      </c>
      <c r="G29" s="62">
        <v>5.3</v>
      </c>
      <c r="H29" s="62">
        <v>5.3</v>
      </c>
      <c r="I29" s="62">
        <v>0</v>
      </c>
      <c r="J29" s="62">
        <v>0.1</v>
      </c>
      <c r="K29" s="62">
        <v>2E-3</v>
      </c>
      <c r="L29" s="62">
        <v>2E-3</v>
      </c>
      <c r="M29" s="62">
        <v>0</v>
      </c>
      <c r="N29" s="62">
        <v>0</v>
      </c>
      <c r="O29" s="62">
        <v>0</v>
      </c>
      <c r="P29" s="62">
        <v>0</v>
      </c>
      <c r="Q29" s="62">
        <v>1.84054963339748</v>
      </c>
      <c r="R29" s="62">
        <v>1.84054963339748</v>
      </c>
      <c r="S29" s="62">
        <v>2E-3</v>
      </c>
      <c r="T29" s="62">
        <v>0</v>
      </c>
      <c r="U29" s="62">
        <v>9.5310179804324893E-2</v>
      </c>
      <c r="V29" s="62">
        <v>1.9980026626730501E-3</v>
      </c>
      <c r="W29" s="62">
        <v>1.9980026626730501E-3</v>
      </c>
      <c r="X29" s="62">
        <v>0</v>
      </c>
      <c r="Y29" s="62">
        <v>0</v>
      </c>
      <c r="Z29" s="62">
        <v>0.1</v>
      </c>
      <c r="AA29" s="62">
        <v>0</v>
      </c>
      <c r="AB29" s="62">
        <v>0</v>
      </c>
      <c r="AC29" s="62">
        <v>0</v>
      </c>
      <c r="AD29" s="62">
        <v>0</v>
      </c>
      <c r="AE29" s="62">
        <v>9.5310179804324893E-2</v>
      </c>
      <c r="AF29" s="62">
        <v>0</v>
      </c>
      <c r="AG29" s="62" t="b">
        <f>AND("Zeta" ='Keto-CTA with change &amp;Ln-Values'!$B29)</f>
        <v>0</v>
      </c>
      <c r="AH29" s="62" t="b">
        <f t="shared" si="0"/>
        <v>0</v>
      </c>
    </row>
    <row r="30" spans="1:34" x14ac:dyDescent="0.3">
      <c r="A30" s="62">
        <v>29</v>
      </c>
      <c r="B30" s="63" t="s">
        <v>40</v>
      </c>
      <c r="C30" s="62">
        <v>0</v>
      </c>
      <c r="D30" s="62">
        <v>0</v>
      </c>
      <c r="E30" s="62">
        <v>0</v>
      </c>
      <c r="F30" s="62">
        <v>0</v>
      </c>
      <c r="G30" s="62">
        <v>101.1</v>
      </c>
      <c r="H30" s="62">
        <v>156.6</v>
      </c>
      <c r="I30" s="62">
        <v>0</v>
      </c>
      <c r="J30" s="62">
        <v>0</v>
      </c>
      <c r="K30" s="62">
        <v>2.4E-2</v>
      </c>
      <c r="L30" s="62">
        <v>3.7999999999999999E-2</v>
      </c>
      <c r="M30" s="62">
        <v>0</v>
      </c>
      <c r="N30" s="62">
        <v>0</v>
      </c>
      <c r="O30" s="62">
        <v>0</v>
      </c>
      <c r="P30" s="62">
        <v>0</v>
      </c>
      <c r="Q30" s="62">
        <v>4.6259527251706096</v>
      </c>
      <c r="R30" s="62">
        <v>5.0600601774237699</v>
      </c>
      <c r="S30" s="62">
        <v>2.4E-2</v>
      </c>
      <c r="T30" s="62">
        <v>0</v>
      </c>
      <c r="U30" s="62">
        <v>0</v>
      </c>
      <c r="V30" s="62">
        <v>2.3716526617315999E-2</v>
      </c>
      <c r="W30" s="62">
        <v>3.7295784743696901E-2</v>
      </c>
      <c r="X30" s="62">
        <v>0</v>
      </c>
      <c r="Y30" s="62">
        <v>55.5</v>
      </c>
      <c r="Z30" s="62">
        <v>0</v>
      </c>
      <c r="AA30" s="62">
        <v>1.39999999999999E-2</v>
      </c>
      <c r="AB30" s="62">
        <v>0</v>
      </c>
      <c r="AC30" s="62">
        <v>4.0342406381523901</v>
      </c>
      <c r="AD30" s="62">
        <v>0</v>
      </c>
      <c r="AE30" s="62">
        <v>0</v>
      </c>
      <c r="AF30" s="62">
        <v>1.3902905168991401E-2</v>
      </c>
      <c r="AG30" s="62" t="b">
        <f>AND("Zeta" ='Keto-CTA with change &amp;Ln-Values'!$B30)</f>
        <v>0</v>
      </c>
      <c r="AH30" s="62" t="b">
        <f t="shared" si="0"/>
        <v>0</v>
      </c>
    </row>
    <row r="31" spans="1:34" x14ac:dyDescent="0.3">
      <c r="A31" s="62">
        <v>30</v>
      </c>
      <c r="B31" s="63" t="s">
        <v>40</v>
      </c>
      <c r="C31" s="62">
        <v>0</v>
      </c>
      <c r="D31" s="62">
        <v>0</v>
      </c>
      <c r="E31" s="62">
        <v>0</v>
      </c>
      <c r="F31" s="62">
        <v>0</v>
      </c>
      <c r="G31" s="62">
        <v>9.9</v>
      </c>
      <c r="H31" s="62">
        <v>39.4</v>
      </c>
      <c r="I31" s="62">
        <v>0</v>
      </c>
      <c r="J31" s="62">
        <v>0.2</v>
      </c>
      <c r="K31" s="62">
        <v>3.0000000000000001E-3</v>
      </c>
      <c r="L31" s="62">
        <v>1.0999999999999999E-2</v>
      </c>
      <c r="M31" s="62">
        <v>0</v>
      </c>
      <c r="N31" s="62">
        <v>0</v>
      </c>
      <c r="O31" s="62">
        <v>0</v>
      </c>
      <c r="P31" s="62">
        <v>0</v>
      </c>
      <c r="Q31" s="62">
        <v>2.38876278923509</v>
      </c>
      <c r="R31" s="62">
        <v>3.6988297849671001</v>
      </c>
      <c r="S31" s="62">
        <v>3.0000000000000001E-3</v>
      </c>
      <c r="T31" s="62">
        <v>0</v>
      </c>
      <c r="U31" s="62">
        <v>0.18232155679395401</v>
      </c>
      <c r="V31" s="62">
        <v>2.9955089797983701E-3</v>
      </c>
      <c r="W31" s="62">
        <v>1.0939940038334201E-2</v>
      </c>
      <c r="X31" s="62">
        <v>0</v>
      </c>
      <c r="Y31" s="62">
        <v>29.5</v>
      </c>
      <c r="Z31" s="62">
        <v>0.2</v>
      </c>
      <c r="AA31" s="62">
        <v>8.0000000000000002E-3</v>
      </c>
      <c r="AB31" s="62">
        <v>0</v>
      </c>
      <c r="AC31" s="62">
        <v>3.4177266836133602</v>
      </c>
      <c r="AD31" s="62">
        <v>0</v>
      </c>
      <c r="AE31" s="62">
        <v>0.18232155679395401</v>
      </c>
      <c r="AF31" s="62">
        <v>7.9681696491768796E-3</v>
      </c>
      <c r="AG31" s="62" t="b">
        <f>AND("Zeta" ='Keto-CTA with change &amp;Ln-Values'!$B31)</f>
        <v>0</v>
      </c>
      <c r="AH31" s="62" t="b">
        <f t="shared" si="0"/>
        <v>0</v>
      </c>
    </row>
    <row r="32" spans="1:34" x14ac:dyDescent="0.3">
      <c r="A32" s="62">
        <v>31</v>
      </c>
      <c r="B32" s="63" t="s">
        <v>40</v>
      </c>
      <c r="C32" s="62">
        <v>0</v>
      </c>
      <c r="D32" s="62">
        <v>0</v>
      </c>
      <c r="E32" s="62">
        <v>0</v>
      </c>
      <c r="F32" s="62">
        <v>0</v>
      </c>
      <c r="G32" s="62">
        <v>3.3</v>
      </c>
      <c r="H32" s="62">
        <v>9</v>
      </c>
      <c r="I32" s="62">
        <v>0</v>
      </c>
      <c r="J32" s="62">
        <v>0.1</v>
      </c>
      <c r="K32" s="62">
        <v>1E-3</v>
      </c>
      <c r="L32" s="62">
        <v>4.0000000000000001E-3</v>
      </c>
      <c r="M32" s="62">
        <v>0</v>
      </c>
      <c r="N32" s="62">
        <v>0</v>
      </c>
      <c r="O32" s="62">
        <v>0</v>
      </c>
      <c r="P32" s="62">
        <v>0</v>
      </c>
      <c r="Q32" s="62">
        <v>1.45861502269951</v>
      </c>
      <c r="R32" s="62">
        <v>2.3025850929940401</v>
      </c>
      <c r="S32" s="62">
        <v>1E-3</v>
      </c>
      <c r="T32" s="62">
        <v>0</v>
      </c>
      <c r="U32" s="62">
        <v>9.5310179804324893E-2</v>
      </c>
      <c r="V32" s="62">
        <v>9.9950033308342299E-4</v>
      </c>
      <c r="W32" s="62">
        <v>3.9920212695374498E-3</v>
      </c>
      <c r="X32" s="62">
        <v>0</v>
      </c>
      <c r="Y32" s="62">
        <v>5.7</v>
      </c>
      <c r="Z32" s="62">
        <v>0.1</v>
      </c>
      <c r="AA32" s="62">
        <v>3.0000000000000001E-3</v>
      </c>
      <c r="AB32" s="62">
        <v>0</v>
      </c>
      <c r="AC32" s="62">
        <v>1.90210752639692</v>
      </c>
      <c r="AD32" s="62">
        <v>0</v>
      </c>
      <c r="AE32" s="62">
        <v>9.5310179804324893E-2</v>
      </c>
      <c r="AF32" s="62">
        <v>2.9955089797983701E-3</v>
      </c>
      <c r="AG32" s="62" t="b">
        <f>AND("Zeta" ='Keto-CTA with change &amp;Ln-Values'!$B32)</f>
        <v>0</v>
      </c>
      <c r="AH32" s="62" t="b">
        <f t="shared" si="0"/>
        <v>0</v>
      </c>
    </row>
    <row r="33" spans="1:34" x14ac:dyDescent="0.3">
      <c r="A33" s="62">
        <v>32</v>
      </c>
      <c r="B33" s="63" t="s">
        <v>40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3.9</v>
      </c>
      <c r="I33" s="62">
        <v>0</v>
      </c>
      <c r="J33" s="62">
        <v>0</v>
      </c>
      <c r="K33" s="62">
        <v>0</v>
      </c>
      <c r="L33" s="62">
        <v>2E-3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1.5892352051165799</v>
      </c>
      <c r="S33" s="62">
        <v>0</v>
      </c>
      <c r="T33" s="62">
        <v>0</v>
      </c>
      <c r="U33" s="62">
        <v>0</v>
      </c>
      <c r="V33" s="62">
        <v>0</v>
      </c>
      <c r="W33" s="62">
        <v>1.9980026626730501E-3</v>
      </c>
      <c r="X33" s="62">
        <v>0</v>
      </c>
      <c r="Y33" s="62">
        <v>3.9</v>
      </c>
      <c r="Z33" s="62">
        <v>0</v>
      </c>
      <c r="AA33" s="62">
        <v>2E-3</v>
      </c>
      <c r="AB33" s="62">
        <v>0</v>
      </c>
      <c r="AC33" s="62">
        <v>1.5892352051165799</v>
      </c>
      <c r="AD33" s="62">
        <v>0</v>
      </c>
      <c r="AE33" s="62">
        <v>0</v>
      </c>
      <c r="AF33" s="62">
        <v>1.9980026626730501E-3</v>
      </c>
      <c r="AG33" s="62" t="b">
        <f>AND("Zeta" ='Keto-CTA with change &amp;Ln-Values'!$B33)</f>
        <v>0</v>
      </c>
      <c r="AH33" s="62" t="b">
        <f t="shared" si="0"/>
        <v>0</v>
      </c>
    </row>
    <row r="34" spans="1:34" x14ac:dyDescent="0.3">
      <c r="A34" s="62">
        <v>33</v>
      </c>
      <c r="B34" s="63" t="s">
        <v>40</v>
      </c>
      <c r="C34" s="62">
        <v>0</v>
      </c>
      <c r="D34" s="62">
        <v>0</v>
      </c>
      <c r="E34" s="62">
        <v>0</v>
      </c>
      <c r="F34" s="62">
        <v>0</v>
      </c>
      <c r="G34" s="62">
        <v>15.4</v>
      </c>
      <c r="H34" s="62">
        <v>25.7</v>
      </c>
      <c r="I34" s="62">
        <v>0</v>
      </c>
      <c r="J34" s="62">
        <v>0</v>
      </c>
      <c r="K34" s="62">
        <v>7.0000000000000001E-3</v>
      </c>
      <c r="L34" s="62">
        <v>1.0999999999999999E-2</v>
      </c>
      <c r="M34" s="62">
        <v>0</v>
      </c>
      <c r="N34" s="62">
        <v>0</v>
      </c>
      <c r="O34" s="62">
        <v>0</v>
      </c>
      <c r="P34" s="62">
        <v>0</v>
      </c>
      <c r="Q34" s="62">
        <v>2.7972813348301502</v>
      </c>
      <c r="R34" s="62">
        <v>3.2846635654062002</v>
      </c>
      <c r="S34" s="62">
        <v>7.0000000000000001E-3</v>
      </c>
      <c r="T34" s="62">
        <v>0</v>
      </c>
      <c r="U34" s="62">
        <v>0</v>
      </c>
      <c r="V34" s="62">
        <v>6.9756137364251304E-3</v>
      </c>
      <c r="W34" s="62">
        <v>1.0939940038334201E-2</v>
      </c>
      <c r="X34" s="62">
        <v>0</v>
      </c>
      <c r="Y34" s="62">
        <v>10.299999999999899</v>
      </c>
      <c r="Z34" s="62">
        <v>0</v>
      </c>
      <c r="AA34" s="62">
        <v>3.9999999999999897E-3</v>
      </c>
      <c r="AB34" s="62">
        <v>0</v>
      </c>
      <c r="AC34" s="62">
        <v>2.42480272571829</v>
      </c>
      <c r="AD34" s="62">
        <v>0</v>
      </c>
      <c r="AE34" s="62">
        <v>0</v>
      </c>
      <c r="AF34" s="62">
        <v>3.9920212695374498E-3</v>
      </c>
      <c r="AG34" s="62" t="b">
        <f>AND("Zeta" ='Keto-CTA with change &amp;Ln-Values'!$B34)</f>
        <v>0</v>
      </c>
      <c r="AH34" s="62" t="b">
        <f t="shared" si="0"/>
        <v>0</v>
      </c>
    </row>
    <row r="35" spans="1:34" x14ac:dyDescent="0.3">
      <c r="A35" s="62">
        <v>34</v>
      </c>
      <c r="B35" s="63" t="s">
        <v>40</v>
      </c>
      <c r="C35" s="62">
        <v>0</v>
      </c>
      <c r="D35" s="62">
        <v>0</v>
      </c>
      <c r="E35" s="62">
        <v>0</v>
      </c>
      <c r="F35" s="62">
        <v>0</v>
      </c>
      <c r="G35" s="62">
        <v>24</v>
      </c>
      <c r="H35" s="62">
        <v>40.4</v>
      </c>
      <c r="I35" s="62">
        <v>0</v>
      </c>
      <c r="J35" s="62">
        <v>1.2</v>
      </c>
      <c r="K35" s="62">
        <v>1.0999999999999999E-2</v>
      </c>
      <c r="L35" s="62">
        <v>0.02</v>
      </c>
      <c r="M35" s="62">
        <v>0</v>
      </c>
      <c r="N35" s="62">
        <v>0</v>
      </c>
      <c r="O35" s="62">
        <v>0</v>
      </c>
      <c r="P35" s="62">
        <v>0</v>
      </c>
      <c r="Q35" s="62">
        <v>3.2188758248682001</v>
      </c>
      <c r="R35" s="62">
        <v>3.7232808808312599</v>
      </c>
      <c r="S35" s="62">
        <v>1.0999999999999999E-2</v>
      </c>
      <c r="T35" s="62">
        <v>0</v>
      </c>
      <c r="U35" s="62">
        <v>0.78845736036427005</v>
      </c>
      <c r="V35" s="62">
        <v>1.0939940038334201E-2</v>
      </c>
      <c r="W35" s="62">
        <v>1.9802627296179699E-2</v>
      </c>
      <c r="X35" s="62">
        <v>0</v>
      </c>
      <c r="Y35" s="62">
        <v>16.399999999999999</v>
      </c>
      <c r="Z35" s="62">
        <v>1.2</v>
      </c>
      <c r="AA35" s="62">
        <v>8.9999999999999993E-3</v>
      </c>
      <c r="AB35" s="62">
        <v>0</v>
      </c>
      <c r="AC35" s="62">
        <v>2.8564702062204801</v>
      </c>
      <c r="AD35" s="62">
        <v>0</v>
      </c>
      <c r="AE35" s="62">
        <v>0.78845736036427005</v>
      </c>
      <c r="AF35" s="62">
        <v>8.9597413714717997E-3</v>
      </c>
      <c r="AG35" s="62" t="b">
        <f>AND("Zeta" ='Keto-CTA with change &amp;Ln-Values'!$B35)</f>
        <v>0</v>
      </c>
      <c r="AH35" s="62" t="b">
        <f t="shared" si="0"/>
        <v>0</v>
      </c>
    </row>
    <row r="36" spans="1:34" x14ac:dyDescent="0.3">
      <c r="A36" s="62">
        <v>35</v>
      </c>
      <c r="B36" s="63" t="s">
        <v>40</v>
      </c>
      <c r="C36" s="62">
        <v>0</v>
      </c>
      <c r="D36" s="62">
        <v>0</v>
      </c>
      <c r="E36" s="62">
        <v>0</v>
      </c>
      <c r="F36" s="62">
        <v>0</v>
      </c>
      <c r="G36" s="62">
        <v>28.3</v>
      </c>
      <c r="H36" s="62">
        <v>58</v>
      </c>
      <c r="I36" s="62">
        <v>0</v>
      </c>
      <c r="J36" s="62">
        <v>0</v>
      </c>
      <c r="K36" s="62">
        <v>1.2999999999999999E-2</v>
      </c>
      <c r="L36" s="62">
        <v>3.5000000000000003E-2</v>
      </c>
      <c r="M36" s="62">
        <v>0</v>
      </c>
      <c r="N36" s="62">
        <v>0</v>
      </c>
      <c r="O36" s="62">
        <v>0</v>
      </c>
      <c r="P36" s="62">
        <v>0</v>
      </c>
      <c r="Q36" s="62">
        <v>3.37758751602302</v>
      </c>
      <c r="R36" s="62">
        <v>4.0775374439057197</v>
      </c>
      <c r="S36" s="62">
        <v>1.2999999999999999E-2</v>
      </c>
      <c r="T36" s="62">
        <v>0</v>
      </c>
      <c r="U36" s="62">
        <v>0</v>
      </c>
      <c r="V36" s="62">
        <v>1.29162252665462E-2</v>
      </c>
      <c r="W36" s="62">
        <v>3.4401426717332297E-2</v>
      </c>
      <c r="X36" s="62">
        <v>0</v>
      </c>
      <c r="Y36" s="62">
        <v>29.7</v>
      </c>
      <c r="Z36" s="62">
        <v>0</v>
      </c>
      <c r="AA36" s="62">
        <v>2.1999999999999999E-2</v>
      </c>
      <c r="AB36" s="62">
        <v>0</v>
      </c>
      <c r="AC36" s="62">
        <v>3.42426265459315</v>
      </c>
      <c r="AD36" s="62">
        <v>0</v>
      </c>
      <c r="AE36" s="62">
        <v>0</v>
      </c>
      <c r="AF36" s="62">
        <v>2.1761491781512699E-2</v>
      </c>
      <c r="AG36" s="62" t="b">
        <f>AND("Zeta" ='Keto-CTA with change &amp;Ln-Values'!$B36)</f>
        <v>0</v>
      </c>
      <c r="AH36" s="62" t="b">
        <f t="shared" si="0"/>
        <v>0</v>
      </c>
    </row>
    <row r="37" spans="1:34" x14ac:dyDescent="0.3">
      <c r="A37" s="62">
        <v>36</v>
      </c>
      <c r="B37" s="63" t="s">
        <v>40</v>
      </c>
      <c r="C37" s="62">
        <v>0</v>
      </c>
      <c r="D37" s="62">
        <v>0</v>
      </c>
      <c r="E37" s="62">
        <v>0</v>
      </c>
      <c r="F37" s="62">
        <v>0</v>
      </c>
      <c r="G37" s="62">
        <v>20.7</v>
      </c>
      <c r="H37" s="62">
        <v>26.1</v>
      </c>
      <c r="I37" s="62">
        <v>0</v>
      </c>
      <c r="J37" s="62">
        <v>0</v>
      </c>
      <c r="K37" s="62">
        <v>7.0000000000000001E-3</v>
      </c>
      <c r="L37" s="62">
        <v>0.01</v>
      </c>
      <c r="M37" s="62">
        <v>0</v>
      </c>
      <c r="N37" s="62">
        <v>0</v>
      </c>
      <c r="O37" s="62">
        <v>0</v>
      </c>
      <c r="P37" s="62">
        <v>0</v>
      </c>
      <c r="Q37" s="62">
        <v>3.0773122605464098</v>
      </c>
      <c r="R37" s="62">
        <v>3.2995337278856498</v>
      </c>
      <c r="S37" s="62">
        <v>7.0000000000000001E-3</v>
      </c>
      <c r="T37" s="62">
        <v>0</v>
      </c>
      <c r="U37" s="62">
        <v>0</v>
      </c>
      <c r="V37" s="62">
        <v>6.9756137364251304E-3</v>
      </c>
      <c r="W37" s="62">
        <v>9.9503308531680903E-3</v>
      </c>
      <c r="X37" s="62">
        <v>0</v>
      </c>
      <c r="Y37" s="62">
        <v>5.4</v>
      </c>
      <c r="Z37" s="62">
        <v>0</v>
      </c>
      <c r="AA37" s="62">
        <v>3.0000000000000001E-3</v>
      </c>
      <c r="AB37" s="62">
        <v>0</v>
      </c>
      <c r="AC37" s="62">
        <v>1.85629799036562</v>
      </c>
      <c r="AD37" s="62">
        <v>0</v>
      </c>
      <c r="AE37" s="62">
        <v>0</v>
      </c>
      <c r="AF37" s="62">
        <v>2.9955089797983701E-3</v>
      </c>
      <c r="AG37" s="62" t="b">
        <f>AND("Zeta" ='Keto-CTA with change &amp;Ln-Values'!$B37)</f>
        <v>0</v>
      </c>
      <c r="AH37" s="62" t="b">
        <f t="shared" si="0"/>
        <v>0</v>
      </c>
    </row>
    <row r="38" spans="1:34" x14ac:dyDescent="0.3">
      <c r="A38" s="62">
        <v>37</v>
      </c>
      <c r="B38" s="63" t="s">
        <v>40</v>
      </c>
      <c r="C38" s="62">
        <v>0</v>
      </c>
      <c r="D38" s="62">
        <v>0</v>
      </c>
      <c r="E38" s="62">
        <v>0</v>
      </c>
      <c r="F38" s="62">
        <v>0</v>
      </c>
      <c r="G38" s="62">
        <v>2.2000000000000002</v>
      </c>
      <c r="H38" s="62">
        <v>9.6999999999999993</v>
      </c>
      <c r="I38" s="62">
        <v>0.5</v>
      </c>
      <c r="J38" s="62">
        <v>1</v>
      </c>
      <c r="K38" s="62">
        <v>1E-3</v>
      </c>
      <c r="L38" s="62">
        <v>3.0000000000000001E-3</v>
      </c>
      <c r="M38" s="62">
        <v>0</v>
      </c>
      <c r="N38" s="62">
        <v>0</v>
      </c>
      <c r="O38" s="62">
        <v>0</v>
      </c>
      <c r="P38" s="62">
        <v>0</v>
      </c>
      <c r="Q38" s="62">
        <v>1.16315080980568</v>
      </c>
      <c r="R38" s="62">
        <v>2.3702437414678599</v>
      </c>
      <c r="S38" s="62">
        <v>1E-3</v>
      </c>
      <c r="T38" s="62">
        <v>0.405465108108164</v>
      </c>
      <c r="U38" s="62">
        <v>0.69314718055994495</v>
      </c>
      <c r="V38" s="62">
        <v>9.9950033308342299E-4</v>
      </c>
      <c r="W38" s="62">
        <v>2.9955089797983701E-3</v>
      </c>
      <c r="X38" s="62">
        <v>0</v>
      </c>
      <c r="Y38" s="62">
        <v>7.4999999999999902</v>
      </c>
      <c r="Z38" s="62">
        <v>0.5</v>
      </c>
      <c r="AA38" s="62">
        <v>2E-3</v>
      </c>
      <c r="AB38" s="62">
        <v>0</v>
      </c>
      <c r="AC38" s="62">
        <v>2.1400661634962699</v>
      </c>
      <c r="AD38" s="62">
        <v>0</v>
      </c>
      <c r="AE38" s="62">
        <v>0.405465108108164</v>
      </c>
      <c r="AF38" s="62">
        <v>1.9980026626730501E-3</v>
      </c>
      <c r="AG38" s="62" t="b">
        <f>AND("Zeta" ='Keto-CTA with change &amp;Ln-Values'!$B38)</f>
        <v>0</v>
      </c>
      <c r="AH38" s="62" t="b">
        <f t="shared" si="0"/>
        <v>0</v>
      </c>
    </row>
    <row r="39" spans="1:34" x14ac:dyDescent="0.3">
      <c r="A39" s="62">
        <v>38</v>
      </c>
      <c r="B39" s="63" t="s">
        <v>40</v>
      </c>
      <c r="C39" s="62">
        <v>0</v>
      </c>
      <c r="D39" s="62">
        <v>0</v>
      </c>
      <c r="E39" s="62">
        <v>0</v>
      </c>
      <c r="F39" s="62">
        <v>0</v>
      </c>
      <c r="G39" s="62">
        <v>12.4</v>
      </c>
      <c r="H39" s="62">
        <v>23</v>
      </c>
      <c r="I39" s="62">
        <v>0.3</v>
      </c>
      <c r="J39" s="62">
        <v>0.7</v>
      </c>
      <c r="K39" s="62">
        <v>4.0000000000000001E-3</v>
      </c>
      <c r="L39" s="62">
        <v>7.0000000000000001E-3</v>
      </c>
      <c r="M39" s="62">
        <v>0</v>
      </c>
      <c r="N39" s="62">
        <v>0</v>
      </c>
      <c r="O39" s="62">
        <v>0</v>
      </c>
      <c r="P39" s="62">
        <v>0</v>
      </c>
      <c r="Q39" s="62">
        <v>2.5952547069568599</v>
      </c>
      <c r="R39" s="62">
        <v>3.17805383034794</v>
      </c>
      <c r="S39" s="62">
        <v>4.0000000000000001E-3</v>
      </c>
      <c r="T39" s="62">
        <v>0.262364264467491</v>
      </c>
      <c r="U39" s="62">
        <v>0.53062825106217004</v>
      </c>
      <c r="V39" s="62">
        <v>3.9920212695374498E-3</v>
      </c>
      <c r="W39" s="62">
        <v>6.9756137364251304E-3</v>
      </c>
      <c r="X39" s="62">
        <v>0</v>
      </c>
      <c r="Y39" s="62">
        <v>10.6</v>
      </c>
      <c r="Z39" s="62">
        <v>0.39999999999999902</v>
      </c>
      <c r="AA39" s="62">
        <v>3.0000000000000001E-3</v>
      </c>
      <c r="AB39" s="62">
        <v>0</v>
      </c>
      <c r="AC39" s="62">
        <v>2.4510050981123102</v>
      </c>
      <c r="AD39" s="62">
        <v>0</v>
      </c>
      <c r="AE39" s="62">
        <v>0.33647223662121201</v>
      </c>
      <c r="AF39" s="62">
        <v>2.9955089797983701E-3</v>
      </c>
      <c r="AG39" s="62" t="b">
        <f>AND("Zeta" ='Keto-CTA with change &amp;Ln-Values'!$B39)</f>
        <v>0</v>
      </c>
      <c r="AH39" s="62" t="b">
        <f t="shared" si="0"/>
        <v>0</v>
      </c>
    </row>
    <row r="40" spans="1:34" x14ac:dyDescent="0.3">
      <c r="A40" s="62">
        <v>39</v>
      </c>
      <c r="B40" s="63" t="s">
        <v>40</v>
      </c>
      <c r="C40" s="62">
        <v>0</v>
      </c>
      <c r="D40" s="62">
        <v>0</v>
      </c>
      <c r="E40" s="62">
        <v>0</v>
      </c>
      <c r="F40" s="62">
        <v>0</v>
      </c>
      <c r="G40" s="62">
        <v>23.6</v>
      </c>
      <c r="H40" s="62">
        <v>44.3</v>
      </c>
      <c r="I40" s="62">
        <v>0</v>
      </c>
      <c r="J40" s="62">
        <v>0</v>
      </c>
      <c r="K40" s="62">
        <v>8.9999999999999993E-3</v>
      </c>
      <c r="L40" s="62">
        <v>1.4E-2</v>
      </c>
      <c r="M40" s="62">
        <v>0</v>
      </c>
      <c r="N40" s="62">
        <v>0</v>
      </c>
      <c r="O40" s="62">
        <v>0</v>
      </c>
      <c r="P40" s="62">
        <v>0</v>
      </c>
      <c r="Q40" s="62">
        <v>3.2027464429383099</v>
      </c>
      <c r="R40" s="62">
        <v>3.81330703248898</v>
      </c>
      <c r="S40" s="62">
        <v>8.9999999999999993E-3</v>
      </c>
      <c r="T40" s="62">
        <v>0</v>
      </c>
      <c r="U40" s="62">
        <v>0</v>
      </c>
      <c r="V40" s="62">
        <v>8.9597413714717997E-3</v>
      </c>
      <c r="W40" s="62">
        <v>1.3902905168991401E-2</v>
      </c>
      <c r="X40" s="62">
        <v>0</v>
      </c>
      <c r="Y40" s="62">
        <v>20.6999999999999</v>
      </c>
      <c r="Z40" s="62">
        <v>0</v>
      </c>
      <c r="AA40" s="62">
        <v>5.0000000000000001E-3</v>
      </c>
      <c r="AB40" s="62">
        <v>0</v>
      </c>
      <c r="AC40" s="62">
        <v>3.0773122605464098</v>
      </c>
      <c r="AD40" s="62">
        <v>0</v>
      </c>
      <c r="AE40" s="62">
        <v>0</v>
      </c>
      <c r="AF40" s="62">
        <v>4.9875415110389601E-3</v>
      </c>
      <c r="AG40" s="62" t="b">
        <f>AND("Zeta" ='Keto-CTA with change &amp;Ln-Values'!$B40)</f>
        <v>0</v>
      </c>
      <c r="AH40" s="62" t="b">
        <f t="shared" si="0"/>
        <v>0</v>
      </c>
    </row>
    <row r="41" spans="1:34" x14ac:dyDescent="0.3">
      <c r="A41" s="62">
        <v>40</v>
      </c>
      <c r="B41" s="63" t="s">
        <v>40</v>
      </c>
      <c r="C41" s="62">
        <v>0</v>
      </c>
      <c r="D41" s="62">
        <v>0</v>
      </c>
      <c r="E41" s="62">
        <v>0</v>
      </c>
      <c r="F41" s="62">
        <v>0</v>
      </c>
      <c r="G41" s="62">
        <v>17.2</v>
      </c>
      <c r="H41" s="62">
        <v>25.4</v>
      </c>
      <c r="I41" s="62">
        <v>0</v>
      </c>
      <c r="J41" s="62">
        <v>0.1</v>
      </c>
      <c r="K41" s="62">
        <v>5.0000000000000001E-3</v>
      </c>
      <c r="L41" s="62">
        <v>7.0000000000000001E-3</v>
      </c>
      <c r="M41" s="62">
        <v>0</v>
      </c>
      <c r="N41" s="62">
        <v>0</v>
      </c>
      <c r="O41" s="62">
        <v>0</v>
      </c>
      <c r="P41" s="62">
        <v>0</v>
      </c>
      <c r="Q41" s="62">
        <v>2.9014215940827399</v>
      </c>
      <c r="R41" s="62">
        <v>3.2733640101522701</v>
      </c>
      <c r="S41" s="62">
        <v>5.0000000000000001E-3</v>
      </c>
      <c r="T41" s="62">
        <v>0</v>
      </c>
      <c r="U41" s="62">
        <v>9.5310179804324893E-2</v>
      </c>
      <c r="V41" s="62">
        <v>4.9875415110389601E-3</v>
      </c>
      <c r="W41" s="62">
        <v>6.9756137364251304E-3</v>
      </c>
      <c r="X41" s="62">
        <v>0</v>
      </c>
      <c r="Y41" s="62">
        <v>8.1999999999999993</v>
      </c>
      <c r="Z41" s="62">
        <v>0.1</v>
      </c>
      <c r="AA41" s="62">
        <v>2E-3</v>
      </c>
      <c r="AB41" s="62">
        <v>0</v>
      </c>
      <c r="AC41" s="62">
        <v>2.2192034840549901</v>
      </c>
      <c r="AD41" s="62">
        <v>0</v>
      </c>
      <c r="AE41" s="62">
        <v>9.5310179804324893E-2</v>
      </c>
      <c r="AF41" s="62">
        <v>1.9980026626730501E-3</v>
      </c>
      <c r="AG41" s="62" t="b">
        <f>AND("Zeta" ='Keto-CTA with change &amp;Ln-Values'!$B41)</f>
        <v>0</v>
      </c>
      <c r="AH41" s="62" t="b">
        <f t="shared" si="0"/>
        <v>0</v>
      </c>
    </row>
    <row r="42" spans="1:34" x14ac:dyDescent="0.3">
      <c r="A42" s="62">
        <v>41</v>
      </c>
      <c r="B42" s="63" t="s">
        <v>40</v>
      </c>
      <c r="C42" s="62">
        <v>0</v>
      </c>
      <c r="D42" s="62">
        <v>0</v>
      </c>
      <c r="E42" s="62">
        <v>0</v>
      </c>
      <c r="F42" s="62">
        <v>0</v>
      </c>
      <c r="G42" s="62">
        <v>24.2</v>
      </c>
      <c r="H42" s="62">
        <v>35.299999999999997</v>
      </c>
      <c r="I42" s="62">
        <v>0</v>
      </c>
      <c r="J42" s="62">
        <v>0</v>
      </c>
      <c r="K42" s="62">
        <v>7.0000000000000001E-3</v>
      </c>
      <c r="L42" s="62">
        <v>0.01</v>
      </c>
      <c r="M42" s="62">
        <v>0</v>
      </c>
      <c r="N42" s="62">
        <v>0</v>
      </c>
      <c r="O42" s="62">
        <v>0</v>
      </c>
      <c r="P42" s="62">
        <v>0</v>
      </c>
      <c r="Q42" s="62">
        <v>3.2268439945173699</v>
      </c>
      <c r="R42" s="62">
        <v>3.5918177412708001</v>
      </c>
      <c r="S42" s="62">
        <v>7.0000000000000001E-3</v>
      </c>
      <c r="T42" s="62">
        <v>0</v>
      </c>
      <c r="U42" s="62">
        <v>0</v>
      </c>
      <c r="V42" s="62">
        <v>6.9756137364251304E-3</v>
      </c>
      <c r="W42" s="62">
        <v>9.9503308531680903E-3</v>
      </c>
      <c r="X42" s="62">
        <v>0</v>
      </c>
      <c r="Y42" s="62">
        <v>11.0999999999999</v>
      </c>
      <c r="Z42" s="62">
        <v>0</v>
      </c>
      <c r="AA42" s="62">
        <v>3.0000000000000001E-3</v>
      </c>
      <c r="AB42" s="62">
        <v>0</v>
      </c>
      <c r="AC42" s="62">
        <v>2.4932054526026901</v>
      </c>
      <c r="AD42" s="62">
        <v>0</v>
      </c>
      <c r="AE42" s="62">
        <v>0</v>
      </c>
      <c r="AF42" s="62">
        <v>2.9955089797983701E-3</v>
      </c>
      <c r="AG42" s="62" t="b">
        <f>AND("Zeta" ='Keto-CTA with change &amp;Ln-Values'!$B42)</f>
        <v>0</v>
      </c>
      <c r="AH42" s="62" t="b">
        <f t="shared" si="0"/>
        <v>0</v>
      </c>
    </row>
    <row r="43" spans="1:34" x14ac:dyDescent="0.3">
      <c r="A43" s="62">
        <v>42</v>
      </c>
      <c r="B43" s="63" t="s">
        <v>40</v>
      </c>
      <c r="C43" s="62">
        <v>0</v>
      </c>
      <c r="D43" s="62">
        <v>0</v>
      </c>
      <c r="E43" s="62">
        <v>0</v>
      </c>
      <c r="F43" s="62">
        <v>0</v>
      </c>
      <c r="G43" s="62">
        <v>1.4</v>
      </c>
      <c r="H43" s="62">
        <v>4.5999999999999996</v>
      </c>
      <c r="I43" s="62">
        <v>0</v>
      </c>
      <c r="J43" s="62">
        <v>0</v>
      </c>
      <c r="K43" s="62">
        <v>1E-3</v>
      </c>
      <c r="L43" s="62">
        <v>2E-3</v>
      </c>
      <c r="M43" s="62">
        <v>0</v>
      </c>
      <c r="N43" s="62">
        <v>0</v>
      </c>
      <c r="O43" s="62">
        <v>0</v>
      </c>
      <c r="P43" s="62">
        <v>0</v>
      </c>
      <c r="Q43" s="62">
        <v>0.87546873735389896</v>
      </c>
      <c r="R43" s="62">
        <v>1.7227665977411</v>
      </c>
      <c r="S43" s="62">
        <v>1E-3</v>
      </c>
      <c r="T43" s="62">
        <v>0</v>
      </c>
      <c r="U43" s="62">
        <v>0</v>
      </c>
      <c r="V43" s="62">
        <v>9.9950033308342299E-4</v>
      </c>
      <c r="W43" s="62">
        <v>1.9980026626730501E-3</v>
      </c>
      <c r="X43" s="62">
        <v>0</v>
      </c>
      <c r="Y43" s="62">
        <v>3.19999999999999</v>
      </c>
      <c r="Z43" s="62">
        <v>0</v>
      </c>
      <c r="AA43" s="62">
        <v>1E-3</v>
      </c>
      <c r="AB43" s="62">
        <v>0</v>
      </c>
      <c r="AC43" s="62">
        <v>1.4350845252893201</v>
      </c>
      <c r="AD43" s="62">
        <v>0</v>
      </c>
      <c r="AE43" s="62">
        <v>0</v>
      </c>
      <c r="AF43" s="62">
        <v>9.9950033308342299E-4</v>
      </c>
      <c r="AG43" s="62" t="b">
        <f>AND("Zeta" ='Keto-CTA with change &amp;Ln-Values'!$B43)</f>
        <v>0</v>
      </c>
      <c r="AH43" s="62" t="b">
        <f t="shared" si="0"/>
        <v>0</v>
      </c>
    </row>
    <row r="44" spans="1:34" x14ac:dyDescent="0.3">
      <c r="A44" s="62">
        <v>43</v>
      </c>
      <c r="B44" s="63" t="s">
        <v>40</v>
      </c>
      <c r="C44" s="62">
        <v>0</v>
      </c>
      <c r="D44" s="62">
        <v>0</v>
      </c>
      <c r="E44" s="62">
        <v>0</v>
      </c>
      <c r="F44" s="62">
        <v>0</v>
      </c>
      <c r="G44" s="62">
        <v>36.700000000000003</v>
      </c>
      <c r="H44" s="62">
        <v>80.2</v>
      </c>
      <c r="I44" s="62">
        <v>0.6</v>
      </c>
      <c r="J44" s="62">
        <v>0.7</v>
      </c>
      <c r="K44" s="62">
        <v>2.1000000000000001E-2</v>
      </c>
      <c r="L44" s="62">
        <v>4.3999999999999997E-2</v>
      </c>
      <c r="M44" s="62">
        <v>0</v>
      </c>
      <c r="N44" s="62">
        <v>0</v>
      </c>
      <c r="O44" s="62">
        <v>0</v>
      </c>
      <c r="P44" s="62">
        <v>0</v>
      </c>
      <c r="Q44" s="62">
        <v>3.6296600944539601</v>
      </c>
      <c r="R44" s="62">
        <v>4.3969152471676303</v>
      </c>
      <c r="S44" s="62">
        <v>2.1000000000000001E-2</v>
      </c>
      <c r="T44" s="62">
        <v>0.47000362924573502</v>
      </c>
      <c r="U44" s="62">
        <v>0.53062825106217004</v>
      </c>
      <c r="V44" s="62">
        <v>2.0782539182528401E-2</v>
      </c>
      <c r="W44" s="62">
        <v>4.3059489460446999E-2</v>
      </c>
      <c r="X44" s="62">
        <v>0</v>
      </c>
      <c r="Y44" s="62">
        <v>43.5</v>
      </c>
      <c r="Z44" s="62">
        <v>9.9999999999999895E-2</v>
      </c>
      <c r="AA44" s="62">
        <v>2.2999999999999899E-2</v>
      </c>
      <c r="AB44" s="62">
        <v>0</v>
      </c>
      <c r="AC44" s="62">
        <v>3.7954891891721898</v>
      </c>
      <c r="AD44" s="62">
        <v>0</v>
      </c>
      <c r="AE44" s="62">
        <v>9.5310179804324893E-2</v>
      </c>
      <c r="AF44" s="62">
        <v>2.2739486969489301E-2</v>
      </c>
      <c r="AG44" s="62" t="b">
        <f>AND("Zeta" ='Keto-CTA with change &amp;Ln-Values'!$B44)</f>
        <v>0</v>
      </c>
      <c r="AH44" s="62" t="b">
        <f t="shared" si="0"/>
        <v>0</v>
      </c>
    </row>
    <row r="45" spans="1:34" x14ac:dyDescent="0.3">
      <c r="A45" s="62">
        <v>44</v>
      </c>
      <c r="B45" s="63" t="s">
        <v>40</v>
      </c>
      <c r="C45" s="62">
        <v>0</v>
      </c>
      <c r="D45" s="62">
        <v>1</v>
      </c>
      <c r="E45" s="62">
        <v>0</v>
      </c>
      <c r="F45" s="62">
        <v>0</v>
      </c>
      <c r="G45" s="62">
        <v>18.899999999999999</v>
      </c>
      <c r="H45" s="62">
        <v>21.9</v>
      </c>
      <c r="I45" s="62">
        <v>0</v>
      </c>
      <c r="J45" s="62">
        <v>0</v>
      </c>
      <c r="K45" s="62">
        <v>5.0000000000000001E-3</v>
      </c>
      <c r="L45" s="62">
        <v>0.01</v>
      </c>
      <c r="M45" s="62">
        <v>0</v>
      </c>
      <c r="N45" s="62">
        <v>0.69314718055994495</v>
      </c>
      <c r="O45" s="62">
        <v>0</v>
      </c>
      <c r="P45" s="62">
        <v>0</v>
      </c>
      <c r="Q45" s="62">
        <v>2.9907197317304401</v>
      </c>
      <c r="R45" s="62">
        <v>3.1311369105601901</v>
      </c>
      <c r="S45" s="62">
        <v>5.0000000000000001E-3</v>
      </c>
      <c r="T45" s="62">
        <v>0</v>
      </c>
      <c r="U45" s="62">
        <v>0</v>
      </c>
      <c r="V45" s="62">
        <v>4.9875415110389601E-3</v>
      </c>
      <c r="W45" s="62">
        <v>9.9503308531680903E-3</v>
      </c>
      <c r="X45" s="62">
        <v>0</v>
      </c>
      <c r="Y45" s="62">
        <v>3</v>
      </c>
      <c r="Z45" s="62">
        <v>0</v>
      </c>
      <c r="AA45" s="62">
        <v>5.0000000000000001E-3</v>
      </c>
      <c r="AB45" s="62">
        <v>0.69314718055994495</v>
      </c>
      <c r="AC45" s="62">
        <v>1.3862943611198899</v>
      </c>
      <c r="AD45" s="62">
        <v>0</v>
      </c>
      <c r="AE45" s="62">
        <v>0</v>
      </c>
      <c r="AF45" s="62">
        <v>4.9875415110389601E-3</v>
      </c>
      <c r="AG45" s="62" t="b">
        <f>AND("Zeta" ='Keto-CTA with change &amp;Ln-Values'!$B45)</f>
        <v>0</v>
      </c>
      <c r="AH45" s="62" t="b">
        <f t="shared" si="0"/>
        <v>0</v>
      </c>
    </row>
    <row r="46" spans="1:34" x14ac:dyDescent="0.3">
      <c r="A46" s="62">
        <v>45</v>
      </c>
      <c r="B46" s="63" t="s">
        <v>40</v>
      </c>
      <c r="C46" s="62">
        <v>0</v>
      </c>
      <c r="D46" s="62">
        <v>1</v>
      </c>
      <c r="E46" s="62">
        <v>0</v>
      </c>
      <c r="F46" s="62">
        <v>0</v>
      </c>
      <c r="G46" s="62">
        <v>3.8</v>
      </c>
      <c r="H46" s="62">
        <v>4</v>
      </c>
      <c r="I46" s="62">
        <v>0.2</v>
      </c>
      <c r="J46" s="62">
        <v>0.2</v>
      </c>
      <c r="K46" s="62">
        <v>2E-3</v>
      </c>
      <c r="L46" s="62">
        <v>3.0000000000000001E-3</v>
      </c>
      <c r="M46" s="62">
        <v>0</v>
      </c>
      <c r="N46" s="62">
        <v>0.69314718055994495</v>
      </c>
      <c r="O46" s="62">
        <v>0</v>
      </c>
      <c r="P46" s="62">
        <v>0</v>
      </c>
      <c r="Q46" s="62">
        <v>1.5686159179138399</v>
      </c>
      <c r="R46" s="62">
        <v>1.6094379124341001</v>
      </c>
      <c r="S46" s="62">
        <v>2E-3</v>
      </c>
      <c r="T46" s="62">
        <v>0.18232155679395401</v>
      </c>
      <c r="U46" s="62">
        <v>0.18232155679395401</v>
      </c>
      <c r="V46" s="62">
        <v>1.9980026626730501E-3</v>
      </c>
      <c r="W46" s="62">
        <v>2.9955089797983701E-3</v>
      </c>
      <c r="X46" s="62">
        <v>0</v>
      </c>
      <c r="Y46" s="62">
        <v>0.2</v>
      </c>
      <c r="Z46" s="62">
        <v>0</v>
      </c>
      <c r="AA46" s="62">
        <v>1E-3</v>
      </c>
      <c r="AB46" s="62">
        <v>0.69314718055994495</v>
      </c>
      <c r="AC46" s="62">
        <v>0.18232155679395401</v>
      </c>
      <c r="AD46" s="62">
        <v>0</v>
      </c>
      <c r="AE46" s="62">
        <v>0</v>
      </c>
      <c r="AF46" s="62">
        <v>9.9950033308342299E-4</v>
      </c>
      <c r="AG46" s="62" t="b">
        <f>AND("Zeta" ='Keto-CTA with change &amp;Ln-Values'!$B46)</f>
        <v>0</v>
      </c>
      <c r="AH46" s="62" t="b">
        <f t="shared" si="0"/>
        <v>0</v>
      </c>
    </row>
    <row r="47" spans="1:34" x14ac:dyDescent="0.3">
      <c r="A47" s="62">
        <v>46</v>
      </c>
      <c r="B47" s="63" t="s">
        <v>40</v>
      </c>
      <c r="C47" s="62">
        <v>0</v>
      </c>
      <c r="D47" s="62">
        <v>1</v>
      </c>
      <c r="E47" s="62">
        <v>0</v>
      </c>
      <c r="F47" s="62">
        <v>0</v>
      </c>
      <c r="G47" s="62">
        <v>20</v>
      </c>
      <c r="H47" s="62">
        <v>32.799999999999997</v>
      </c>
      <c r="I47" s="62">
        <v>0</v>
      </c>
      <c r="J47" s="62">
        <v>0</v>
      </c>
      <c r="K47" s="62">
        <v>6.0000000000000001E-3</v>
      </c>
      <c r="L47" s="62">
        <v>0.01</v>
      </c>
      <c r="M47" s="62">
        <v>0</v>
      </c>
      <c r="N47" s="62">
        <v>0.69314718055994495</v>
      </c>
      <c r="O47" s="62">
        <v>0</v>
      </c>
      <c r="P47" s="62">
        <v>0</v>
      </c>
      <c r="Q47" s="62">
        <v>3.0445224377234199</v>
      </c>
      <c r="R47" s="62">
        <v>3.5204608024889699</v>
      </c>
      <c r="S47" s="62">
        <v>6.0000000000000001E-3</v>
      </c>
      <c r="T47" s="62">
        <v>0</v>
      </c>
      <c r="U47" s="62">
        <v>0</v>
      </c>
      <c r="V47" s="62">
        <v>5.9820716775474602E-3</v>
      </c>
      <c r="W47" s="62">
        <v>9.9503308531680903E-3</v>
      </c>
      <c r="X47" s="62">
        <v>0</v>
      </c>
      <c r="Y47" s="62">
        <v>12.799999999999899</v>
      </c>
      <c r="Z47" s="62">
        <v>0</v>
      </c>
      <c r="AA47" s="62">
        <v>4.0000000000000001E-3</v>
      </c>
      <c r="AB47" s="62">
        <v>0.69314718055994495</v>
      </c>
      <c r="AC47" s="62">
        <v>2.6246685921631498</v>
      </c>
      <c r="AD47" s="62">
        <v>0</v>
      </c>
      <c r="AE47" s="62">
        <v>0</v>
      </c>
      <c r="AF47" s="62">
        <v>3.9920212695374498E-3</v>
      </c>
      <c r="AG47" s="62" t="b">
        <f>AND("Zeta" ='Keto-CTA with change &amp;Ln-Values'!$B47)</f>
        <v>0</v>
      </c>
      <c r="AH47" s="62" t="b">
        <f t="shared" si="0"/>
        <v>0</v>
      </c>
    </row>
    <row r="48" spans="1:34" x14ac:dyDescent="0.3">
      <c r="A48" s="62">
        <v>47</v>
      </c>
      <c r="B48" s="63" t="s">
        <v>40</v>
      </c>
      <c r="C48" s="62">
        <v>0</v>
      </c>
      <c r="D48" s="62">
        <v>1</v>
      </c>
      <c r="E48" s="62">
        <v>0</v>
      </c>
      <c r="F48" s="62">
        <v>0</v>
      </c>
      <c r="G48" s="62">
        <v>61.8</v>
      </c>
      <c r="H48" s="62">
        <v>98.3</v>
      </c>
      <c r="I48" s="62">
        <v>0</v>
      </c>
      <c r="J48" s="62">
        <v>0.1</v>
      </c>
      <c r="K48" s="62">
        <v>1.6E-2</v>
      </c>
      <c r="L48" s="62">
        <v>2.4E-2</v>
      </c>
      <c r="M48" s="62">
        <v>0</v>
      </c>
      <c r="N48" s="62">
        <v>0.69314718055994495</v>
      </c>
      <c r="O48" s="62">
        <v>0</v>
      </c>
      <c r="P48" s="62">
        <v>0</v>
      </c>
      <c r="Q48" s="62">
        <v>4.1399550734741499</v>
      </c>
      <c r="R48" s="62">
        <v>4.5981455710511199</v>
      </c>
      <c r="S48" s="62">
        <v>1.6E-2</v>
      </c>
      <c r="T48" s="62">
        <v>0</v>
      </c>
      <c r="U48" s="62">
        <v>9.5310179804324893E-2</v>
      </c>
      <c r="V48" s="62">
        <v>1.5873349156290101E-2</v>
      </c>
      <c r="W48" s="62">
        <v>2.3716526617315999E-2</v>
      </c>
      <c r="X48" s="62">
        <v>0</v>
      </c>
      <c r="Y48" s="62">
        <v>36.5</v>
      </c>
      <c r="Z48" s="62">
        <v>0.1</v>
      </c>
      <c r="AA48" s="62">
        <v>8.0000000000000002E-3</v>
      </c>
      <c r="AB48" s="62">
        <v>0.69314718055994495</v>
      </c>
      <c r="AC48" s="62">
        <v>3.6243409329763598</v>
      </c>
      <c r="AD48" s="62">
        <v>0</v>
      </c>
      <c r="AE48" s="62">
        <v>9.5310179804324893E-2</v>
      </c>
      <c r="AF48" s="62">
        <v>7.9681696491768796E-3</v>
      </c>
      <c r="AG48" s="62" t="b">
        <f>AND("Zeta" ='Keto-CTA with change &amp;Ln-Values'!$B48)</f>
        <v>0</v>
      </c>
      <c r="AH48" s="62" t="b">
        <f t="shared" si="0"/>
        <v>0</v>
      </c>
    </row>
    <row r="49" spans="1:34" x14ac:dyDescent="0.3">
      <c r="A49" s="62">
        <v>55</v>
      </c>
      <c r="B49" s="63" t="s">
        <v>39</v>
      </c>
      <c r="C49" s="62">
        <v>1</v>
      </c>
      <c r="D49" s="62">
        <v>0</v>
      </c>
      <c r="E49" s="62">
        <v>0</v>
      </c>
      <c r="F49" s="62">
        <v>0</v>
      </c>
      <c r="G49" s="62">
        <v>68.2</v>
      </c>
      <c r="H49" s="62">
        <v>71.400000000000006</v>
      </c>
      <c r="I49" s="62">
        <v>0</v>
      </c>
      <c r="J49" s="62">
        <v>0</v>
      </c>
      <c r="K49" s="62">
        <v>2.3E-2</v>
      </c>
      <c r="L49" s="62">
        <v>3.1E-2</v>
      </c>
      <c r="M49" s="62">
        <v>0.69314718055994495</v>
      </c>
      <c r="N49" s="62">
        <v>0</v>
      </c>
      <c r="O49" s="62">
        <v>0</v>
      </c>
      <c r="P49" s="62">
        <v>0</v>
      </c>
      <c r="Q49" s="62">
        <v>4.2370008626236197</v>
      </c>
      <c r="R49" s="62">
        <v>4.2822062993916701</v>
      </c>
      <c r="S49" s="62">
        <v>2.3E-2</v>
      </c>
      <c r="T49" s="62">
        <v>0</v>
      </c>
      <c r="U49" s="62">
        <v>0</v>
      </c>
      <c r="V49" s="62">
        <v>2.2739486969489301E-2</v>
      </c>
      <c r="W49" s="62" t="s">
        <v>94</v>
      </c>
      <c r="X49" s="62">
        <v>0</v>
      </c>
      <c r="Y49" s="62">
        <v>3.2</v>
      </c>
      <c r="Z49" s="62">
        <v>0</v>
      </c>
      <c r="AA49" s="62">
        <v>8.0000000000000002E-3</v>
      </c>
      <c r="AB49" s="62">
        <v>0.69314718055994495</v>
      </c>
      <c r="AC49" s="62">
        <v>1.4350845252893201</v>
      </c>
      <c r="AD49" s="62">
        <v>0</v>
      </c>
      <c r="AE49" s="62">
        <v>0</v>
      </c>
      <c r="AF49" s="62">
        <v>7.9681696491768796E-3</v>
      </c>
      <c r="AG49" s="62" t="b">
        <f>AND("Zeta" ='Keto-CTA with change &amp;Ln-Values'!$B56)</f>
        <v>1</v>
      </c>
      <c r="AH49" s="62" t="b">
        <f t="shared" si="0"/>
        <v>0</v>
      </c>
    </row>
    <row r="50" spans="1:34" x14ac:dyDescent="0.3">
      <c r="A50" s="62">
        <v>56</v>
      </c>
      <c r="B50" s="63" t="s">
        <v>39</v>
      </c>
      <c r="C50" s="62">
        <v>1</v>
      </c>
      <c r="D50" s="62">
        <v>0</v>
      </c>
      <c r="E50" s="62">
        <v>0</v>
      </c>
      <c r="F50" s="62">
        <v>0</v>
      </c>
      <c r="G50" s="62">
        <v>15.5</v>
      </c>
      <c r="H50" s="62">
        <v>31</v>
      </c>
      <c r="I50" s="62">
        <v>0</v>
      </c>
      <c r="J50" s="62">
        <v>0</v>
      </c>
      <c r="K50" s="62">
        <v>6.0000000000000001E-3</v>
      </c>
      <c r="L50" s="62">
        <v>1.2E-2</v>
      </c>
      <c r="M50" s="62">
        <v>0.69314718055994495</v>
      </c>
      <c r="N50" s="62">
        <v>0</v>
      </c>
      <c r="O50" s="62">
        <v>0</v>
      </c>
      <c r="P50" s="62">
        <v>0</v>
      </c>
      <c r="Q50" s="62">
        <v>2.8033603809065299</v>
      </c>
      <c r="R50" s="62">
        <v>3.4657359027997199</v>
      </c>
      <c r="S50" s="62">
        <v>6.0000000000000001E-3</v>
      </c>
      <c r="T50" s="62">
        <v>0</v>
      </c>
      <c r="U50" s="62">
        <v>0</v>
      </c>
      <c r="V50" s="62">
        <v>5.9820716775474602E-3</v>
      </c>
      <c r="W50" s="62" t="s">
        <v>95</v>
      </c>
      <c r="X50" s="62">
        <v>0</v>
      </c>
      <c r="Y50" s="62">
        <v>15.5</v>
      </c>
      <c r="Z50" s="62">
        <v>0</v>
      </c>
      <c r="AA50" s="62">
        <v>6.0000000000000001E-3</v>
      </c>
      <c r="AB50" s="62">
        <v>0.69314718055994495</v>
      </c>
      <c r="AC50" s="62">
        <v>2.8033603809065299</v>
      </c>
      <c r="AD50" s="62">
        <v>0</v>
      </c>
      <c r="AE50" s="62">
        <v>0</v>
      </c>
      <c r="AF50" s="62">
        <v>5.9820716775474602E-3</v>
      </c>
      <c r="AG50" s="62" t="b">
        <f>AND("Zeta" ='Keto-CTA with change &amp;Ln-Values'!$B57)</f>
        <v>1</v>
      </c>
      <c r="AH50" s="62" t="b">
        <f t="shared" si="0"/>
        <v>0</v>
      </c>
    </row>
    <row r="51" spans="1:34" x14ac:dyDescent="0.3">
      <c r="A51" s="62">
        <v>48</v>
      </c>
      <c r="B51" s="63" t="s">
        <v>40</v>
      </c>
      <c r="C51" s="62">
        <v>0</v>
      </c>
      <c r="D51" s="62">
        <v>1</v>
      </c>
      <c r="E51" s="62">
        <v>0</v>
      </c>
      <c r="F51" s="62">
        <v>0</v>
      </c>
      <c r="G51" s="62">
        <v>26.6</v>
      </c>
      <c r="H51" s="62">
        <v>104</v>
      </c>
      <c r="I51" s="62">
        <v>0</v>
      </c>
      <c r="J51" s="62">
        <v>0.1</v>
      </c>
      <c r="K51" s="62">
        <v>1.0999999999999999E-2</v>
      </c>
      <c r="L51" s="62">
        <v>5.1999999999999998E-2</v>
      </c>
      <c r="M51" s="62">
        <v>0</v>
      </c>
      <c r="N51" s="62">
        <v>0.69314718055994495</v>
      </c>
      <c r="O51" s="62">
        <v>0</v>
      </c>
      <c r="P51" s="62">
        <v>0</v>
      </c>
      <c r="Q51" s="62">
        <v>3.3178157727231001</v>
      </c>
      <c r="R51" s="62">
        <v>4.6539603501575204</v>
      </c>
      <c r="S51" s="62">
        <v>1.0999999999999999E-2</v>
      </c>
      <c r="T51" s="62">
        <v>0</v>
      </c>
      <c r="U51" s="62">
        <v>9.5310179804324893E-2</v>
      </c>
      <c r="V51" s="62">
        <v>1.0939940038334201E-2</v>
      </c>
      <c r="W51" s="62">
        <v>5.0693114315518102E-2</v>
      </c>
      <c r="X51" s="62">
        <v>0</v>
      </c>
      <c r="Y51" s="62">
        <v>77.400000000000006</v>
      </c>
      <c r="Z51" s="62">
        <v>0.1</v>
      </c>
      <c r="AA51" s="62">
        <v>4.0999999999999898E-2</v>
      </c>
      <c r="AB51" s="62">
        <v>0.69314718055994495</v>
      </c>
      <c r="AC51" s="62">
        <v>4.3618239273563599</v>
      </c>
      <c r="AD51" s="62">
        <v>0</v>
      </c>
      <c r="AE51" s="62">
        <v>9.5310179804324893E-2</v>
      </c>
      <c r="AF51" s="62">
        <v>4.0181789632831699E-2</v>
      </c>
      <c r="AG51" s="62" t="b">
        <f>AND("Zeta" ='Keto-CTA with change &amp;Ln-Values'!$B49)</f>
        <v>1</v>
      </c>
      <c r="AH51" s="62" t="b">
        <f t="shared" si="0"/>
        <v>0</v>
      </c>
    </row>
    <row r="52" spans="1:34" x14ac:dyDescent="0.3">
      <c r="A52" s="62">
        <v>17</v>
      </c>
      <c r="B52" s="63" t="s">
        <v>41</v>
      </c>
      <c r="C52" s="62">
        <v>0</v>
      </c>
      <c r="D52" s="62">
        <v>0</v>
      </c>
      <c r="E52" s="62">
        <v>0</v>
      </c>
      <c r="F52" s="62">
        <v>1</v>
      </c>
      <c r="G52" s="62">
        <v>6.3</v>
      </c>
      <c r="H52" s="62">
        <v>19.8</v>
      </c>
      <c r="I52" s="62">
        <v>1</v>
      </c>
      <c r="J52" s="62">
        <v>3.4</v>
      </c>
      <c r="K52" s="62">
        <v>3.0000000000000001E-3</v>
      </c>
      <c r="L52" s="62">
        <v>8.9999999999999993E-3</v>
      </c>
      <c r="M52" s="62">
        <v>0</v>
      </c>
      <c r="N52" s="62">
        <v>0</v>
      </c>
      <c r="O52" s="62">
        <v>0</v>
      </c>
      <c r="P52" s="62">
        <v>0.69314718055994495</v>
      </c>
      <c r="Q52" s="62">
        <v>1.9878743481543399</v>
      </c>
      <c r="R52" s="62">
        <v>3.0349529867072702</v>
      </c>
      <c r="S52" s="62">
        <v>3.0000000000000001E-3</v>
      </c>
      <c r="T52" s="62">
        <v>0.69314718055994495</v>
      </c>
      <c r="U52" s="62">
        <v>1.48160454092421</v>
      </c>
      <c r="V52" s="62">
        <v>2.9955089797983701E-3</v>
      </c>
      <c r="W52" s="62">
        <v>8.9597413714717997E-3</v>
      </c>
      <c r="X52" s="62">
        <v>1</v>
      </c>
      <c r="Y52" s="62">
        <v>13.5</v>
      </c>
      <c r="Z52" s="62">
        <v>2.4</v>
      </c>
      <c r="AA52" s="62">
        <v>5.9999999999999897E-3</v>
      </c>
      <c r="AB52" s="62">
        <v>0</v>
      </c>
      <c r="AC52" s="62">
        <v>2.6741486494265199</v>
      </c>
      <c r="AD52" s="62">
        <v>0.69314718055994495</v>
      </c>
      <c r="AE52" s="62">
        <v>1.2237754316221101</v>
      </c>
      <c r="AF52" s="62">
        <v>5.9820716775474602E-3</v>
      </c>
      <c r="AG52" s="62" t="b">
        <f>AND("Zeta" ='Keto-CTA with change &amp;Ln-Values'!$B18)</f>
        <v>0</v>
      </c>
      <c r="AH52" s="62" t="b">
        <f t="shared" si="0"/>
        <v>1</v>
      </c>
    </row>
    <row r="53" spans="1:34" x14ac:dyDescent="0.3">
      <c r="A53" s="62">
        <v>50</v>
      </c>
      <c r="B53" s="63" t="s">
        <v>41</v>
      </c>
      <c r="C53" s="62">
        <v>0</v>
      </c>
      <c r="D53" s="62">
        <v>1</v>
      </c>
      <c r="E53" s="62">
        <v>0</v>
      </c>
      <c r="F53" s="62">
        <v>1</v>
      </c>
      <c r="G53" s="62">
        <v>26.3</v>
      </c>
      <c r="H53" s="62">
        <v>60.7</v>
      </c>
      <c r="I53" s="62">
        <v>1.1000000000000001</v>
      </c>
      <c r="J53" s="62">
        <v>2</v>
      </c>
      <c r="K53" s="62">
        <v>8.9999999999999993E-3</v>
      </c>
      <c r="L53" s="62">
        <v>2.1000000000000001E-2</v>
      </c>
      <c r="M53" s="62">
        <v>0</v>
      </c>
      <c r="N53" s="62">
        <v>0.69314718055994495</v>
      </c>
      <c r="O53" s="62">
        <v>0</v>
      </c>
      <c r="P53" s="62">
        <v>0.69314718055994495</v>
      </c>
      <c r="Q53" s="62">
        <v>3.3068867021909099</v>
      </c>
      <c r="R53" s="62">
        <v>4.1222839309113404</v>
      </c>
      <c r="S53" s="62">
        <v>8.9999999999999993E-3</v>
      </c>
      <c r="T53" s="62">
        <v>0.741937344729377</v>
      </c>
      <c r="U53" s="62">
        <v>1.0986122886681</v>
      </c>
      <c r="V53" s="62">
        <v>8.9597413714717997E-3</v>
      </c>
      <c r="W53" s="62">
        <v>2.0782539182528401E-2</v>
      </c>
      <c r="X53" s="62">
        <v>1</v>
      </c>
      <c r="Y53" s="62">
        <v>34.4</v>
      </c>
      <c r="Z53" s="62">
        <v>0.89999999999999902</v>
      </c>
      <c r="AA53" s="62">
        <v>1.2E-2</v>
      </c>
      <c r="AB53" s="62">
        <v>0.69314718055994495</v>
      </c>
      <c r="AC53" s="62">
        <v>3.5667118201397199</v>
      </c>
      <c r="AD53" s="62">
        <v>0.69314718055994495</v>
      </c>
      <c r="AE53" s="62">
        <v>0.64185388617239403</v>
      </c>
      <c r="AF53" s="62">
        <v>1.19285708652738E-2</v>
      </c>
      <c r="AG53" s="62" t="b">
        <f>AND("Zeta" ='Keto-CTA with change &amp;Ln-Values'!$B51)</f>
        <v>0</v>
      </c>
      <c r="AH53" s="62" t="b">
        <f t="shared" si="0"/>
        <v>1</v>
      </c>
    </row>
    <row r="54" spans="1:34" x14ac:dyDescent="0.3">
      <c r="A54" s="62">
        <v>57</v>
      </c>
      <c r="B54" s="63" t="s">
        <v>41</v>
      </c>
      <c r="C54" s="62">
        <v>1</v>
      </c>
      <c r="D54" s="62">
        <v>1</v>
      </c>
      <c r="E54" s="62">
        <v>4</v>
      </c>
      <c r="F54" s="62">
        <v>6</v>
      </c>
      <c r="G54" s="62">
        <v>94.7</v>
      </c>
      <c r="H54" s="62">
        <v>130.80000000000001</v>
      </c>
      <c r="I54" s="62">
        <v>2.8</v>
      </c>
      <c r="J54" s="62">
        <v>3.1</v>
      </c>
      <c r="K54" s="62">
        <v>3.1E-2</v>
      </c>
      <c r="L54" s="62">
        <v>3.7999999999999999E-2</v>
      </c>
      <c r="M54" s="62">
        <v>0.69314718055994495</v>
      </c>
      <c r="N54" s="62">
        <v>0.69314718055994495</v>
      </c>
      <c r="O54" s="62">
        <v>1.6094379124341001</v>
      </c>
      <c r="P54" s="62">
        <v>1.9459101490553099</v>
      </c>
      <c r="Q54" s="62">
        <v>4.5612182984588996</v>
      </c>
      <c r="R54" s="62">
        <v>4.8812856220684004</v>
      </c>
      <c r="S54" s="62">
        <v>3.1E-2</v>
      </c>
      <c r="T54" s="62">
        <v>1.33500106673234</v>
      </c>
      <c r="U54" s="62">
        <v>1.4109869737102601</v>
      </c>
      <c r="V54" s="62">
        <v>3.0529205034822701E-2</v>
      </c>
      <c r="W54" s="62">
        <v>3.7295784743696901E-2</v>
      </c>
      <c r="X54" s="62">
        <v>2</v>
      </c>
      <c r="Y54" s="62">
        <v>36.1</v>
      </c>
      <c r="Z54" s="62">
        <v>0.3</v>
      </c>
      <c r="AA54" s="62">
        <v>6.9999999999999897E-3</v>
      </c>
      <c r="AB54" s="62">
        <v>0</v>
      </c>
      <c r="AC54" s="62">
        <v>3.6136169696133802</v>
      </c>
      <c r="AD54" s="62">
        <v>1.0986122886681</v>
      </c>
      <c r="AE54" s="62">
        <v>0.262364264467491</v>
      </c>
      <c r="AF54" s="62">
        <v>6.9756137364251304E-3</v>
      </c>
      <c r="AG54" s="62" t="b">
        <f>AND("Zeta" ='Keto-CTA with change &amp;Ln-Values'!$B58)</f>
        <v>1</v>
      </c>
      <c r="AH54" s="62" t="b">
        <f t="shared" si="0"/>
        <v>1</v>
      </c>
    </row>
    <row r="55" spans="1:34" x14ac:dyDescent="0.3">
      <c r="A55" s="62">
        <v>49</v>
      </c>
      <c r="B55" s="63" t="s">
        <v>41</v>
      </c>
      <c r="C55" s="62">
        <v>0</v>
      </c>
      <c r="D55" s="62">
        <v>1</v>
      </c>
      <c r="E55" s="62">
        <v>0</v>
      </c>
      <c r="F55" s="62">
        <v>2</v>
      </c>
      <c r="G55" s="62">
        <v>39.700000000000003</v>
      </c>
      <c r="H55" s="62">
        <v>57</v>
      </c>
      <c r="I55" s="62">
        <v>1.4</v>
      </c>
      <c r="J55" s="62">
        <v>4.4000000000000004</v>
      </c>
      <c r="K55" s="62">
        <v>1.4999999999999999E-2</v>
      </c>
      <c r="L55" s="62">
        <v>2.3E-2</v>
      </c>
      <c r="M55" s="62">
        <v>0</v>
      </c>
      <c r="N55" s="62">
        <v>0.69314718055994495</v>
      </c>
      <c r="O55" s="62">
        <v>0</v>
      </c>
      <c r="P55" s="62">
        <v>1.0986122886681</v>
      </c>
      <c r="Q55" s="62">
        <v>3.7062280924485398</v>
      </c>
      <c r="R55" s="62">
        <v>4.0604430105464102</v>
      </c>
      <c r="S55" s="62">
        <v>1.4999999999999999E-2</v>
      </c>
      <c r="T55" s="62">
        <v>0.87546873735389896</v>
      </c>
      <c r="U55" s="62">
        <v>1.68639895357022</v>
      </c>
      <c r="V55" s="62">
        <v>1.48886124937505E-2</v>
      </c>
      <c r="W55" s="62">
        <v>2.2739486969489301E-2</v>
      </c>
      <c r="X55" s="62">
        <v>2</v>
      </c>
      <c r="Y55" s="62">
        <v>17.299999999999901</v>
      </c>
      <c r="Z55" s="62">
        <v>3</v>
      </c>
      <c r="AA55" s="62">
        <v>8.0000000000000002E-3</v>
      </c>
      <c r="AB55" s="62">
        <v>0.69314718055994495</v>
      </c>
      <c r="AC55" s="62">
        <v>2.9069010598473701</v>
      </c>
      <c r="AD55" s="62">
        <v>1.0986122886681</v>
      </c>
      <c r="AE55" s="62">
        <v>1.3862943611198899</v>
      </c>
      <c r="AF55" s="62">
        <v>7.9681696491768796E-3</v>
      </c>
      <c r="AG55" s="62" t="b">
        <f>AND("Zeta" ='Keto-CTA with change &amp;Ln-Values'!$B50)</f>
        <v>1</v>
      </c>
      <c r="AH55" s="62" t="b">
        <f t="shared" si="0"/>
        <v>1</v>
      </c>
    </row>
    <row r="56" spans="1:34" x14ac:dyDescent="0.3">
      <c r="A56" s="62">
        <v>66</v>
      </c>
      <c r="B56" s="63" t="s">
        <v>39</v>
      </c>
      <c r="C56" s="62">
        <v>1</v>
      </c>
      <c r="D56" s="62">
        <v>2</v>
      </c>
      <c r="E56" s="62">
        <v>58</v>
      </c>
      <c r="F56" s="62">
        <v>39</v>
      </c>
      <c r="G56" s="62">
        <v>91.1</v>
      </c>
      <c r="H56" s="62">
        <v>119.7</v>
      </c>
      <c r="I56" s="62">
        <v>21.8</v>
      </c>
      <c r="J56" s="62">
        <v>22.9</v>
      </c>
      <c r="K56" s="62">
        <v>3.1E-2</v>
      </c>
      <c r="L56" s="62">
        <v>0.04</v>
      </c>
      <c r="M56" s="62">
        <v>0.69314718055994495</v>
      </c>
      <c r="N56" s="62">
        <v>1.0986122886681</v>
      </c>
      <c r="O56" s="62">
        <v>4.0775374439057197</v>
      </c>
      <c r="P56" s="62">
        <v>3.68887945411393</v>
      </c>
      <c r="Q56" s="62">
        <v>4.5228749432612601</v>
      </c>
      <c r="R56" s="62">
        <v>4.7933081281034804</v>
      </c>
      <c r="S56" s="62">
        <v>3.1E-2</v>
      </c>
      <c r="T56" s="62">
        <v>3.1267605359603898</v>
      </c>
      <c r="U56" s="62">
        <v>3.1738784589374598</v>
      </c>
      <c r="V56" s="62">
        <v>3.0529205034822701E-2</v>
      </c>
      <c r="W56" s="62">
        <v>3.9220713153281302E-2</v>
      </c>
      <c r="X56" s="62">
        <v>-19</v>
      </c>
      <c r="Y56" s="62">
        <v>28.6</v>
      </c>
      <c r="Z56" s="62">
        <v>1.0999999999999901</v>
      </c>
      <c r="AA56" s="62">
        <v>8.9999999999999993E-3</v>
      </c>
      <c r="AB56" s="62">
        <v>0.69314718055994495</v>
      </c>
      <c r="AC56" s="62">
        <v>3.3877743613300102</v>
      </c>
      <c r="AD56" s="62">
        <v>2.99573227355399</v>
      </c>
      <c r="AE56" s="62">
        <v>0.741937344729376</v>
      </c>
      <c r="AF56" s="62">
        <v>8.9597413714717997E-3</v>
      </c>
      <c r="AG56" s="62" t="b">
        <f>AND("Zeta" ='Keto-CTA with change &amp;Ln-Values'!$B67)</f>
        <v>0</v>
      </c>
      <c r="AH56" s="62" t="b">
        <f t="shared" si="0"/>
        <v>1</v>
      </c>
    </row>
    <row r="57" spans="1:34" x14ac:dyDescent="0.3">
      <c r="A57" s="62">
        <v>77</v>
      </c>
      <c r="B57" s="63" t="s">
        <v>39</v>
      </c>
      <c r="C57" s="62">
        <v>3</v>
      </c>
      <c r="D57" s="62">
        <v>3</v>
      </c>
      <c r="E57" s="62">
        <v>360</v>
      </c>
      <c r="F57" s="62">
        <v>353</v>
      </c>
      <c r="G57" s="62">
        <v>174.6</v>
      </c>
      <c r="H57" s="62">
        <v>210</v>
      </c>
      <c r="I57" s="62">
        <v>128.6</v>
      </c>
      <c r="J57" s="62">
        <v>140.69999999999999</v>
      </c>
      <c r="K57" s="62">
        <v>0.113</v>
      </c>
      <c r="L57" s="62">
        <v>0.121</v>
      </c>
      <c r="M57" s="62">
        <v>1.3862943611198899</v>
      </c>
      <c r="N57" s="62">
        <v>1.3862943611198899</v>
      </c>
      <c r="O57" s="62">
        <v>5.8888779583328796</v>
      </c>
      <c r="P57" s="62">
        <v>5.8692969131337698</v>
      </c>
      <c r="Q57" s="62">
        <v>5.1682086812010102</v>
      </c>
      <c r="R57" s="62">
        <v>5.3518581334760604</v>
      </c>
      <c r="S57" s="62">
        <v>0.113</v>
      </c>
      <c r="T57" s="62">
        <v>4.8644527839181704</v>
      </c>
      <c r="U57" s="62">
        <v>4.9537121466966303</v>
      </c>
      <c r="V57" s="62">
        <v>0.107059072293407</v>
      </c>
      <c r="W57" s="62">
        <v>0.114221144090022</v>
      </c>
      <c r="X57" s="62">
        <v>-7</v>
      </c>
      <c r="Y57" s="62">
        <v>35.4</v>
      </c>
      <c r="Z57" s="62">
        <v>12.0999999999999</v>
      </c>
      <c r="AA57" s="62">
        <v>7.9999999999999898E-3</v>
      </c>
      <c r="AB57" s="62">
        <v>0</v>
      </c>
      <c r="AC57" s="62">
        <v>3.5945687746426902</v>
      </c>
      <c r="AD57" s="62">
        <v>2.07944154167983</v>
      </c>
      <c r="AE57" s="62">
        <v>2.5726122302070999</v>
      </c>
      <c r="AF57" s="62">
        <v>7.9681696491768796E-3</v>
      </c>
      <c r="AG57" s="62" t="b">
        <f>AND("Zeta" ='Keto-CTA with change &amp;Ln-Values'!$B78)</f>
        <v>0</v>
      </c>
      <c r="AH57" s="62" t="b">
        <f t="shared" si="0"/>
        <v>1</v>
      </c>
    </row>
    <row r="58" spans="1:34" x14ac:dyDescent="0.3">
      <c r="A58" s="62">
        <v>63</v>
      </c>
      <c r="B58" s="63" t="s">
        <v>39</v>
      </c>
      <c r="C58" s="62">
        <v>1</v>
      </c>
      <c r="D58" s="62">
        <v>2</v>
      </c>
      <c r="E58" s="62">
        <v>68</v>
      </c>
      <c r="F58" s="62">
        <v>62</v>
      </c>
      <c r="G58" s="62">
        <v>77.3</v>
      </c>
      <c r="H58" s="62">
        <v>96.1</v>
      </c>
      <c r="I58" s="62">
        <v>25.8</v>
      </c>
      <c r="J58" s="62">
        <v>29.1</v>
      </c>
      <c r="K58" s="62">
        <v>4.9000000000000002E-2</v>
      </c>
      <c r="L58" s="62">
        <v>4.8000000000000001E-2</v>
      </c>
      <c r="M58" s="62">
        <v>0.69314718055994495</v>
      </c>
      <c r="N58" s="62">
        <v>1.0986122886681</v>
      </c>
      <c r="O58" s="62">
        <v>4.2341065045972597</v>
      </c>
      <c r="P58" s="62">
        <v>4.1431347263915299</v>
      </c>
      <c r="Q58" s="62">
        <v>4.3605476029967498</v>
      </c>
      <c r="R58" s="62">
        <v>4.5757413752972704</v>
      </c>
      <c r="S58" s="62">
        <v>4.9000000000000002E-2</v>
      </c>
      <c r="T58" s="62">
        <v>3.2884018875168102</v>
      </c>
      <c r="U58" s="62">
        <v>3.4045251717548299</v>
      </c>
      <c r="V58" s="62">
        <v>4.7837329414160003E-2</v>
      </c>
      <c r="W58" s="62">
        <v>4.6883585898850402E-2</v>
      </c>
      <c r="X58" s="62">
        <v>-6</v>
      </c>
      <c r="Y58" s="62">
        <v>18.799999999999901</v>
      </c>
      <c r="Z58" s="62">
        <v>3.3</v>
      </c>
      <c r="AA58" s="62">
        <v>-1E-3</v>
      </c>
      <c r="AB58" s="62">
        <v>0.69314718055994495</v>
      </c>
      <c r="AC58" s="62">
        <v>2.98568193770048</v>
      </c>
      <c r="AD58" s="62">
        <v>1.9459101490553099</v>
      </c>
      <c r="AE58" s="62">
        <v>1.45861502269951</v>
      </c>
      <c r="AF58" s="62">
        <v>9.9950033308342299E-4</v>
      </c>
      <c r="AG58" s="62" t="b">
        <f>AND("Zeta" ='Keto-CTA with change &amp;Ln-Values'!$B64)</f>
        <v>0</v>
      </c>
      <c r="AH58" s="62" t="b">
        <f t="shared" si="0"/>
        <v>1</v>
      </c>
    </row>
    <row r="59" spans="1:34" x14ac:dyDescent="0.3">
      <c r="A59" s="62">
        <v>54</v>
      </c>
      <c r="B59" s="63" t="s">
        <v>39</v>
      </c>
      <c r="C59" s="62">
        <v>1</v>
      </c>
      <c r="D59" s="62">
        <v>0</v>
      </c>
      <c r="E59" s="62">
        <v>2</v>
      </c>
      <c r="F59" s="62">
        <v>0</v>
      </c>
      <c r="G59" s="62">
        <v>64.900000000000006</v>
      </c>
      <c r="H59" s="62">
        <v>68.5</v>
      </c>
      <c r="I59" s="62">
        <v>0.2</v>
      </c>
      <c r="J59" s="62">
        <v>0.6</v>
      </c>
      <c r="K59" s="62">
        <v>1.6E-2</v>
      </c>
      <c r="L59" s="62">
        <v>2.5999999999999999E-2</v>
      </c>
      <c r="M59" s="62">
        <v>0.69314718055994495</v>
      </c>
      <c r="N59" s="62">
        <v>0</v>
      </c>
      <c r="O59" s="62">
        <v>1.0986122886681</v>
      </c>
      <c r="P59" s="62">
        <v>0</v>
      </c>
      <c r="Q59" s="62">
        <v>4.1881384415084604</v>
      </c>
      <c r="R59" s="62">
        <v>4.2413267525707399</v>
      </c>
      <c r="S59" s="62">
        <v>1.6E-2</v>
      </c>
      <c r="T59" s="62">
        <v>0.18232155679395401</v>
      </c>
      <c r="U59" s="62">
        <v>0.47000362924573502</v>
      </c>
      <c r="V59" s="62">
        <v>1.5873349156290101E-2</v>
      </c>
      <c r="W59" s="62" t="s">
        <v>93</v>
      </c>
      <c r="X59" s="62">
        <v>-2</v>
      </c>
      <c r="Y59" s="62">
        <v>3.5999999999999899</v>
      </c>
      <c r="Z59" s="62">
        <v>0.39999999999999902</v>
      </c>
      <c r="AA59" s="62">
        <v>9.9999999999999898E-3</v>
      </c>
      <c r="AB59" s="62">
        <v>0.69314718055994495</v>
      </c>
      <c r="AC59" s="62">
        <v>1.5260563034950401</v>
      </c>
      <c r="AD59" s="62">
        <v>1.0986122886681</v>
      </c>
      <c r="AE59" s="62">
        <v>0.33647223662121201</v>
      </c>
      <c r="AF59" s="62">
        <v>9.9503308531680903E-3</v>
      </c>
      <c r="AG59" s="62" t="b">
        <f>AND("Zeta" ='Keto-CTA with change &amp;Ln-Values'!$B55)</f>
        <v>0</v>
      </c>
      <c r="AH59" s="62" t="b">
        <f t="shared" si="0"/>
        <v>1</v>
      </c>
    </row>
    <row r="60" spans="1:34" x14ac:dyDescent="0.3">
      <c r="A60" s="62">
        <v>65</v>
      </c>
      <c r="B60" s="63" t="s">
        <v>39</v>
      </c>
      <c r="C60" s="62">
        <v>1</v>
      </c>
      <c r="D60" s="62">
        <v>2</v>
      </c>
      <c r="E60" s="62">
        <v>1</v>
      </c>
      <c r="F60" s="62">
        <v>0</v>
      </c>
      <c r="G60" s="62">
        <v>113.6</v>
      </c>
      <c r="H60" s="62">
        <v>162</v>
      </c>
      <c r="I60" s="62">
        <v>0</v>
      </c>
      <c r="J60" s="62">
        <v>0</v>
      </c>
      <c r="K60" s="62">
        <v>3.1E-2</v>
      </c>
      <c r="L60" s="62">
        <v>4.5999999999999999E-2</v>
      </c>
      <c r="M60" s="62">
        <v>0.69314718055994495</v>
      </c>
      <c r="N60" s="62">
        <v>1.0986122886681</v>
      </c>
      <c r="O60" s="62">
        <v>0.69314718055994495</v>
      </c>
      <c r="P60" s="62">
        <v>0</v>
      </c>
      <c r="Q60" s="62">
        <v>4.7414478042806296</v>
      </c>
      <c r="R60" s="62">
        <v>5.0937502008067597</v>
      </c>
      <c r="S60" s="62">
        <v>3.1E-2</v>
      </c>
      <c r="T60" s="62">
        <v>0</v>
      </c>
      <c r="U60" s="62">
        <v>0</v>
      </c>
      <c r="V60" s="62">
        <v>3.0529205034822701E-2</v>
      </c>
      <c r="W60" s="62">
        <v>4.4973365642731099E-2</v>
      </c>
      <c r="X60" s="62">
        <v>-1</v>
      </c>
      <c r="Y60" s="62">
        <v>48.4</v>
      </c>
      <c r="Z60" s="62">
        <v>0</v>
      </c>
      <c r="AA60" s="62">
        <v>1.4999999999999999E-2</v>
      </c>
      <c r="AB60" s="62">
        <v>0.69314718055994495</v>
      </c>
      <c r="AC60" s="62">
        <v>3.8999504241938698</v>
      </c>
      <c r="AD60" s="62">
        <v>0.69314718055994495</v>
      </c>
      <c r="AE60" s="62">
        <v>0</v>
      </c>
      <c r="AF60" s="62">
        <v>1.48886124937505E-2</v>
      </c>
      <c r="AG60" s="62" t="b">
        <f>AND("Zeta" ='Keto-CTA with change &amp;Ln-Values'!$B66)</f>
        <v>0</v>
      </c>
      <c r="AH60" s="62" t="b">
        <f t="shared" si="0"/>
        <v>1</v>
      </c>
    </row>
    <row r="61" spans="1:34" x14ac:dyDescent="0.3">
      <c r="A61" s="62">
        <v>58</v>
      </c>
      <c r="B61" s="63" t="s">
        <v>40</v>
      </c>
      <c r="C61" s="62">
        <v>1</v>
      </c>
      <c r="D61" s="62">
        <v>1</v>
      </c>
      <c r="E61" s="62">
        <v>0</v>
      </c>
      <c r="F61" s="62">
        <v>0</v>
      </c>
      <c r="G61" s="62">
        <v>82.8</v>
      </c>
      <c r="H61" s="62">
        <v>144.9</v>
      </c>
      <c r="I61" s="62">
        <v>3.1</v>
      </c>
      <c r="J61" s="62">
        <v>3.6</v>
      </c>
      <c r="K61" s="62">
        <v>2.5000000000000001E-2</v>
      </c>
      <c r="L61" s="62">
        <v>4.7E-2</v>
      </c>
      <c r="M61" s="62">
        <v>0.69314718055994495</v>
      </c>
      <c r="N61" s="62">
        <v>0.69314718055994495</v>
      </c>
      <c r="O61" s="62">
        <v>0</v>
      </c>
      <c r="P61" s="62">
        <v>0</v>
      </c>
      <c r="Q61" s="62">
        <v>4.4284330074880298</v>
      </c>
      <c r="R61" s="62">
        <v>4.9829214555287402</v>
      </c>
      <c r="S61" s="62">
        <v>2.5000000000000001E-2</v>
      </c>
      <c r="T61" s="62">
        <v>1.4109869737102601</v>
      </c>
      <c r="U61" s="62">
        <v>1.5260563034950401</v>
      </c>
      <c r="V61" s="62">
        <v>2.46926125903714E-2</v>
      </c>
      <c r="W61" s="62">
        <v>4.59289318883997E-2</v>
      </c>
      <c r="X61" s="62">
        <v>0</v>
      </c>
      <c r="Y61" s="62">
        <v>62.1</v>
      </c>
      <c r="Z61" s="62">
        <v>0.5</v>
      </c>
      <c r="AA61" s="62">
        <v>2.1999999999999999E-2</v>
      </c>
      <c r="AB61" s="62">
        <v>0</v>
      </c>
      <c r="AC61" s="62">
        <v>4.1447207695471597</v>
      </c>
      <c r="AD61" s="62">
        <v>0</v>
      </c>
      <c r="AE61" s="62">
        <v>0.405465108108164</v>
      </c>
      <c r="AF61" s="62">
        <v>2.1761491781512699E-2</v>
      </c>
      <c r="AG61" s="62" t="b">
        <f>AND("Zeta" ='Keto-CTA with change &amp;Ln-Values'!$B59)</f>
        <v>1</v>
      </c>
      <c r="AH61" s="62" t="b">
        <f t="shared" si="0"/>
        <v>0</v>
      </c>
    </row>
    <row r="62" spans="1:34" x14ac:dyDescent="0.3">
      <c r="A62" s="62">
        <v>59</v>
      </c>
      <c r="B62" s="63" t="s">
        <v>41</v>
      </c>
      <c r="C62" s="62">
        <v>1</v>
      </c>
      <c r="D62" s="62">
        <v>1</v>
      </c>
      <c r="E62" s="62">
        <v>37</v>
      </c>
      <c r="F62" s="62">
        <v>37</v>
      </c>
      <c r="G62" s="62">
        <v>42.4</v>
      </c>
      <c r="H62" s="62">
        <v>64.7</v>
      </c>
      <c r="I62" s="62">
        <v>8.6999999999999993</v>
      </c>
      <c r="J62" s="62">
        <v>9.3000000000000007</v>
      </c>
      <c r="K62" s="62">
        <v>1.7000000000000001E-2</v>
      </c>
      <c r="L62" s="62">
        <v>2.3E-2</v>
      </c>
      <c r="M62" s="62">
        <v>0.69314718055994495</v>
      </c>
      <c r="N62" s="62">
        <v>0.69314718055994495</v>
      </c>
      <c r="O62" s="62">
        <v>3.6375861597263799</v>
      </c>
      <c r="P62" s="62">
        <v>3.6375861597263799</v>
      </c>
      <c r="Q62" s="62">
        <v>3.7704594411063499</v>
      </c>
      <c r="R62" s="62">
        <v>4.1850989254905597</v>
      </c>
      <c r="S62" s="62">
        <v>1.7000000000000001E-2</v>
      </c>
      <c r="T62" s="62">
        <v>2.2721258855093298</v>
      </c>
      <c r="U62" s="62">
        <v>2.33214389523559</v>
      </c>
      <c r="V62" s="62">
        <v>1.6857117066422799E-2</v>
      </c>
      <c r="W62" s="62">
        <v>2.2739486969489301E-2</v>
      </c>
      <c r="X62" s="62">
        <v>0</v>
      </c>
      <c r="Y62" s="62">
        <v>22.3</v>
      </c>
      <c r="Z62" s="62">
        <v>0.60000000000000098</v>
      </c>
      <c r="AA62" s="62">
        <v>5.9999999999999897E-3</v>
      </c>
      <c r="AB62" s="62">
        <v>0</v>
      </c>
      <c r="AC62" s="62">
        <v>3.1484533605716498</v>
      </c>
      <c r="AD62" s="62">
        <v>0</v>
      </c>
      <c r="AE62" s="62">
        <v>0.47000362924573602</v>
      </c>
      <c r="AF62" s="62">
        <v>5.9820716775474602E-3</v>
      </c>
      <c r="AG62" s="62" t="b">
        <f>AND("Zeta" ='Keto-CTA with change &amp;Ln-Values'!$B60)</f>
        <v>1</v>
      </c>
      <c r="AH62" s="62" t="b">
        <f t="shared" si="0"/>
        <v>0</v>
      </c>
    </row>
    <row r="63" spans="1:34" x14ac:dyDescent="0.3">
      <c r="A63" s="62">
        <v>60</v>
      </c>
      <c r="B63" s="63" t="s">
        <v>40</v>
      </c>
      <c r="C63" s="62">
        <v>1</v>
      </c>
      <c r="D63" s="62">
        <v>1</v>
      </c>
      <c r="E63" s="62">
        <v>0</v>
      </c>
      <c r="F63" s="62">
        <v>0</v>
      </c>
      <c r="G63" s="62">
        <v>4.4000000000000004</v>
      </c>
      <c r="H63" s="62">
        <v>11.2</v>
      </c>
      <c r="I63" s="62">
        <v>0</v>
      </c>
      <c r="J63" s="62">
        <v>0</v>
      </c>
      <c r="K63" s="62">
        <v>1E-3</v>
      </c>
      <c r="L63" s="62">
        <v>4.0000000000000001E-3</v>
      </c>
      <c r="M63" s="62">
        <v>0.69314718055994495</v>
      </c>
      <c r="N63" s="62">
        <v>0.69314718055994495</v>
      </c>
      <c r="O63" s="62">
        <v>0</v>
      </c>
      <c r="P63" s="62">
        <v>0</v>
      </c>
      <c r="Q63" s="62">
        <v>1.68639895357022</v>
      </c>
      <c r="R63" s="62">
        <v>2.50143595173921</v>
      </c>
      <c r="S63" s="62">
        <v>1E-3</v>
      </c>
      <c r="T63" s="62">
        <v>0</v>
      </c>
      <c r="U63" s="62">
        <v>0</v>
      </c>
      <c r="V63" s="62">
        <v>9.9950033308342299E-4</v>
      </c>
      <c r="W63" s="62">
        <v>3.9920212695374498E-3</v>
      </c>
      <c r="X63" s="62">
        <v>0</v>
      </c>
      <c r="Y63" s="62">
        <v>6.7999999999999901</v>
      </c>
      <c r="Z63" s="62">
        <v>0</v>
      </c>
      <c r="AA63" s="62">
        <v>3.0000000000000001E-3</v>
      </c>
      <c r="AB63" s="62">
        <v>0</v>
      </c>
      <c r="AC63" s="62">
        <v>2.05412373369554</v>
      </c>
      <c r="AD63" s="62">
        <v>0</v>
      </c>
      <c r="AE63" s="62">
        <v>0</v>
      </c>
      <c r="AF63" s="62">
        <v>2.9955089797983701E-3</v>
      </c>
      <c r="AG63" s="62" t="b">
        <f>AND("Zeta" ='Keto-CTA with change &amp;Ln-Values'!$B61)</f>
        <v>0</v>
      </c>
      <c r="AH63" s="62" t="b">
        <f t="shared" si="0"/>
        <v>0</v>
      </c>
    </row>
    <row r="64" spans="1:34" x14ac:dyDescent="0.3">
      <c r="A64" s="62">
        <v>69</v>
      </c>
      <c r="B64" s="63" t="s">
        <v>41</v>
      </c>
      <c r="C64" s="62">
        <v>2</v>
      </c>
      <c r="D64" s="62">
        <v>2</v>
      </c>
      <c r="E64" s="62">
        <v>21</v>
      </c>
      <c r="F64" s="62">
        <v>21</v>
      </c>
      <c r="G64" s="62">
        <v>53.7</v>
      </c>
      <c r="H64" s="62">
        <v>99.3</v>
      </c>
      <c r="I64" s="62">
        <v>7.9</v>
      </c>
      <c r="J64" s="62">
        <v>8.1999999999999993</v>
      </c>
      <c r="K64" s="62">
        <v>2.5999999999999999E-2</v>
      </c>
      <c r="L64" s="62">
        <v>4.3999999999999997E-2</v>
      </c>
      <c r="M64" s="62">
        <v>1.0986122886681</v>
      </c>
      <c r="N64" s="62">
        <v>1.0986122886681</v>
      </c>
      <c r="O64" s="62">
        <v>3.0910424533583098</v>
      </c>
      <c r="P64" s="62">
        <v>3.0910424533583098</v>
      </c>
      <c r="Q64" s="62">
        <v>4.0018637094279299</v>
      </c>
      <c r="R64" s="62">
        <v>4.60816569496789</v>
      </c>
      <c r="S64" s="62">
        <v>2.5999999999999999E-2</v>
      </c>
      <c r="T64" s="62">
        <v>2.1860512767380902</v>
      </c>
      <c r="U64" s="62">
        <v>2.2192034840549901</v>
      </c>
      <c r="V64" s="62">
        <v>2.5667746748577799E-2</v>
      </c>
      <c r="W64" s="62">
        <v>4.3059489460446999E-2</v>
      </c>
      <c r="X64" s="62">
        <v>0</v>
      </c>
      <c r="Y64" s="62">
        <v>45.599999999999902</v>
      </c>
      <c r="Z64" s="62">
        <v>0.29999999999999799</v>
      </c>
      <c r="AA64" s="62">
        <v>1.7999999999999999E-2</v>
      </c>
      <c r="AB64" s="62">
        <v>0</v>
      </c>
      <c r="AC64" s="62">
        <v>3.8416005411316001</v>
      </c>
      <c r="AD64" s="62">
        <v>0</v>
      </c>
      <c r="AE64" s="62">
        <v>0.26236426446749</v>
      </c>
      <c r="AF64" s="62">
        <v>1.7839918128330998E-2</v>
      </c>
      <c r="AG64" s="62" t="b">
        <f>AND("Zeta" ='Keto-CTA with change &amp;Ln-Values'!$B70)</f>
        <v>0</v>
      </c>
      <c r="AH64" s="62" t="b">
        <f t="shared" si="0"/>
        <v>0</v>
      </c>
    </row>
    <row r="65" spans="1:34" x14ac:dyDescent="0.3">
      <c r="A65" s="62">
        <v>89</v>
      </c>
      <c r="B65" s="63" t="s">
        <v>39</v>
      </c>
      <c r="C65" s="62">
        <v>5</v>
      </c>
      <c r="D65" s="62">
        <v>4</v>
      </c>
      <c r="E65" s="62">
        <v>135</v>
      </c>
      <c r="F65" s="62">
        <v>135</v>
      </c>
      <c r="G65" s="62">
        <v>46.2</v>
      </c>
      <c r="H65" s="62">
        <v>41.7</v>
      </c>
      <c r="I65" s="62">
        <v>8.4</v>
      </c>
      <c r="J65" s="62">
        <v>7.9</v>
      </c>
      <c r="K65" s="62">
        <v>9.2999999999999999E-2</v>
      </c>
      <c r="L65" s="62">
        <v>6.7000000000000004E-2</v>
      </c>
      <c r="M65" s="62">
        <v>1.7917594692280501</v>
      </c>
      <c r="N65" s="62">
        <v>1.6094379124341001</v>
      </c>
      <c r="O65" s="62">
        <v>4.9126548857360497</v>
      </c>
      <c r="P65" s="62">
        <v>4.9126548857360497</v>
      </c>
      <c r="Q65" s="62">
        <v>3.8543938925914998</v>
      </c>
      <c r="R65" s="62">
        <v>3.75419892023457</v>
      </c>
      <c r="S65" s="62">
        <v>9.2999999999999999E-2</v>
      </c>
      <c r="T65" s="62">
        <v>2.2407096892759499</v>
      </c>
      <c r="U65" s="62">
        <v>2.1860512767380902</v>
      </c>
      <c r="V65" s="62">
        <v>8.8926209194401404E-2</v>
      </c>
      <c r="W65" s="62" t="s">
        <v>96</v>
      </c>
      <c r="X65" s="62">
        <v>0</v>
      </c>
      <c r="Y65" s="62">
        <v>-4.5</v>
      </c>
      <c r="Z65" s="62">
        <v>-0.5</v>
      </c>
      <c r="AA65" s="62">
        <v>-2.5999999999999902E-2</v>
      </c>
      <c r="AB65" s="62">
        <v>0.69314718055994495</v>
      </c>
      <c r="AC65" s="62">
        <v>1.7047480922384199</v>
      </c>
      <c r="AD65" s="62">
        <v>0</v>
      </c>
      <c r="AE65" s="62">
        <v>0.405465108108164</v>
      </c>
      <c r="AF65" s="62">
        <v>2.5667746748577799E-2</v>
      </c>
      <c r="AG65" s="62" t="b">
        <f>AND("Zeta" ='Keto-CTA with change &amp;Ln-Values'!$B90)</f>
        <v>0</v>
      </c>
      <c r="AH65" s="62" t="b">
        <f t="shared" si="0"/>
        <v>0</v>
      </c>
    </row>
    <row r="66" spans="1:34" x14ac:dyDescent="0.3">
      <c r="A66" s="62">
        <v>52</v>
      </c>
      <c r="B66" s="63" t="s">
        <v>41</v>
      </c>
      <c r="C66" s="62">
        <v>0</v>
      </c>
      <c r="D66" s="62">
        <v>2</v>
      </c>
      <c r="E66" s="62">
        <v>0</v>
      </c>
      <c r="F66" s="62">
        <v>1</v>
      </c>
      <c r="G66" s="62">
        <v>20.8</v>
      </c>
      <c r="H66" s="62">
        <v>45.7</v>
      </c>
      <c r="I66" s="62">
        <v>0.3</v>
      </c>
      <c r="J66" s="62">
        <v>0.4</v>
      </c>
      <c r="K66" s="62">
        <v>1.2E-2</v>
      </c>
      <c r="L66" s="62">
        <v>2.9000000000000001E-2</v>
      </c>
      <c r="M66" s="62">
        <v>0</v>
      </c>
      <c r="N66" s="62">
        <v>1.0986122886681</v>
      </c>
      <c r="O66" s="62">
        <v>0</v>
      </c>
      <c r="P66" s="62">
        <v>0.69314718055994495</v>
      </c>
      <c r="Q66" s="62">
        <v>3.0819099697950398</v>
      </c>
      <c r="R66" s="62">
        <v>3.8437441646748498</v>
      </c>
      <c r="S66" s="62">
        <v>1.2E-2</v>
      </c>
      <c r="T66" s="62">
        <v>0.262364264467491</v>
      </c>
      <c r="U66" s="62">
        <v>0.33647223662121201</v>
      </c>
      <c r="V66" s="62">
        <v>1.19285708652738E-2</v>
      </c>
      <c r="W66" s="62">
        <v>2.8587456851912399E-2</v>
      </c>
      <c r="X66" s="62">
        <v>1</v>
      </c>
      <c r="Y66" s="62">
        <v>24.9</v>
      </c>
      <c r="Z66" s="62">
        <v>0.1</v>
      </c>
      <c r="AA66" s="62">
        <v>1.7000000000000001E-2</v>
      </c>
      <c r="AB66" s="62">
        <v>1.0986122886681</v>
      </c>
      <c r="AC66" s="62">
        <v>3.2542429687054901</v>
      </c>
      <c r="AD66" s="62">
        <v>0.69314718055994495</v>
      </c>
      <c r="AE66" s="62">
        <v>9.5310179804324893E-2</v>
      </c>
      <c r="AF66" s="62">
        <v>1.6857117066422799E-2</v>
      </c>
      <c r="AG66" s="62" t="b">
        <f>AND("Zeta" ='Keto-CTA with change &amp;Ln-Values'!$B53)</f>
        <v>0</v>
      </c>
      <c r="AH66" s="62" t="b">
        <f t="shared" ref="AH66:AH100" si="1">ABS(X66) &gt; 0</f>
        <v>1</v>
      </c>
    </row>
    <row r="67" spans="1:34" x14ac:dyDescent="0.3">
      <c r="A67" s="62">
        <v>53</v>
      </c>
      <c r="B67" s="63" t="s">
        <v>41</v>
      </c>
      <c r="C67" s="62">
        <v>0</v>
      </c>
      <c r="D67" s="62">
        <v>3</v>
      </c>
      <c r="E67" s="62">
        <v>0</v>
      </c>
      <c r="F67" s="62">
        <v>1</v>
      </c>
      <c r="G67" s="62">
        <v>67.099999999999994</v>
      </c>
      <c r="H67" s="62">
        <v>166.7</v>
      </c>
      <c r="I67" s="62">
        <v>5.3</v>
      </c>
      <c r="J67" s="62">
        <v>15.1</v>
      </c>
      <c r="K67" s="62">
        <v>3.5999999999999997E-2</v>
      </c>
      <c r="L67" s="62">
        <v>0.09</v>
      </c>
      <c r="M67" s="62">
        <v>0</v>
      </c>
      <c r="N67" s="62">
        <v>1.3862943611198899</v>
      </c>
      <c r="O67" s="62">
        <v>0</v>
      </c>
      <c r="P67" s="62">
        <v>0.69314718055994495</v>
      </c>
      <c r="Q67" s="62">
        <v>4.2209772131554599</v>
      </c>
      <c r="R67" s="62">
        <v>5.1221766688291597</v>
      </c>
      <c r="S67" s="62">
        <v>3.5999999999999997E-2</v>
      </c>
      <c r="T67" s="62">
        <v>1.84054963339748</v>
      </c>
      <c r="U67" s="62">
        <v>2.7788192719904101</v>
      </c>
      <c r="V67" s="62">
        <v>3.5367143837291302E-2</v>
      </c>
      <c r="W67" s="62">
        <v>8.6177696241052398E-2</v>
      </c>
      <c r="X67" s="62">
        <v>1</v>
      </c>
      <c r="Y67" s="62">
        <v>99.6</v>
      </c>
      <c r="Z67" s="62">
        <v>9.8000000000000007</v>
      </c>
      <c r="AA67" s="62">
        <v>5.3999999999999999E-2</v>
      </c>
      <c r="AB67" s="62">
        <v>1.3862943611198899</v>
      </c>
      <c r="AC67" s="62">
        <v>4.6111522576656299</v>
      </c>
      <c r="AD67" s="62">
        <v>0.69314718055994495</v>
      </c>
      <c r="AE67" s="62">
        <v>2.37954613413017</v>
      </c>
      <c r="AF67" s="62">
        <v>5.2592450119170603E-2</v>
      </c>
      <c r="AG67" s="62" t="b">
        <f>AND("Zeta" ='Keto-CTA with change &amp;Ln-Values'!$B54)</f>
        <v>0</v>
      </c>
      <c r="AH67" s="62" t="b">
        <f t="shared" si="1"/>
        <v>1</v>
      </c>
    </row>
    <row r="68" spans="1:34" x14ac:dyDescent="0.3">
      <c r="A68" s="62">
        <v>81</v>
      </c>
      <c r="B68" s="63" t="s">
        <v>41</v>
      </c>
      <c r="C68" s="62">
        <v>3</v>
      </c>
      <c r="D68" s="62">
        <v>5</v>
      </c>
      <c r="E68" s="62">
        <v>80</v>
      </c>
      <c r="F68" s="62">
        <v>81</v>
      </c>
      <c r="G68" s="62">
        <v>163.9</v>
      </c>
      <c r="H68" s="62">
        <v>248.2</v>
      </c>
      <c r="I68" s="62">
        <v>20.3</v>
      </c>
      <c r="J68" s="62">
        <v>33.200000000000003</v>
      </c>
      <c r="K68" s="62">
        <v>5.6000000000000001E-2</v>
      </c>
      <c r="L68" s="62">
        <v>7.0000000000000007E-2</v>
      </c>
      <c r="M68" s="62">
        <v>1.3862943611198899</v>
      </c>
      <c r="N68" s="62">
        <v>1.7917594692280501</v>
      </c>
      <c r="O68" s="62">
        <v>4.3944491546724302</v>
      </c>
      <c r="P68" s="62">
        <v>4.4067192472642498</v>
      </c>
      <c r="Q68" s="62">
        <v>5.1053392295655504</v>
      </c>
      <c r="R68" s="62">
        <v>5.51825578691329</v>
      </c>
      <c r="S68" s="62">
        <v>5.6000000000000001E-2</v>
      </c>
      <c r="T68" s="62">
        <v>3.0587070727153698</v>
      </c>
      <c r="U68" s="62">
        <v>3.53222564406855</v>
      </c>
      <c r="V68" s="62">
        <v>5.44881852840697E-2</v>
      </c>
      <c r="W68" s="62">
        <v>6.7658648473814795E-2</v>
      </c>
      <c r="X68" s="62">
        <v>1</v>
      </c>
      <c r="Y68" s="62">
        <v>84.299999999999898</v>
      </c>
      <c r="Z68" s="62">
        <v>12.9</v>
      </c>
      <c r="AA68" s="62">
        <v>1.4E-2</v>
      </c>
      <c r="AB68" s="62">
        <v>1.0986122886681</v>
      </c>
      <c r="AC68" s="62">
        <v>4.4461744544976298</v>
      </c>
      <c r="AD68" s="62">
        <v>0.69314718055994495</v>
      </c>
      <c r="AE68" s="62">
        <v>2.6318888401366398</v>
      </c>
      <c r="AF68" s="62">
        <v>1.3902905168991401E-2</v>
      </c>
      <c r="AG68" s="62" t="b">
        <f>AND("Zeta" ='Keto-CTA with change &amp;Ln-Values'!$B82)</f>
        <v>0</v>
      </c>
      <c r="AH68" s="62" t="b">
        <f t="shared" si="1"/>
        <v>1</v>
      </c>
    </row>
    <row r="69" spans="1:34" x14ac:dyDescent="0.3">
      <c r="A69" s="62">
        <v>71</v>
      </c>
      <c r="B69" s="63" t="s">
        <v>41</v>
      </c>
      <c r="C69" s="62">
        <v>2</v>
      </c>
      <c r="D69" s="62">
        <v>3</v>
      </c>
      <c r="E69" s="62">
        <v>3</v>
      </c>
      <c r="F69" s="62">
        <v>5</v>
      </c>
      <c r="G69" s="62">
        <v>164.2</v>
      </c>
      <c r="H69" s="62">
        <v>220</v>
      </c>
      <c r="I69" s="62">
        <v>0</v>
      </c>
      <c r="J69" s="62">
        <v>0.5</v>
      </c>
      <c r="K69" s="62">
        <v>3.6999999999999998E-2</v>
      </c>
      <c r="L69" s="62">
        <v>5.0999999999999997E-2</v>
      </c>
      <c r="M69" s="62">
        <v>1.0986122886681</v>
      </c>
      <c r="N69" s="62">
        <v>1.3862943611198899</v>
      </c>
      <c r="O69" s="62">
        <v>1.3862943611198899</v>
      </c>
      <c r="P69" s="62">
        <v>1.7917594692280501</v>
      </c>
      <c r="Q69" s="62">
        <v>5.1071568610868701</v>
      </c>
      <c r="R69" s="62">
        <v>5.3981627015177498</v>
      </c>
      <c r="S69" s="62">
        <v>3.6999999999999998E-2</v>
      </c>
      <c r="T69" s="62">
        <v>0</v>
      </c>
      <c r="U69" s="62">
        <v>0.405465108108164</v>
      </c>
      <c r="V69" s="62">
        <v>3.6331929247390198E-2</v>
      </c>
      <c r="W69" s="62">
        <v>4.9742091894814003E-2</v>
      </c>
      <c r="X69" s="62">
        <v>2</v>
      </c>
      <c r="Y69" s="62">
        <v>55.8</v>
      </c>
      <c r="Z69" s="62">
        <v>0.5</v>
      </c>
      <c r="AA69" s="62">
        <v>1.39999999999999E-2</v>
      </c>
      <c r="AB69" s="62">
        <v>0.69314718055994495</v>
      </c>
      <c r="AC69" s="62">
        <v>4.0395363257271004</v>
      </c>
      <c r="AD69" s="62">
        <v>1.0986122886681</v>
      </c>
      <c r="AE69" s="62">
        <v>0.405465108108164</v>
      </c>
      <c r="AF69" s="62">
        <v>1.3902905168991401E-2</v>
      </c>
      <c r="AG69" s="62" t="b">
        <f>AND("Zeta" ='Keto-CTA with change &amp;Ln-Values'!$B72)</f>
        <v>0</v>
      </c>
      <c r="AH69" s="62" t="b">
        <f t="shared" si="1"/>
        <v>1</v>
      </c>
    </row>
    <row r="70" spans="1:34" x14ac:dyDescent="0.3">
      <c r="A70" s="62">
        <v>87</v>
      </c>
      <c r="B70" s="63" t="s">
        <v>41</v>
      </c>
      <c r="C70" s="62">
        <v>4</v>
      </c>
      <c r="D70" s="62">
        <v>6</v>
      </c>
      <c r="E70" s="62">
        <v>101</v>
      </c>
      <c r="F70" s="62">
        <v>103</v>
      </c>
      <c r="G70" s="62">
        <v>100.5</v>
      </c>
      <c r="H70" s="62">
        <v>180.3</v>
      </c>
      <c r="I70" s="62">
        <v>41.8</v>
      </c>
      <c r="J70" s="62">
        <v>43.1</v>
      </c>
      <c r="K70" s="62">
        <v>5.5E-2</v>
      </c>
      <c r="L70" s="62">
        <v>0.09</v>
      </c>
      <c r="M70" s="62">
        <v>1.6094379124341001</v>
      </c>
      <c r="N70" s="62">
        <v>1.9459101490553099</v>
      </c>
      <c r="O70" s="62">
        <v>4.6249728132842698</v>
      </c>
      <c r="P70" s="62">
        <v>4.6443908991413698</v>
      </c>
      <c r="Q70" s="62">
        <v>4.62005879848184</v>
      </c>
      <c r="R70" s="62">
        <v>5.2001531177607996</v>
      </c>
      <c r="S70" s="62">
        <v>5.5E-2</v>
      </c>
      <c r="T70" s="62">
        <v>3.7565381025877498</v>
      </c>
      <c r="U70" s="62">
        <v>3.7864597824528001</v>
      </c>
      <c r="V70" s="62">
        <v>5.3540766928029698E-2</v>
      </c>
      <c r="W70" s="62">
        <v>8.6177696241052398E-2</v>
      </c>
      <c r="X70" s="62">
        <v>2</v>
      </c>
      <c r="Y70" s="62">
        <v>79.8</v>
      </c>
      <c r="Z70" s="62">
        <v>1.3</v>
      </c>
      <c r="AA70" s="62">
        <v>3.4999999999999899E-2</v>
      </c>
      <c r="AB70" s="62">
        <v>1.0986122886681</v>
      </c>
      <c r="AC70" s="62">
        <v>4.39197696552705</v>
      </c>
      <c r="AD70" s="62">
        <v>1.0986122886681</v>
      </c>
      <c r="AE70" s="62">
        <v>0.832909122935105</v>
      </c>
      <c r="AF70" s="62">
        <v>3.4401426717332297E-2</v>
      </c>
      <c r="AG70" s="62" t="b">
        <f>AND("Zeta" ='Keto-CTA with change &amp;Ln-Values'!$B88)</f>
        <v>1</v>
      </c>
      <c r="AH70" s="62" t="b">
        <f t="shared" si="1"/>
        <v>1</v>
      </c>
    </row>
    <row r="71" spans="1:34" x14ac:dyDescent="0.3">
      <c r="A71" s="62">
        <v>68</v>
      </c>
      <c r="B71" s="63" t="s">
        <v>41</v>
      </c>
      <c r="C71" s="62">
        <v>1</v>
      </c>
      <c r="D71" s="62">
        <v>5</v>
      </c>
      <c r="E71" s="62">
        <v>0</v>
      </c>
      <c r="F71" s="62">
        <v>3</v>
      </c>
      <c r="G71" s="62">
        <v>171.5</v>
      </c>
      <c r="H71" s="62">
        <v>211.9</v>
      </c>
      <c r="I71" s="62">
        <v>0</v>
      </c>
      <c r="J71" s="62">
        <v>0.4</v>
      </c>
      <c r="K71" s="62">
        <v>5.1999999999999998E-2</v>
      </c>
      <c r="L71" s="62">
        <v>7.2999999999999995E-2</v>
      </c>
      <c r="M71" s="62">
        <v>0.69314718055994495</v>
      </c>
      <c r="N71" s="62">
        <v>1.7917594692280501</v>
      </c>
      <c r="O71" s="62">
        <v>0</v>
      </c>
      <c r="P71" s="62">
        <v>1.3862943611198899</v>
      </c>
      <c r="Q71" s="62">
        <v>5.1503972364714103</v>
      </c>
      <c r="R71" s="62">
        <v>5.3608225718994298</v>
      </c>
      <c r="S71" s="62">
        <v>5.1999999999999998E-2</v>
      </c>
      <c r="T71" s="62">
        <v>0</v>
      </c>
      <c r="U71" s="62">
        <v>0.33647223662121201</v>
      </c>
      <c r="V71" s="62">
        <v>5.0693114315518102E-2</v>
      </c>
      <c r="W71" s="62">
        <v>7.0458463648561301E-2</v>
      </c>
      <c r="X71" s="62">
        <v>3</v>
      </c>
      <c r="Y71" s="62">
        <v>40.4</v>
      </c>
      <c r="Z71" s="62">
        <v>0.4</v>
      </c>
      <c r="AA71" s="62">
        <v>2.0999999999999901E-2</v>
      </c>
      <c r="AB71" s="62">
        <v>1.6094379124341001</v>
      </c>
      <c r="AC71" s="62">
        <v>3.7232808808312599</v>
      </c>
      <c r="AD71" s="62">
        <v>1.3862943611198899</v>
      </c>
      <c r="AE71" s="62">
        <v>0.33647223662121201</v>
      </c>
      <c r="AF71" s="62">
        <v>2.0782539182528401E-2</v>
      </c>
      <c r="AG71" s="62" t="b">
        <f>AND("Zeta" ='Keto-CTA with change &amp;Ln-Values'!$B69)</f>
        <v>0</v>
      </c>
      <c r="AH71" s="62" t="b">
        <f t="shared" si="1"/>
        <v>1</v>
      </c>
    </row>
    <row r="72" spans="1:34" x14ac:dyDescent="0.3">
      <c r="A72" s="62">
        <v>61</v>
      </c>
      <c r="B72" s="63" t="s">
        <v>41</v>
      </c>
      <c r="C72" s="62">
        <v>1</v>
      </c>
      <c r="D72" s="62">
        <v>1</v>
      </c>
      <c r="E72" s="62">
        <v>9</v>
      </c>
      <c r="F72" s="62">
        <v>13</v>
      </c>
      <c r="G72" s="62">
        <v>12.8</v>
      </c>
      <c r="H72" s="62">
        <v>15.2</v>
      </c>
      <c r="I72" s="62">
        <v>2.2000000000000002</v>
      </c>
      <c r="J72" s="62">
        <v>3.7</v>
      </c>
      <c r="K72" s="62">
        <v>8.0000000000000002E-3</v>
      </c>
      <c r="L72" s="62">
        <v>8.9999999999999993E-3</v>
      </c>
      <c r="M72" s="62">
        <v>0.69314718055994495</v>
      </c>
      <c r="N72" s="62">
        <v>0.69314718055994495</v>
      </c>
      <c r="O72" s="62">
        <v>2.3025850929940401</v>
      </c>
      <c r="P72" s="62">
        <v>2.63905732961525</v>
      </c>
      <c r="Q72" s="62">
        <v>2.6246685921631498</v>
      </c>
      <c r="R72" s="62">
        <v>2.7850112422383302</v>
      </c>
      <c r="S72" s="62">
        <v>8.0000000000000002E-3</v>
      </c>
      <c r="T72" s="62">
        <v>1.16315080980568</v>
      </c>
      <c r="U72" s="62">
        <v>1.5475625087160101</v>
      </c>
      <c r="V72" s="62">
        <v>7.9681696491768796E-3</v>
      </c>
      <c r="W72" s="62">
        <v>8.9597413714717997E-3</v>
      </c>
      <c r="X72" s="62">
        <v>4</v>
      </c>
      <c r="Y72" s="62">
        <v>2.3999999999999901</v>
      </c>
      <c r="Z72" s="62">
        <v>1.5</v>
      </c>
      <c r="AA72" s="62">
        <v>9.9999999999999894E-4</v>
      </c>
      <c r="AB72" s="62">
        <v>0</v>
      </c>
      <c r="AC72" s="62">
        <v>1.2237754316221101</v>
      </c>
      <c r="AD72" s="62">
        <v>1.6094379124341001</v>
      </c>
      <c r="AE72" s="62">
        <v>0.916290731874155</v>
      </c>
      <c r="AF72" s="62">
        <v>9.9950033308342299E-4</v>
      </c>
      <c r="AG72" s="62" t="b">
        <f>AND("Zeta" ='Keto-CTA with change &amp;Ln-Values'!$B62)</f>
        <v>0</v>
      </c>
      <c r="AH72" s="62" t="b">
        <f t="shared" si="1"/>
        <v>1</v>
      </c>
    </row>
    <row r="73" spans="1:34" x14ac:dyDescent="0.3">
      <c r="A73" s="62">
        <v>64</v>
      </c>
      <c r="B73" s="63" t="s">
        <v>41</v>
      </c>
      <c r="C73" s="62">
        <v>1</v>
      </c>
      <c r="D73" s="62">
        <v>2</v>
      </c>
      <c r="E73" s="62">
        <v>63</v>
      </c>
      <c r="F73" s="62">
        <v>67</v>
      </c>
      <c r="G73" s="62">
        <v>53.3</v>
      </c>
      <c r="H73" s="62">
        <v>104.7</v>
      </c>
      <c r="I73" s="62">
        <v>29.8</v>
      </c>
      <c r="J73" s="62">
        <v>34.700000000000003</v>
      </c>
      <c r="K73" s="62">
        <v>1.7999999999999999E-2</v>
      </c>
      <c r="L73" s="62">
        <v>3.2000000000000001E-2</v>
      </c>
      <c r="M73" s="62">
        <v>0.69314718055994495</v>
      </c>
      <c r="N73" s="62">
        <v>1.0986122886681</v>
      </c>
      <c r="O73" s="62">
        <v>4.1588830833596697</v>
      </c>
      <c r="P73" s="62">
        <v>4.2195077051760999</v>
      </c>
      <c r="Q73" s="62">
        <v>3.99452422693988</v>
      </c>
      <c r="R73" s="62">
        <v>4.6606048928761901</v>
      </c>
      <c r="S73" s="62">
        <v>1.7999999999999999E-2</v>
      </c>
      <c r="T73" s="62">
        <v>3.4275146899795201</v>
      </c>
      <c r="U73" s="62">
        <v>3.5751506887855902</v>
      </c>
      <c r="V73" s="62">
        <v>1.7839918128330998E-2</v>
      </c>
      <c r="W73" s="62">
        <v>3.1498667059371002E-2</v>
      </c>
      <c r="X73" s="62">
        <v>4</v>
      </c>
      <c r="Y73" s="62">
        <v>51.4</v>
      </c>
      <c r="Z73" s="62">
        <v>4.9000000000000004</v>
      </c>
      <c r="AA73" s="62">
        <v>1.4E-2</v>
      </c>
      <c r="AB73" s="62">
        <v>0.69314718055994495</v>
      </c>
      <c r="AC73" s="62">
        <v>3.9589065913269899</v>
      </c>
      <c r="AD73" s="62">
        <v>1.6094379124341001</v>
      </c>
      <c r="AE73" s="62">
        <v>1.77495235091167</v>
      </c>
      <c r="AF73" s="62">
        <v>1.3902905168991401E-2</v>
      </c>
      <c r="AG73" s="62" t="b">
        <f>AND("Zeta" ='Keto-CTA with change &amp;Ln-Values'!$B65)</f>
        <v>1</v>
      </c>
      <c r="AH73" s="62" t="b">
        <f t="shared" si="1"/>
        <v>1</v>
      </c>
    </row>
    <row r="74" spans="1:34" x14ac:dyDescent="0.3">
      <c r="A74" s="62">
        <v>67</v>
      </c>
      <c r="B74" s="63" t="s">
        <v>41</v>
      </c>
      <c r="C74" s="62">
        <v>1</v>
      </c>
      <c r="D74" s="62">
        <v>3</v>
      </c>
      <c r="E74" s="62">
        <v>4</v>
      </c>
      <c r="F74" s="62">
        <v>8</v>
      </c>
      <c r="G74" s="62">
        <v>139.4</v>
      </c>
      <c r="H74" s="62">
        <v>153.6</v>
      </c>
      <c r="I74" s="62">
        <v>0</v>
      </c>
      <c r="J74" s="62">
        <v>4.2</v>
      </c>
      <c r="K74" s="62">
        <v>2.5999999999999999E-2</v>
      </c>
      <c r="L74" s="62">
        <v>3.2000000000000001E-2</v>
      </c>
      <c r="M74" s="62">
        <v>0.69314718055994495</v>
      </c>
      <c r="N74" s="62">
        <v>1.3862943611198899</v>
      </c>
      <c r="O74" s="62">
        <v>1.6094379124341001</v>
      </c>
      <c r="P74" s="62">
        <v>2.1972245773362098</v>
      </c>
      <c r="Q74" s="62">
        <v>4.9444954915917103</v>
      </c>
      <c r="R74" s="62">
        <v>5.0408411361533201</v>
      </c>
      <c r="S74" s="62">
        <v>2.5999999999999999E-2</v>
      </c>
      <c r="T74" s="62">
        <v>0</v>
      </c>
      <c r="U74" s="62">
        <v>1.6486586255873801</v>
      </c>
      <c r="V74" s="62">
        <v>2.5667746748577799E-2</v>
      </c>
      <c r="W74" s="62">
        <v>3.1498667059371002E-2</v>
      </c>
      <c r="X74" s="62">
        <v>4</v>
      </c>
      <c r="Y74" s="62">
        <v>14.1999999999999</v>
      </c>
      <c r="Z74" s="62">
        <v>4.2</v>
      </c>
      <c r="AA74" s="62">
        <v>6.0000000000000001E-3</v>
      </c>
      <c r="AB74" s="62">
        <v>1.0986122886681</v>
      </c>
      <c r="AC74" s="62">
        <v>2.7212954278522301</v>
      </c>
      <c r="AD74" s="62">
        <v>1.6094379124341001</v>
      </c>
      <c r="AE74" s="62">
        <v>1.6486586255873801</v>
      </c>
      <c r="AF74" s="62">
        <v>5.9820716775474602E-3</v>
      </c>
      <c r="AG74" s="62" t="b">
        <f>AND("Zeta" ='Keto-CTA with change &amp;Ln-Values'!$B68)</f>
        <v>0</v>
      </c>
      <c r="AH74" s="62" t="b">
        <f t="shared" si="1"/>
        <v>1</v>
      </c>
    </row>
    <row r="75" spans="1:34" x14ac:dyDescent="0.3">
      <c r="A75" s="62">
        <v>72</v>
      </c>
      <c r="B75" s="63" t="s">
        <v>41</v>
      </c>
      <c r="C75" s="62">
        <v>2</v>
      </c>
      <c r="D75" s="62">
        <v>3</v>
      </c>
      <c r="E75" s="62">
        <v>12</v>
      </c>
      <c r="F75" s="62">
        <v>17</v>
      </c>
      <c r="G75" s="62">
        <v>290.2</v>
      </c>
      <c r="H75" s="62">
        <v>301</v>
      </c>
      <c r="I75" s="62">
        <v>4</v>
      </c>
      <c r="J75" s="62">
        <v>8.1</v>
      </c>
      <c r="K75" s="62">
        <v>8.4000000000000005E-2</v>
      </c>
      <c r="L75" s="62">
        <v>9.4E-2</v>
      </c>
      <c r="M75" s="62">
        <v>1.0986122886681</v>
      </c>
      <c r="N75" s="62">
        <v>1.3862943611198899</v>
      </c>
      <c r="O75" s="62">
        <v>2.5649493574615301</v>
      </c>
      <c r="P75" s="62">
        <v>2.8903717578961601</v>
      </c>
      <c r="Q75" s="62">
        <v>5.6740103163225299</v>
      </c>
      <c r="R75" s="62">
        <v>5.7104270173748697</v>
      </c>
      <c r="S75" s="62">
        <v>8.4000000000000005E-2</v>
      </c>
      <c r="T75" s="62">
        <v>1.6094379124341001</v>
      </c>
      <c r="U75" s="62">
        <v>2.2082744135227999</v>
      </c>
      <c r="V75" s="62">
        <v>8.0657903017454499E-2</v>
      </c>
      <c r="W75" s="62">
        <v>8.9840703999789495E-2</v>
      </c>
      <c r="X75" s="62">
        <v>5</v>
      </c>
      <c r="Y75" s="62">
        <v>10.8</v>
      </c>
      <c r="Z75" s="62">
        <v>4.0999999999999996</v>
      </c>
      <c r="AA75" s="62">
        <v>9.9999999999999898E-3</v>
      </c>
      <c r="AB75" s="62">
        <v>0.69314718055994495</v>
      </c>
      <c r="AC75" s="62">
        <v>2.4680995314716201</v>
      </c>
      <c r="AD75" s="62">
        <v>1.7917594692280501</v>
      </c>
      <c r="AE75" s="62">
        <v>1.62924053973028</v>
      </c>
      <c r="AF75" s="62">
        <v>9.9503308531680903E-3</v>
      </c>
      <c r="AG75" s="62" t="b">
        <f>AND("Zeta" ='Keto-CTA with change &amp;Ln-Values'!$B73)</f>
        <v>0</v>
      </c>
      <c r="AH75" s="62" t="b">
        <f t="shared" si="1"/>
        <v>1</v>
      </c>
    </row>
    <row r="76" spans="1:34" x14ac:dyDescent="0.3">
      <c r="A76" s="62">
        <v>74</v>
      </c>
      <c r="B76" s="63" t="s">
        <v>41</v>
      </c>
      <c r="C76" s="62">
        <v>2</v>
      </c>
      <c r="D76" s="62">
        <v>3</v>
      </c>
      <c r="E76" s="62">
        <v>2</v>
      </c>
      <c r="F76" s="62">
        <v>7</v>
      </c>
      <c r="G76" s="62">
        <v>141.1</v>
      </c>
      <c r="H76" s="62">
        <v>191</v>
      </c>
      <c r="I76" s="62">
        <v>5.3</v>
      </c>
      <c r="J76" s="62">
        <v>6</v>
      </c>
      <c r="K76" s="62">
        <v>6.3E-2</v>
      </c>
      <c r="L76" s="62">
        <v>0.08</v>
      </c>
      <c r="M76" s="62">
        <v>1.0986122886681</v>
      </c>
      <c r="N76" s="62">
        <v>1.3862943611198899</v>
      </c>
      <c r="O76" s="62">
        <v>1.0986122886681</v>
      </c>
      <c r="P76" s="62">
        <v>2.07944154167983</v>
      </c>
      <c r="Q76" s="62">
        <v>4.9565310351030503</v>
      </c>
      <c r="R76" s="62">
        <v>5.2574953720277797</v>
      </c>
      <c r="S76" s="62">
        <v>6.3E-2</v>
      </c>
      <c r="T76" s="62">
        <v>1.84054963339748</v>
      </c>
      <c r="U76" s="62">
        <v>1.9459101490553099</v>
      </c>
      <c r="V76" s="62">
        <v>6.1095099359810799E-2</v>
      </c>
      <c r="W76" s="62">
        <v>7.6961041136128394E-2</v>
      </c>
      <c r="X76" s="62">
        <v>5</v>
      </c>
      <c r="Y76" s="62">
        <v>49.9</v>
      </c>
      <c r="Z76" s="62">
        <v>0.7</v>
      </c>
      <c r="AA76" s="62">
        <v>1.7000000000000001E-2</v>
      </c>
      <c r="AB76" s="62">
        <v>0.69314718055994495</v>
      </c>
      <c r="AC76" s="62">
        <v>3.9298629235564699</v>
      </c>
      <c r="AD76" s="62">
        <v>1.7917594692280501</v>
      </c>
      <c r="AE76" s="62">
        <v>0.53062825106217004</v>
      </c>
      <c r="AF76" s="62">
        <v>1.6857117066422799E-2</v>
      </c>
      <c r="AG76" s="62" t="b">
        <f>AND("Zeta" ='Keto-CTA with change &amp;Ln-Values'!$B75)</f>
        <v>0</v>
      </c>
      <c r="AH76" s="62" t="b">
        <f t="shared" si="1"/>
        <v>1</v>
      </c>
    </row>
    <row r="77" spans="1:34" x14ac:dyDescent="0.3">
      <c r="A77" s="62">
        <v>91</v>
      </c>
      <c r="B77" s="63" t="s">
        <v>41</v>
      </c>
      <c r="C77" s="62">
        <v>6</v>
      </c>
      <c r="D77" s="62">
        <v>6</v>
      </c>
      <c r="E77" s="62">
        <v>119</v>
      </c>
      <c r="F77" s="62">
        <v>124</v>
      </c>
      <c r="G77" s="62">
        <v>183.5</v>
      </c>
      <c r="H77" s="62">
        <v>213.8</v>
      </c>
      <c r="I77" s="62">
        <v>42.7</v>
      </c>
      <c r="J77" s="62">
        <v>44.5</v>
      </c>
      <c r="K77" s="62">
        <v>5.3999999999999999E-2</v>
      </c>
      <c r="L77" s="62">
        <v>7.1999999999999995E-2</v>
      </c>
      <c r="M77" s="62">
        <v>1.9459101490553099</v>
      </c>
      <c r="N77" s="62">
        <v>1.9459101490553099</v>
      </c>
      <c r="O77" s="62">
        <v>4.7874917427820396</v>
      </c>
      <c r="P77" s="62">
        <v>4.8283137373022997</v>
      </c>
      <c r="Q77" s="62">
        <v>5.2176494634805799</v>
      </c>
      <c r="R77" s="62">
        <v>5.3697073626347098</v>
      </c>
      <c r="S77" s="62">
        <v>5.3999999999999999E-2</v>
      </c>
      <c r="T77" s="62">
        <v>3.77734810210154</v>
      </c>
      <c r="U77" s="62">
        <v>3.8177123259568999</v>
      </c>
      <c r="V77" s="62">
        <v>5.2592450119170603E-2</v>
      </c>
      <c r="W77" s="62">
        <v>6.9526062648610304E-2</v>
      </c>
      <c r="X77" s="62">
        <v>5</v>
      </c>
      <c r="Y77" s="62">
        <v>30.3</v>
      </c>
      <c r="Z77" s="62">
        <v>1.7999999999999901</v>
      </c>
      <c r="AA77" s="62">
        <v>1.7999999999999901E-2</v>
      </c>
      <c r="AB77" s="62">
        <v>0</v>
      </c>
      <c r="AC77" s="62">
        <v>3.4436180975460999</v>
      </c>
      <c r="AD77" s="62">
        <v>1.7917594692280501</v>
      </c>
      <c r="AE77" s="62">
        <v>1.0296194171811499</v>
      </c>
      <c r="AF77" s="62">
        <v>1.7839918128330998E-2</v>
      </c>
      <c r="AG77" s="62" t="b">
        <f>AND("Zeta" ='Keto-CTA with change &amp;Ln-Values'!$B92)</f>
        <v>0</v>
      </c>
      <c r="AH77" s="62" t="b">
        <f t="shared" si="1"/>
        <v>1</v>
      </c>
    </row>
    <row r="78" spans="1:34" x14ac:dyDescent="0.3">
      <c r="A78" s="62">
        <v>92</v>
      </c>
      <c r="B78" s="63" t="s">
        <v>41</v>
      </c>
      <c r="C78" s="62">
        <v>6</v>
      </c>
      <c r="D78" s="62">
        <v>9</v>
      </c>
      <c r="E78" s="62">
        <v>295</v>
      </c>
      <c r="F78" s="62">
        <v>300</v>
      </c>
      <c r="G78" s="62">
        <v>252.3</v>
      </c>
      <c r="H78" s="62">
        <v>319.7</v>
      </c>
      <c r="I78" s="62">
        <v>98.4</v>
      </c>
      <c r="J78" s="62">
        <v>109.1</v>
      </c>
      <c r="K78" s="62">
        <v>9.7000000000000003E-2</v>
      </c>
      <c r="L78" s="62">
        <v>0.121</v>
      </c>
      <c r="M78" s="62">
        <v>1.9459101490553099</v>
      </c>
      <c r="N78" s="62">
        <v>2.3025850929940401</v>
      </c>
      <c r="O78" s="62">
        <v>5.6903594543240601</v>
      </c>
      <c r="P78" s="62">
        <v>5.7071102647488701</v>
      </c>
      <c r="Q78" s="62">
        <v>5.5345745570076197</v>
      </c>
      <c r="R78" s="62">
        <v>5.7705061066991004</v>
      </c>
      <c r="S78" s="62">
        <v>9.7000000000000003E-2</v>
      </c>
      <c r="T78" s="62">
        <v>4.5991521136625204</v>
      </c>
      <c r="U78" s="62">
        <v>4.7013890437286303</v>
      </c>
      <c r="V78" s="62">
        <v>9.2579181293093102E-2</v>
      </c>
      <c r="W78" s="62">
        <v>0.114221144090022</v>
      </c>
      <c r="X78" s="62">
        <v>5</v>
      </c>
      <c r="Y78" s="62">
        <v>67.399999999999906</v>
      </c>
      <c r="Z78" s="62">
        <v>10.6999999999999</v>
      </c>
      <c r="AA78" s="62">
        <v>2.39999999999999E-2</v>
      </c>
      <c r="AB78" s="62">
        <v>1.3862943611198899</v>
      </c>
      <c r="AC78" s="62">
        <v>4.2253728246284998</v>
      </c>
      <c r="AD78" s="62">
        <v>1.7917594692280501</v>
      </c>
      <c r="AE78" s="62">
        <v>2.4595888418037002</v>
      </c>
      <c r="AF78" s="62">
        <v>2.3716526617315999E-2</v>
      </c>
      <c r="AG78" s="62" t="b">
        <f>AND("Zeta" ='Keto-CTA with change &amp;Ln-Values'!$B93)</f>
        <v>0</v>
      </c>
      <c r="AH78" s="62" t="b">
        <f t="shared" si="1"/>
        <v>1</v>
      </c>
    </row>
    <row r="79" spans="1:34" x14ac:dyDescent="0.3">
      <c r="A79" s="62">
        <v>97</v>
      </c>
      <c r="B79" s="63" t="s">
        <v>41</v>
      </c>
      <c r="C79" s="62">
        <v>8</v>
      </c>
      <c r="D79" s="62">
        <v>10</v>
      </c>
      <c r="E79" s="62">
        <v>47</v>
      </c>
      <c r="F79" s="62">
        <v>54</v>
      </c>
      <c r="G79" s="62">
        <v>105.7</v>
      </c>
      <c r="H79" s="62">
        <v>166.7</v>
      </c>
      <c r="I79" s="62">
        <v>30.5</v>
      </c>
      <c r="J79" s="62">
        <v>58.4</v>
      </c>
      <c r="K79" s="62">
        <v>7.6999999999999999E-2</v>
      </c>
      <c r="L79" s="62">
        <v>0.106</v>
      </c>
      <c r="M79" s="62">
        <v>2.1972245773362098</v>
      </c>
      <c r="N79" s="62">
        <v>2.3978952727983698</v>
      </c>
      <c r="O79" s="62">
        <v>3.8712010109078898</v>
      </c>
      <c r="P79" s="62">
        <v>4.0073331852324703</v>
      </c>
      <c r="Q79" s="62">
        <v>4.6700211583076996</v>
      </c>
      <c r="R79" s="62">
        <v>5.1221766688291597</v>
      </c>
      <c r="S79" s="62">
        <v>7.6999999999999999E-2</v>
      </c>
      <c r="T79" s="62">
        <v>3.4499875458315801</v>
      </c>
      <c r="U79" s="62">
        <v>4.0842942263685904</v>
      </c>
      <c r="V79" s="62">
        <v>7.4179398174251399E-2</v>
      </c>
      <c r="W79" s="62">
        <v>0.10074990310014301</v>
      </c>
      <c r="X79" s="62">
        <v>7</v>
      </c>
      <c r="Y79" s="62">
        <v>60.999999999999901</v>
      </c>
      <c r="Z79" s="62">
        <v>27.9</v>
      </c>
      <c r="AA79" s="62">
        <v>2.8999999999999901E-2</v>
      </c>
      <c r="AB79" s="62">
        <v>1.0986122886681</v>
      </c>
      <c r="AC79" s="62">
        <v>4.1271343850450899</v>
      </c>
      <c r="AD79" s="62">
        <v>2.07944154167983</v>
      </c>
      <c r="AE79" s="62">
        <v>3.3638415951183802</v>
      </c>
      <c r="AF79" s="62">
        <v>2.8587456851912399E-2</v>
      </c>
      <c r="AG79" s="62" t="b">
        <f>AND("Zeta" ='Keto-CTA with change &amp;Ln-Values'!$B98)</f>
        <v>0</v>
      </c>
      <c r="AH79" s="62" t="b">
        <f t="shared" si="1"/>
        <v>1</v>
      </c>
    </row>
    <row r="80" spans="1:34" x14ac:dyDescent="0.3">
      <c r="A80" s="62">
        <v>70</v>
      </c>
      <c r="B80" s="63" t="s">
        <v>41</v>
      </c>
      <c r="C80" s="62">
        <v>2</v>
      </c>
      <c r="D80" s="62">
        <v>2</v>
      </c>
      <c r="E80" s="62">
        <v>10</v>
      </c>
      <c r="F80" s="62">
        <v>18</v>
      </c>
      <c r="G80" s="62">
        <v>52.1</v>
      </c>
      <c r="H80" s="62">
        <v>62.5</v>
      </c>
      <c r="I80" s="62">
        <v>4</v>
      </c>
      <c r="J80" s="62">
        <v>5.4</v>
      </c>
      <c r="K80" s="62">
        <v>1.4999999999999999E-2</v>
      </c>
      <c r="L80" s="62">
        <v>1.4999999999999999E-2</v>
      </c>
      <c r="M80" s="62">
        <v>1.0986122886681</v>
      </c>
      <c r="N80" s="62">
        <v>1.0986122886681</v>
      </c>
      <c r="O80" s="62">
        <v>2.3978952727983698</v>
      </c>
      <c r="P80" s="62">
        <v>2.9444389791664398</v>
      </c>
      <c r="Q80" s="62">
        <v>3.9721769282478898</v>
      </c>
      <c r="R80" s="62">
        <v>4.1510399058986396</v>
      </c>
      <c r="S80" s="62">
        <v>1.4999999999999999E-2</v>
      </c>
      <c r="T80" s="62">
        <v>1.6094379124341001</v>
      </c>
      <c r="U80" s="62">
        <v>1.85629799036562</v>
      </c>
      <c r="V80" s="62">
        <v>1.48886124937505E-2</v>
      </c>
      <c r="W80" s="62">
        <v>1.48886124937505E-2</v>
      </c>
      <c r="X80" s="62">
        <v>8</v>
      </c>
      <c r="Y80" s="62">
        <v>10.399999999999901</v>
      </c>
      <c r="Z80" s="62">
        <v>1.4</v>
      </c>
      <c r="AA80" s="62">
        <v>0</v>
      </c>
      <c r="AB80" s="62">
        <v>0</v>
      </c>
      <c r="AC80" s="62">
        <v>2.43361335540044</v>
      </c>
      <c r="AD80" s="62">
        <v>2.1972245773362098</v>
      </c>
      <c r="AE80" s="62">
        <v>0.87546873735389996</v>
      </c>
      <c r="AF80" s="62">
        <v>0</v>
      </c>
      <c r="AG80" s="62" t="b">
        <f>AND("Zeta" ='Keto-CTA with change &amp;Ln-Values'!$B71)</f>
        <v>0</v>
      </c>
      <c r="AH80" s="62" t="b">
        <f t="shared" si="1"/>
        <v>1</v>
      </c>
    </row>
    <row r="81" spans="1:34" x14ac:dyDescent="0.3">
      <c r="A81" s="62">
        <v>73</v>
      </c>
      <c r="B81" s="63" t="s">
        <v>41</v>
      </c>
      <c r="C81" s="62">
        <v>2</v>
      </c>
      <c r="D81" s="62">
        <v>3</v>
      </c>
      <c r="E81" s="62">
        <v>39</v>
      </c>
      <c r="F81" s="62">
        <v>49</v>
      </c>
      <c r="G81" s="62">
        <v>83.3</v>
      </c>
      <c r="H81" s="62">
        <v>97.7</v>
      </c>
      <c r="I81" s="62">
        <v>17.8</v>
      </c>
      <c r="J81" s="62">
        <v>20.6</v>
      </c>
      <c r="K81" s="62">
        <v>2.8000000000000001E-2</v>
      </c>
      <c r="L81" s="62">
        <v>3.9E-2</v>
      </c>
      <c r="M81" s="62">
        <v>1.0986122886681</v>
      </c>
      <c r="N81" s="62">
        <v>1.3862943611198899</v>
      </c>
      <c r="O81" s="62">
        <v>3.68887945411393</v>
      </c>
      <c r="P81" s="62">
        <v>3.9120230054281402</v>
      </c>
      <c r="Q81" s="62">
        <v>4.4343818650077997</v>
      </c>
      <c r="R81" s="62">
        <v>4.5920849464394298</v>
      </c>
      <c r="S81" s="62">
        <v>2.8000000000000001E-2</v>
      </c>
      <c r="T81" s="62">
        <v>2.9338568698359002</v>
      </c>
      <c r="U81" s="62">
        <v>3.0726933146901101</v>
      </c>
      <c r="V81" s="62">
        <v>2.7615167032973301E-2</v>
      </c>
      <c r="W81" s="62">
        <v>3.8258712117090199E-2</v>
      </c>
      <c r="X81" s="62">
        <v>10</v>
      </c>
      <c r="Y81" s="62">
        <v>14.4</v>
      </c>
      <c r="Z81" s="62">
        <v>2.8</v>
      </c>
      <c r="AA81" s="62">
        <v>1.0999999999999999E-2</v>
      </c>
      <c r="AB81" s="62">
        <v>0.69314718055994495</v>
      </c>
      <c r="AC81" s="62">
        <v>2.7343675094195801</v>
      </c>
      <c r="AD81" s="62">
        <v>2.3978952727983698</v>
      </c>
      <c r="AE81" s="62">
        <v>1.33500106673234</v>
      </c>
      <c r="AF81" s="62">
        <v>1.0939940038334201E-2</v>
      </c>
      <c r="AG81" s="62" t="b">
        <f>AND("Zeta" ='Keto-CTA with change &amp;Ln-Values'!$B74)</f>
        <v>0</v>
      </c>
      <c r="AH81" s="62" t="b">
        <f t="shared" si="1"/>
        <v>1</v>
      </c>
    </row>
    <row r="82" spans="1:34" x14ac:dyDescent="0.3">
      <c r="A82" s="62">
        <v>75</v>
      </c>
      <c r="B82" s="63" t="s">
        <v>41</v>
      </c>
      <c r="C82" s="62">
        <v>2</v>
      </c>
      <c r="D82" s="62">
        <v>3</v>
      </c>
      <c r="E82" s="62">
        <v>21</v>
      </c>
      <c r="F82" s="62">
        <v>31</v>
      </c>
      <c r="G82" s="62">
        <v>106.8</v>
      </c>
      <c r="H82" s="62">
        <v>116.5</v>
      </c>
      <c r="I82" s="62">
        <v>10.199999999999999</v>
      </c>
      <c r="J82" s="62">
        <v>13.1</v>
      </c>
      <c r="K82" s="62">
        <v>4.3999999999999997E-2</v>
      </c>
      <c r="L82" s="62">
        <v>0.05</v>
      </c>
      <c r="M82" s="62">
        <v>1.0986122886681</v>
      </c>
      <c r="N82" s="62">
        <v>1.3862943611198899</v>
      </c>
      <c r="O82" s="62">
        <v>3.0910424533583098</v>
      </c>
      <c r="P82" s="62">
        <v>3.4657359027997199</v>
      </c>
      <c r="Q82" s="62">
        <v>4.68027765847489</v>
      </c>
      <c r="R82" s="62">
        <v>4.76643833358421</v>
      </c>
      <c r="S82" s="62">
        <v>4.3999999999999997E-2</v>
      </c>
      <c r="T82" s="62">
        <v>2.4159137783010398</v>
      </c>
      <c r="U82" s="62">
        <v>2.6461747973841199</v>
      </c>
      <c r="V82" s="62">
        <v>4.3059489460446999E-2</v>
      </c>
      <c r="W82" s="62">
        <v>4.8790164169432E-2</v>
      </c>
      <c r="X82" s="62">
        <v>10</v>
      </c>
      <c r="Y82" s="62">
        <v>9.6999999999999993</v>
      </c>
      <c r="Z82" s="62">
        <v>2.9</v>
      </c>
      <c r="AA82" s="62">
        <v>6.0000000000000001E-3</v>
      </c>
      <c r="AB82" s="62">
        <v>0.69314718055994495</v>
      </c>
      <c r="AC82" s="62">
        <v>2.3702437414678599</v>
      </c>
      <c r="AD82" s="62">
        <v>2.3978952727983698</v>
      </c>
      <c r="AE82" s="62">
        <v>1.3609765531356</v>
      </c>
      <c r="AF82" s="62">
        <v>5.9820716775474602E-3</v>
      </c>
      <c r="AG82" s="62" t="b">
        <f>AND("Zeta" ='Keto-CTA with change &amp;Ln-Values'!$B76)</f>
        <v>0</v>
      </c>
      <c r="AH82" s="62" t="b">
        <f t="shared" si="1"/>
        <v>1</v>
      </c>
    </row>
    <row r="83" spans="1:34" x14ac:dyDescent="0.3">
      <c r="A83" s="62">
        <v>88</v>
      </c>
      <c r="B83" s="63" t="s">
        <v>42</v>
      </c>
      <c r="C83" s="62">
        <v>4</v>
      </c>
      <c r="D83" s="62">
        <v>10</v>
      </c>
      <c r="E83" s="62">
        <v>88</v>
      </c>
      <c r="F83" s="62">
        <v>100</v>
      </c>
      <c r="G83" s="62">
        <v>238.5</v>
      </c>
      <c r="H83" s="62">
        <v>307.3</v>
      </c>
      <c r="I83" s="62">
        <v>33.9</v>
      </c>
      <c r="J83" s="62">
        <v>38.299999999999997</v>
      </c>
      <c r="K83" s="62">
        <v>9.0999999999999998E-2</v>
      </c>
      <c r="L83" s="62">
        <v>0.106</v>
      </c>
      <c r="M83" s="62">
        <v>1.6094379124341001</v>
      </c>
      <c r="N83" s="62">
        <v>2.3978952727983698</v>
      </c>
      <c r="O83" s="62">
        <v>4.4886363697321396</v>
      </c>
      <c r="P83" s="62">
        <v>4.6151205168412597</v>
      </c>
      <c r="Q83" s="62">
        <v>5.4785534168509598</v>
      </c>
      <c r="R83" s="62">
        <v>5.7310733348921001</v>
      </c>
      <c r="S83" s="62">
        <v>9.0999999999999998E-2</v>
      </c>
      <c r="T83" s="62">
        <v>3.5524868292083802</v>
      </c>
      <c r="U83" s="62">
        <v>3.67122451887521</v>
      </c>
      <c r="V83" s="62">
        <v>8.7094706850933706E-2</v>
      </c>
      <c r="W83" s="62">
        <v>0.10074990310014301</v>
      </c>
      <c r="X83" s="62">
        <v>12</v>
      </c>
      <c r="Y83" s="62">
        <v>68.8</v>
      </c>
      <c r="Z83" s="62">
        <v>4.3999999999999897</v>
      </c>
      <c r="AA83" s="62">
        <v>1.4999999999999999E-2</v>
      </c>
      <c r="AB83" s="62">
        <v>1.9459101490553099</v>
      </c>
      <c r="AC83" s="62">
        <v>4.2456340097683203</v>
      </c>
      <c r="AD83" s="62">
        <v>2.5649493574615301</v>
      </c>
      <c r="AE83" s="62">
        <v>1.68639895357022</v>
      </c>
      <c r="AF83" s="62">
        <v>1.48886124937505E-2</v>
      </c>
      <c r="AG83" s="62" t="b">
        <f>AND("Zeta" ='Keto-CTA with change &amp;Ln-Values'!$B89)</f>
        <v>0</v>
      </c>
      <c r="AH83" s="62" t="b">
        <f t="shared" si="1"/>
        <v>1</v>
      </c>
    </row>
    <row r="84" spans="1:34" x14ac:dyDescent="0.3">
      <c r="A84" s="62">
        <v>90</v>
      </c>
      <c r="B84" s="63" t="s">
        <v>42</v>
      </c>
      <c r="C84" s="62">
        <v>5</v>
      </c>
      <c r="D84" s="62">
        <v>6</v>
      </c>
      <c r="E84" s="62">
        <v>388</v>
      </c>
      <c r="F84" s="62">
        <v>400</v>
      </c>
      <c r="G84" s="62">
        <v>147.19999999999999</v>
      </c>
      <c r="H84" s="62">
        <v>194.8</v>
      </c>
      <c r="I84" s="62">
        <v>143.69999999999999</v>
      </c>
      <c r="J84" s="62">
        <v>177.2</v>
      </c>
      <c r="K84" s="62">
        <v>0.1</v>
      </c>
      <c r="L84" s="62">
        <v>0.1</v>
      </c>
      <c r="M84" s="62">
        <v>1.7917594692280501</v>
      </c>
      <c r="N84" s="62">
        <v>1.9459101490553099</v>
      </c>
      <c r="O84" s="62">
        <v>5.9635793436184397</v>
      </c>
      <c r="P84" s="62">
        <v>5.9939614273065596</v>
      </c>
      <c r="Q84" s="62">
        <v>4.9985627128619798</v>
      </c>
      <c r="R84" s="62">
        <v>5.2770937300964098</v>
      </c>
      <c r="S84" s="62">
        <v>0.1</v>
      </c>
      <c r="T84" s="62">
        <v>4.97466263363743</v>
      </c>
      <c r="U84" s="62">
        <v>5.1829065150367004</v>
      </c>
      <c r="V84" s="62">
        <v>9.5310179804324893E-2</v>
      </c>
      <c r="W84" s="62">
        <v>9.5310179804324893E-2</v>
      </c>
      <c r="X84" s="62">
        <v>12</v>
      </c>
      <c r="Y84" s="62">
        <v>47.6</v>
      </c>
      <c r="Z84" s="62">
        <v>33.5</v>
      </c>
      <c r="AA84" s="62">
        <v>0</v>
      </c>
      <c r="AB84" s="62">
        <v>0.69314718055994495</v>
      </c>
      <c r="AC84" s="62">
        <v>3.8836235309064402</v>
      </c>
      <c r="AD84" s="62">
        <v>2.5649493574615301</v>
      </c>
      <c r="AE84" s="62">
        <v>3.5409593240373098</v>
      </c>
      <c r="AF84" s="62">
        <v>0</v>
      </c>
      <c r="AG84" s="62" t="b">
        <f>AND("Zeta" ='Keto-CTA with change &amp;Ln-Values'!$B91)</f>
        <v>0</v>
      </c>
      <c r="AH84" s="62" t="b">
        <f t="shared" si="1"/>
        <v>1</v>
      </c>
    </row>
    <row r="85" spans="1:34" x14ac:dyDescent="0.3">
      <c r="A85" s="62">
        <v>62</v>
      </c>
      <c r="B85" s="63" t="s">
        <v>42</v>
      </c>
      <c r="C85" s="62">
        <v>1</v>
      </c>
      <c r="D85" s="62">
        <v>1</v>
      </c>
      <c r="E85" s="62">
        <v>27</v>
      </c>
      <c r="F85" s="62">
        <v>41</v>
      </c>
      <c r="G85" s="62">
        <v>45.3</v>
      </c>
      <c r="H85" s="62">
        <v>51.6</v>
      </c>
      <c r="I85" s="62">
        <v>10.7</v>
      </c>
      <c r="J85" s="62">
        <v>15.2</v>
      </c>
      <c r="K85" s="62">
        <v>2.1999999999999999E-2</v>
      </c>
      <c r="L85" s="62">
        <v>2.5999999999999999E-2</v>
      </c>
      <c r="M85" s="62">
        <v>0.69314718055994495</v>
      </c>
      <c r="N85" s="62">
        <v>0.69314718055994495</v>
      </c>
      <c r="O85" s="62">
        <v>3.3322045101751998</v>
      </c>
      <c r="P85" s="62">
        <v>3.73766961828336</v>
      </c>
      <c r="Q85" s="62">
        <v>3.8351419610921802</v>
      </c>
      <c r="R85" s="62">
        <v>3.9627161197436598</v>
      </c>
      <c r="S85" s="62">
        <v>2.1999999999999999E-2</v>
      </c>
      <c r="T85" s="62">
        <v>2.45958884180371</v>
      </c>
      <c r="U85" s="62">
        <v>2.7850112422383302</v>
      </c>
      <c r="V85" s="62">
        <v>2.1761491781512699E-2</v>
      </c>
      <c r="W85" s="62">
        <v>2.5667746748577799E-2</v>
      </c>
      <c r="X85" s="62">
        <v>14</v>
      </c>
      <c r="Y85" s="62">
        <v>6.3</v>
      </c>
      <c r="Z85" s="62">
        <v>4.5</v>
      </c>
      <c r="AA85" s="62">
        <v>4.0000000000000001E-3</v>
      </c>
      <c r="AB85" s="62">
        <v>0</v>
      </c>
      <c r="AC85" s="62">
        <v>1.9878743481543399</v>
      </c>
      <c r="AD85" s="62">
        <v>2.7080502011022101</v>
      </c>
      <c r="AE85" s="62">
        <v>1.7047480922384199</v>
      </c>
      <c r="AF85" s="62">
        <v>3.9920212695374498E-3</v>
      </c>
      <c r="AG85" s="62" t="b">
        <f>AND("Zeta" ='Keto-CTA with change &amp;Ln-Values'!$B63)</f>
        <v>0</v>
      </c>
      <c r="AH85" s="62" t="b">
        <f t="shared" si="1"/>
        <v>1</v>
      </c>
    </row>
    <row r="86" spans="1:34" x14ac:dyDescent="0.3">
      <c r="A86" s="62">
        <v>78</v>
      </c>
      <c r="B86" s="63" t="s">
        <v>42</v>
      </c>
      <c r="C86" s="62">
        <v>3</v>
      </c>
      <c r="D86" s="62">
        <v>4</v>
      </c>
      <c r="E86" s="62">
        <v>81</v>
      </c>
      <c r="F86" s="62">
        <v>97</v>
      </c>
      <c r="G86" s="62">
        <v>82.4</v>
      </c>
      <c r="H86" s="62">
        <v>168.4</v>
      </c>
      <c r="I86" s="62">
        <v>21.5</v>
      </c>
      <c r="J86" s="62">
        <v>29.9</v>
      </c>
      <c r="K86" s="62">
        <v>3.2000000000000001E-2</v>
      </c>
      <c r="L86" s="62">
        <v>5.6000000000000001E-2</v>
      </c>
      <c r="M86" s="62">
        <v>1.3862943611198899</v>
      </c>
      <c r="N86" s="62">
        <v>1.6094379124341001</v>
      </c>
      <c r="O86" s="62">
        <v>4.4067192472642498</v>
      </c>
      <c r="P86" s="62">
        <v>4.5849674786705696</v>
      </c>
      <c r="Q86" s="62">
        <v>4.4236483093647001</v>
      </c>
      <c r="R86" s="62">
        <v>5.1322627822179498</v>
      </c>
      <c r="S86" s="62">
        <v>3.2000000000000001E-2</v>
      </c>
      <c r="T86" s="62">
        <v>3.1135153092103698</v>
      </c>
      <c r="U86" s="62">
        <v>3.4307561839036902</v>
      </c>
      <c r="V86" s="62">
        <v>3.1498667059371002E-2</v>
      </c>
      <c r="W86" s="62">
        <v>5.44881852840697E-2</v>
      </c>
      <c r="X86" s="62">
        <v>16</v>
      </c>
      <c r="Y86" s="62">
        <v>86</v>
      </c>
      <c r="Z86" s="62">
        <v>8.3999999999999897</v>
      </c>
      <c r="AA86" s="62">
        <v>2.4E-2</v>
      </c>
      <c r="AB86" s="62">
        <v>0.69314718055994495</v>
      </c>
      <c r="AC86" s="62">
        <v>4.4659081186545802</v>
      </c>
      <c r="AD86" s="62">
        <v>2.8332133440562099</v>
      </c>
      <c r="AE86" s="62">
        <v>2.2407096892759499</v>
      </c>
      <c r="AF86" s="62">
        <v>2.3716526617315999E-2</v>
      </c>
      <c r="AG86" s="62" t="b">
        <f>AND("Zeta" ='Keto-CTA with change &amp;Ln-Values'!$B79)</f>
        <v>0</v>
      </c>
      <c r="AH86" s="62" t="b">
        <f t="shared" si="1"/>
        <v>1</v>
      </c>
    </row>
    <row r="87" spans="1:34" x14ac:dyDescent="0.3">
      <c r="A87" s="62">
        <v>84</v>
      </c>
      <c r="B87" s="63" t="s">
        <v>42</v>
      </c>
      <c r="C87" s="62">
        <v>4</v>
      </c>
      <c r="D87" s="62">
        <v>5</v>
      </c>
      <c r="E87" s="62">
        <v>17</v>
      </c>
      <c r="F87" s="62">
        <v>35</v>
      </c>
      <c r="G87" s="62">
        <v>58.9</v>
      </c>
      <c r="H87" s="62">
        <v>76.400000000000006</v>
      </c>
      <c r="I87" s="62">
        <v>12.5</v>
      </c>
      <c r="J87" s="62">
        <v>18</v>
      </c>
      <c r="K87" s="62">
        <v>2.8000000000000001E-2</v>
      </c>
      <c r="L87" s="62">
        <v>3.9E-2</v>
      </c>
      <c r="M87" s="62">
        <v>1.6094379124341001</v>
      </c>
      <c r="N87" s="62">
        <v>1.7917594692280501</v>
      </c>
      <c r="O87" s="62">
        <v>2.8903717578961601</v>
      </c>
      <c r="P87" s="62">
        <v>3.5835189384561099</v>
      </c>
      <c r="Q87" s="62">
        <v>4.0926765051213998</v>
      </c>
      <c r="R87" s="62">
        <v>4.3489867805956797</v>
      </c>
      <c r="S87" s="62">
        <v>2.8000000000000001E-2</v>
      </c>
      <c r="T87" s="62">
        <v>2.6026896854443802</v>
      </c>
      <c r="U87" s="62">
        <v>2.9444389791664398</v>
      </c>
      <c r="V87" s="62">
        <v>2.7615167032973301E-2</v>
      </c>
      <c r="W87" s="62">
        <v>3.8258712117090199E-2</v>
      </c>
      <c r="X87" s="62">
        <v>18</v>
      </c>
      <c r="Y87" s="62">
        <v>17.5</v>
      </c>
      <c r="Z87" s="62">
        <v>5.5</v>
      </c>
      <c r="AA87" s="62">
        <v>1.0999999999999999E-2</v>
      </c>
      <c r="AB87" s="62">
        <v>0.69314718055994495</v>
      </c>
      <c r="AC87" s="62">
        <v>2.9177707320842701</v>
      </c>
      <c r="AD87" s="62">
        <v>2.9444389791664398</v>
      </c>
      <c r="AE87" s="62">
        <v>1.87180217690159</v>
      </c>
      <c r="AF87" s="62">
        <v>1.0939940038334201E-2</v>
      </c>
      <c r="AG87" s="62" t="b">
        <f>AND("Zeta" ='Keto-CTA with change &amp;Ln-Values'!$B85)</f>
        <v>0</v>
      </c>
      <c r="AH87" s="62" t="b">
        <f t="shared" si="1"/>
        <v>1</v>
      </c>
    </row>
    <row r="88" spans="1:34" x14ac:dyDescent="0.3">
      <c r="A88" s="62">
        <v>95</v>
      </c>
      <c r="B88" s="63" t="s">
        <v>39</v>
      </c>
      <c r="C88" s="62">
        <v>8</v>
      </c>
      <c r="D88" s="62">
        <v>7</v>
      </c>
      <c r="E88" s="62">
        <v>175</v>
      </c>
      <c r="F88" s="62">
        <v>193</v>
      </c>
      <c r="G88" s="62">
        <v>73.400000000000006</v>
      </c>
      <c r="H88" s="62">
        <v>92.7</v>
      </c>
      <c r="I88" s="62">
        <v>76.2</v>
      </c>
      <c r="J88" s="62">
        <v>88.3</v>
      </c>
      <c r="K88" s="62">
        <v>7.2999999999999995E-2</v>
      </c>
      <c r="L88" s="62">
        <v>8.6999999999999994E-2</v>
      </c>
      <c r="M88" s="62">
        <v>2.1972245773362098</v>
      </c>
      <c r="N88" s="62">
        <v>2.07944154167983</v>
      </c>
      <c r="O88" s="62">
        <v>5.1704839950381496</v>
      </c>
      <c r="P88" s="62">
        <v>5.2678581590633202</v>
      </c>
      <c r="Q88" s="62">
        <v>4.3094559418390403</v>
      </c>
      <c r="R88" s="62">
        <v>4.5400981892443699</v>
      </c>
      <c r="S88" s="62">
        <v>7.2999999999999995E-2</v>
      </c>
      <c r="T88" s="62">
        <v>4.3463994570307296</v>
      </c>
      <c r="U88" s="62">
        <v>4.4920014878824501</v>
      </c>
      <c r="V88" s="62">
        <v>7.0458463648561301E-2</v>
      </c>
      <c r="W88" s="62" t="s">
        <v>98</v>
      </c>
      <c r="X88" s="62">
        <v>18</v>
      </c>
      <c r="Y88" s="62">
        <v>19.299999999999901</v>
      </c>
      <c r="Z88" s="62">
        <v>12.0999999999999</v>
      </c>
      <c r="AA88" s="62">
        <v>1.39999999999999E-2</v>
      </c>
      <c r="AB88" s="62">
        <v>0.69314718055994495</v>
      </c>
      <c r="AC88" s="62">
        <v>3.0106208860477399</v>
      </c>
      <c r="AD88" s="62">
        <v>2.9444389791664398</v>
      </c>
      <c r="AE88" s="62">
        <v>2.5726122302070999</v>
      </c>
      <c r="AF88" s="62">
        <v>1.3902905168991401E-2</v>
      </c>
      <c r="AG88" s="62" t="b">
        <f>AND("Zeta" ='Keto-CTA with change &amp;Ln-Values'!$B96)</f>
        <v>0</v>
      </c>
      <c r="AH88" s="62" t="b">
        <f t="shared" si="1"/>
        <v>1</v>
      </c>
    </row>
    <row r="89" spans="1:34" x14ac:dyDescent="0.3">
      <c r="A89" s="62">
        <v>82</v>
      </c>
      <c r="B89" s="63" t="s">
        <v>42</v>
      </c>
      <c r="C89" s="62">
        <v>4</v>
      </c>
      <c r="D89" s="62">
        <v>4</v>
      </c>
      <c r="E89" s="62">
        <v>191</v>
      </c>
      <c r="F89" s="62">
        <v>218</v>
      </c>
      <c r="G89" s="62">
        <v>233.8</v>
      </c>
      <c r="H89" s="62">
        <v>345.8</v>
      </c>
      <c r="I89" s="62">
        <v>63.9</v>
      </c>
      <c r="J89" s="62">
        <v>82.6</v>
      </c>
      <c r="K89" s="62">
        <v>9.6000000000000002E-2</v>
      </c>
      <c r="L89" s="62">
        <v>0.122</v>
      </c>
      <c r="M89" s="62">
        <v>1.6094379124341001</v>
      </c>
      <c r="N89" s="62">
        <v>1.6094379124341001</v>
      </c>
      <c r="O89" s="62">
        <v>5.2574953720277797</v>
      </c>
      <c r="P89" s="62">
        <v>5.3890717298165001</v>
      </c>
      <c r="Q89" s="62">
        <v>5.4587340879539399</v>
      </c>
      <c r="R89" s="62">
        <v>5.8487482449063801</v>
      </c>
      <c r="S89" s="62">
        <v>9.6000000000000002E-2</v>
      </c>
      <c r="T89" s="62">
        <v>4.17284762371004</v>
      </c>
      <c r="U89" s="62">
        <v>4.4260435200906496</v>
      </c>
      <c r="V89" s="62">
        <v>9.1667188525823798E-2</v>
      </c>
      <c r="W89" s="62">
        <v>0.11511280710050401</v>
      </c>
      <c r="X89" s="62">
        <v>27</v>
      </c>
      <c r="Y89" s="62">
        <v>112</v>
      </c>
      <c r="Z89" s="62">
        <v>18.6999999999999</v>
      </c>
      <c r="AA89" s="62">
        <v>2.5999999999999902E-2</v>
      </c>
      <c r="AB89" s="62">
        <v>0</v>
      </c>
      <c r="AC89" s="62">
        <v>4.7273878187123399</v>
      </c>
      <c r="AD89" s="62">
        <v>3.3322045101751998</v>
      </c>
      <c r="AE89" s="62">
        <v>2.9806186357439399</v>
      </c>
      <c r="AF89" s="62">
        <v>2.5667746748577799E-2</v>
      </c>
      <c r="AG89" s="62" t="b">
        <f>AND("Zeta" ='Keto-CTA with change &amp;Ln-Values'!$B83)</f>
        <v>0</v>
      </c>
      <c r="AH89" s="62" t="b">
        <f t="shared" si="1"/>
        <v>1</v>
      </c>
    </row>
    <row r="90" spans="1:34" x14ac:dyDescent="0.3">
      <c r="A90" s="62">
        <v>83</v>
      </c>
      <c r="B90" s="63" t="s">
        <v>42</v>
      </c>
      <c r="C90" s="62">
        <v>4</v>
      </c>
      <c r="D90" s="62">
        <v>5</v>
      </c>
      <c r="E90" s="62">
        <v>217</v>
      </c>
      <c r="F90" s="62">
        <v>245</v>
      </c>
      <c r="G90" s="62">
        <v>169</v>
      </c>
      <c r="H90" s="62">
        <v>182.2</v>
      </c>
      <c r="I90" s="62">
        <v>73.8</v>
      </c>
      <c r="J90" s="62">
        <v>88.2</v>
      </c>
      <c r="K90" s="62">
        <v>7.1999999999999995E-2</v>
      </c>
      <c r="L90" s="62">
        <v>7.6999999999999999E-2</v>
      </c>
      <c r="M90" s="62">
        <v>1.6094379124341001</v>
      </c>
      <c r="N90" s="62">
        <v>1.7917594692280501</v>
      </c>
      <c r="O90" s="62">
        <v>5.38449506278908</v>
      </c>
      <c r="P90" s="62">
        <v>5.5053315359323598</v>
      </c>
      <c r="Q90" s="62">
        <v>5.1357984370502603</v>
      </c>
      <c r="R90" s="62">
        <v>5.2105784522400302</v>
      </c>
      <c r="S90" s="62">
        <v>7.1999999999999995E-2</v>
      </c>
      <c r="T90" s="62">
        <v>4.31481788498043</v>
      </c>
      <c r="U90" s="62">
        <v>4.4908810395859602</v>
      </c>
      <c r="V90" s="62">
        <v>6.9526062648610304E-2</v>
      </c>
      <c r="W90" s="62">
        <v>7.4179398174251399E-2</v>
      </c>
      <c r="X90" s="62">
        <v>28</v>
      </c>
      <c r="Y90" s="62">
        <v>13.1999999999999</v>
      </c>
      <c r="Z90" s="62">
        <v>14.4</v>
      </c>
      <c r="AA90" s="62">
        <v>5.0000000000000001E-3</v>
      </c>
      <c r="AB90" s="62">
        <v>0.69314718055994495</v>
      </c>
      <c r="AC90" s="62">
        <v>2.6532419646072101</v>
      </c>
      <c r="AD90" s="62">
        <v>3.3672958299864701</v>
      </c>
      <c r="AE90" s="62">
        <v>2.7343675094195801</v>
      </c>
      <c r="AF90" s="62">
        <v>4.9875415110389601E-3</v>
      </c>
      <c r="AG90" s="62" t="b">
        <f>AND("Zeta" ='Keto-CTA with change &amp;Ln-Values'!$B84)</f>
        <v>0</v>
      </c>
      <c r="AH90" s="62" t="b">
        <f t="shared" si="1"/>
        <v>1</v>
      </c>
    </row>
    <row r="91" spans="1:34" x14ac:dyDescent="0.3">
      <c r="A91" s="62">
        <v>80</v>
      </c>
      <c r="B91" s="63" t="s">
        <v>42</v>
      </c>
      <c r="C91" s="62">
        <v>3</v>
      </c>
      <c r="D91" s="62">
        <v>4</v>
      </c>
      <c r="E91" s="62">
        <v>66</v>
      </c>
      <c r="F91" s="62">
        <v>97</v>
      </c>
      <c r="G91" s="62">
        <v>78</v>
      </c>
      <c r="H91" s="62">
        <v>89.6</v>
      </c>
      <c r="I91" s="62">
        <v>24</v>
      </c>
      <c r="J91" s="62">
        <v>28.2</v>
      </c>
      <c r="K91" s="62">
        <v>5.1999999999999998E-2</v>
      </c>
      <c r="L91" s="62">
        <v>7.8E-2</v>
      </c>
      <c r="M91" s="62">
        <v>1.3862943611198899</v>
      </c>
      <c r="N91" s="62">
        <v>1.6094379124341001</v>
      </c>
      <c r="O91" s="62">
        <v>4.2046926193909604</v>
      </c>
      <c r="P91" s="62">
        <v>4.5849674786705696</v>
      </c>
      <c r="Q91" s="62">
        <v>4.3694478524670197</v>
      </c>
      <c r="R91" s="62">
        <v>4.5064542130489302</v>
      </c>
      <c r="S91" s="62">
        <v>5.1999999999999998E-2</v>
      </c>
      <c r="T91" s="62">
        <v>3.2188758248682001</v>
      </c>
      <c r="U91" s="62">
        <v>3.3741687092742301</v>
      </c>
      <c r="V91" s="62">
        <v>5.0693114315518102E-2</v>
      </c>
      <c r="W91" s="62">
        <v>7.5107472486805396E-2</v>
      </c>
      <c r="X91" s="62">
        <v>31</v>
      </c>
      <c r="Y91" s="62">
        <v>11.5999999999999</v>
      </c>
      <c r="Z91" s="62">
        <v>4.1999999999999904</v>
      </c>
      <c r="AA91" s="62">
        <v>2.5999999999999999E-2</v>
      </c>
      <c r="AB91" s="62">
        <v>0.69314718055994495</v>
      </c>
      <c r="AC91" s="62">
        <v>2.5336968139574298</v>
      </c>
      <c r="AD91" s="62">
        <v>3.4657359027997199</v>
      </c>
      <c r="AE91" s="62">
        <v>1.6486586255873801</v>
      </c>
      <c r="AF91" s="62">
        <v>2.5667746748577799E-2</v>
      </c>
      <c r="AG91" s="62" t="b">
        <f>AND("Zeta" ='Keto-CTA with change &amp;Ln-Values'!$B81)</f>
        <v>0</v>
      </c>
      <c r="AH91" s="62" t="b">
        <f t="shared" si="1"/>
        <v>1</v>
      </c>
    </row>
    <row r="92" spans="1:34" x14ac:dyDescent="0.3">
      <c r="A92" s="62">
        <v>85</v>
      </c>
      <c r="B92" s="63" t="s">
        <v>42</v>
      </c>
      <c r="C92" s="62">
        <v>4</v>
      </c>
      <c r="D92" s="62">
        <v>5</v>
      </c>
      <c r="E92" s="62">
        <v>222</v>
      </c>
      <c r="F92" s="62">
        <v>253</v>
      </c>
      <c r="G92" s="62">
        <v>244.9</v>
      </c>
      <c r="H92" s="62">
        <v>357.9</v>
      </c>
      <c r="I92" s="62">
        <v>77.400000000000006</v>
      </c>
      <c r="J92" s="62">
        <v>82.4</v>
      </c>
      <c r="K92" s="62">
        <v>6.8000000000000005E-2</v>
      </c>
      <c r="L92" s="62">
        <v>0.10100000000000001</v>
      </c>
      <c r="M92" s="62">
        <v>1.6094379124341001</v>
      </c>
      <c r="N92" s="62">
        <v>1.7917594692280501</v>
      </c>
      <c r="O92" s="62">
        <v>5.40717177146011</v>
      </c>
      <c r="P92" s="62">
        <v>5.5373342670185304</v>
      </c>
      <c r="Q92" s="62">
        <v>5.5049249492221399</v>
      </c>
      <c r="R92" s="62">
        <v>5.8830437981535599</v>
      </c>
      <c r="S92" s="62">
        <v>6.8000000000000005E-2</v>
      </c>
      <c r="T92" s="62">
        <v>4.3618239273563599</v>
      </c>
      <c r="U92" s="62">
        <v>4.4236483093647001</v>
      </c>
      <c r="V92" s="62">
        <v>6.5787740538003098E-2</v>
      </c>
      <c r="W92" s="62">
        <v>9.6218857740542896E-2</v>
      </c>
      <c r="X92" s="62">
        <v>31</v>
      </c>
      <c r="Y92" s="62">
        <v>112.99999999999901</v>
      </c>
      <c r="Z92" s="62">
        <v>5</v>
      </c>
      <c r="AA92" s="62">
        <v>3.3000000000000002E-2</v>
      </c>
      <c r="AB92" s="62">
        <v>0.69314718055994495</v>
      </c>
      <c r="AC92" s="62">
        <v>4.7361984483944903</v>
      </c>
      <c r="AD92" s="62">
        <v>3.4657359027997199</v>
      </c>
      <c r="AE92" s="62">
        <v>1.7917594692280501</v>
      </c>
      <c r="AF92" s="62">
        <v>3.2467190137501399E-2</v>
      </c>
      <c r="AG92" s="62" t="b">
        <f>AND("Zeta" ='Keto-CTA with change &amp;Ln-Values'!$B86)</f>
        <v>0</v>
      </c>
      <c r="AH92" s="62" t="b">
        <f t="shared" si="1"/>
        <v>1</v>
      </c>
    </row>
    <row r="93" spans="1:34" x14ac:dyDescent="0.3">
      <c r="A93" s="62">
        <v>93</v>
      </c>
      <c r="B93" s="63" t="s">
        <v>42</v>
      </c>
      <c r="C93" s="62">
        <v>7</v>
      </c>
      <c r="D93" s="62">
        <v>7</v>
      </c>
      <c r="E93" s="62">
        <v>199</v>
      </c>
      <c r="F93" s="62">
        <v>230</v>
      </c>
      <c r="G93" s="62">
        <v>290.8</v>
      </c>
      <c r="H93" s="62">
        <v>378.9</v>
      </c>
      <c r="I93" s="62">
        <v>88.9</v>
      </c>
      <c r="J93" s="62">
        <v>101.9</v>
      </c>
      <c r="K93" s="62">
        <v>0.13</v>
      </c>
      <c r="L93" s="62">
        <v>0.16400000000000001</v>
      </c>
      <c r="M93" s="62">
        <v>2.07944154167983</v>
      </c>
      <c r="N93" s="62">
        <v>2.07944154167983</v>
      </c>
      <c r="O93" s="62">
        <v>5.2983173665480301</v>
      </c>
      <c r="P93" s="62">
        <v>5.4424177105217897</v>
      </c>
      <c r="Q93" s="62">
        <v>5.6760686360886803</v>
      </c>
      <c r="R93" s="62">
        <v>5.9399080601935799</v>
      </c>
      <c r="S93" s="62">
        <v>0.13</v>
      </c>
      <c r="T93" s="62">
        <v>4.4986979414775696</v>
      </c>
      <c r="U93" s="62">
        <v>4.63375764284</v>
      </c>
      <c r="V93" s="62">
        <v>0.122217632724249</v>
      </c>
      <c r="W93" s="62">
        <v>0.151862349309246</v>
      </c>
      <c r="X93" s="62">
        <v>31</v>
      </c>
      <c r="Y93" s="62">
        <v>88.099999999999895</v>
      </c>
      <c r="Z93" s="62">
        <v>13</v>
      </c>
      <c r="AA93" s="62">
        <v>3.4000000000000002E-2</v>
      </c>
      <c r="AB93" s="62">
        <v>0</v>
      </c>
      <c r="AC93" s="62">
        <v>4.4897593344767603</v>
      </c>
      <c r="AD93" s="62">
        <v>3.4657359027997199</v>
      </c>
      <c r="AE93" s="62">
        <v>2.63905732961525</v>
      </c>
      <c r="AF93" s="62">
        <v>3.3434776086237399E-2</v>
      </c>
      <c r="AG93" s="62" t="b">
        <f>AND("Zeta" ='Keto-CTA with change &amp;Ln-Values'!$B94)</f>
        <v>0</v>
      </c>
      <c r="AH93" s="62" t="b">
        <f t="shared" si="1"/>
        <v>1</v>
      </c>
    </row>
    <row r="94" spans="1:34" x14ac:dyDescent="0.3">
      <c r="A94" s="62">
        <v>100</v>
      </c>
      <c r="B94" s="63" t="s">
        <v>42</v>
      </c>
      <c r="C94" s="62">
        <v>13</v>
      </c>
      <c r="D94" s="62">
        <v>14</v>
      </c>
      <c r="E94" s="62">
        <v>221</v>
      </c>
      <c r="F94" s="62">
        <v>256</v>
      </c>
      <c r="G94" s="62">
        <v>450.6</v>
      </c>
      <c r="H94" s="62">
        <v>606.5</v>
      </c>
      <c r="I94" s="62">
        <v>70</v>
      </c>
      <c r="J94" s="62">
        <v>92.2</v>
      </c>
      <c r="K94" s="62">
        <v>0.14399999999999999</v>
      </c>
      <c r="L94" s="62">
        <v>0.189</v>
      </c>
      <c r="M94" s="62">
        <v>2.63905732961525</v>
      </c>
      <c r="N94" s="62">
        <v>2.7080502011022101</v>
      </c>
      <c r="O94" s="62">
        <v>5.4026773818722704</v>
      </c>
      <c r="P94" s="62">
        <v>5.5490760848952201</v>
      </c>
      <c r="Q94" s="62">
        <v>6.1127968322755004</v>
      </c>
      <c r="R94" s="62">
        <v>6.4093521752146998</v>
      </c>
      <c r="S94" s="62">
        <v>0.14399999999999999</v>
      </c>
      <c r="T94" s="62">
        <v>4.2626798770413101</v>
      </c>
      <c r="U94" s="62">
        <v>4.5347477216915397</v>
      </c>
      <c r="V94" s="62">
        <v>0.13453089295760601</v>
      </c>
      <c r="W94" s="62">
        <v>0.173112617708644</v>
      </c>
      <c r="X94" s="62">
        <v>35</v>
      </c>
      <c r="Y94" s="62">
        <v>155.89999999999901</v>
      </c>
      <c r="Z94" s="62">
        <v>22.2</v>
      </c>
      <c r="AA94" s="62">
        <v>4.4999999999999998E-2</v>
      </c>
      <c r="AB94" s="62">
        <v>0.69314718055994495</v>
      </c>
      <c r="AC94" s="62">
        <v>5.0556086597389802</v>
      </c>
      <c r="AD94" s="62">
        <v>3.5835189384561099</v>
      </c>
      <c r="AE94" s="62">
        <v>3.14415227867226</v>
      </c>
      <c r="AF94" s="62">
        <v>4.4016885416774197E-2</v>
      </c>
      <c r="AG94" s="62" t="b">
        <f>AND("Zeta" ='Keto-CTA with change &amp;Ln-Values'!$B101)</f>
        <v>0</v>
      </c>
      <c r="AH94" s="62" t="b">
        <f t="shared" si="1"/>
        <v>1</v>
      </c>
    </row>
    <row r="95" spans="1:34" x14ac:dyDescent="0.3">
      <c r="A95" s="62">
        <v>76</v>
      </c>
      <c r="B95" s="63" t="s">
        <v>42</v>
      </c>
      <c r="C95" s="62">
        <v>3</v>
      </c>
      <c r="D95" s="62">
        <v>3</v>
      </c>
      <c r="E95" s="62">
        <v>69</v>
      </c>
      <c r="F95" s="62">
        <v>105</v>
      </c>
      <c r="G95" s="62">
        <v>53.4</v>
      </c>
      <c r="H95" s="62">
        <v>112.2</v>
      </c>
      <c r="I95" s="62">
        <v>33.200000000000003</v>
      </c>
      <c r="J95" s="62">
        <v>43.1</v>
      </c>
      <c r="K95" s="62">
        <v>3.4000000000000002E-2</v>
      </c>
      <c r="L95" s="62">
        <v>5.6000000000000001E-2</v>
      </c>
      <c r="M95" s="62">
        <v>1.3862943611198899</v>
      </c>
      <c r="N95" s="62">
        <v>1.3862943611198899</v>
      </c>
      <c r="O95" s="62">
        <v>4.2484952420493496</v>
      </c>
      <c r="P95" s="62">
        <v>4.6634390941120598</v>
      </c>
      <c r="Q95" s="62">
        <v>3.9963641538618901</v>
      </c>
      <c r="R95" s="62">
        <v>4.7291561657690799</v>
      </c>
      <c r="S95" s="62">
        <v>3.4000000000000002E-2</v>
      </c>
      <c r="T95" s="62">
        <v>3.53222564406855</v>
      </c>
      <c r="U95" s="62">
        <v>3.7864597824528001</v>
      </c>
      <c r="V95" s="62">
        <v>3.3434776086237399E-2</v>
      </c>
      <c r="W95" s="62">
        <v>5.44881852840697E-2</v>
      </c>
      <c r="X95" s="62">
        <v>36</v>
      </c>
      <c r="Y95" s="62">
        <v>58.8</v>
      </c>
      <c r="Z95" s="62">
        <v>9.8999999999999897</v>
      </c>
      <c r="AA95" s="62">
        <v>2.1999999999999999E-2</v>
      </c>
      <c r="AB95" s="62">
        <v>0</v>
      </c>
      <c r="AC95" s="62">
        <v>4.0910056609565801</v>
      </c>
      <c r="AD95" s="62">
        <v>3.6109179126442199</v>
      </c>
      <c r="AE95" s="62">
        <v>2.38876278923509</v>
      </c>
      <c r="AF95" s="62">
        <v>2.1761491781512699E-2</v>
      </c>
      <c r="AG95" s="62" t="b">
        <f>AND("Zeta" ='Keto-CTA with change &amp;Ln-Values'!$B77)</f>
        <v>0</v>
      </c>
      <c r="AH95" s="62" t="b">
        <f t="shared" si="1"/>
        <v>1</v>
      </c>
    </row>
    <row r="96" spans="1:34" x14ac:dyDescent="0.3">
      <c r="A96" s="62">
        <v>86</v>
      </c>
      <c r="B96" s="63" t="s">
        <v>42</v>
      </c>
      <c r="C96" s="62">
        <v>4</v>
      </c>
      <c r="D96" s="62">
        <v>6</v>
      </c>
      <c r="E96" s="62">
        <v>211</v>
      </c>
      <c r="F96" s="62">
        <v>254</v>
      </c>
      <c r="G96" s="62">
        <v>365.6</v>
      </c>
      <c r="H96" s="62">
        <v>428.5</v>
      </c>
      <c r="I96" s="62">
        <v>86</v>
      </c>
      <c r="J96" s="62">
        <v>119.9</v>
      </c>
      <c r="K96" s="62">
        <v>0.156</v>
      </c>
      <c r="L96" s="62">
        <v>0.2</v>
      </c>
      <c r="M96" s="62">
        <v>1.6094379124341001</v>
      </c>
      <c r="N96" s="62">
        <v>1.9459101490553099</v>
      </c>
      <c r="O96" s="62">
        <v>5.3565862746720097</v>
      </c>
      <c r="P96" s="62">
        <v>5.5412635451584196</v>
      </c>
      <c r="Q96" s="62">
        <v>5.9042713354055998</v>
      </c>
      <c r="R96" s="62">
        <v>6.0626217414243104</v>
      </c>
      <c r="S96" s="62">
        <v>0.156</v>
      </c>
      <c r="T96" s="62">
        <v>4.4659081186545802</v>
      </c>
      <c r="U96" s="62">
        <v>4.7949637576207396</v>
      </c>
      <c r="V96" s="62">
        <v>0.14496577025018501</v>
      </c>
      <c r="W96" s="62">
        <v>0.18232155679395401</v>
      </c>
      <c r="X96" s="62">
        <v>43</v>
      </c>
      <c r="Y96" s="62">
        <v>62.899999999999899</v>
      </c>
      <c r="Z96" s="62">
        <v>33.9</v>
      </c>
      <c r="AA96" s="62">
        <v>4.3999999999999997E-2</v>
      </c>
      <c r="AB96" s="62">
        <v>1.0986122886681</v>
      </c>
      <c r="AC96" s="62">
        <v>4.1573193613834798</v>
      </c>
      <c r="AD96" s="62">
        <v>3.7841896339182601</v>
      </c>
      <c r="AE96" s="62">
        <v>3.5524868292083802</v>
      </c>
      <c r="AF96" s="62">
        <v>4.3059489460446999E-2</v>
      </c>
      <c r="AG96" s="62" t="b">
        <f>AND("Zeta" ='Keto-CTA with change &amp;Ln-Values'!$B87)</f>
        <v>0</v>
      </c>
      <c r="AH96" s="62" t="b">
        <f t="shared" si="1"/>
        <v>1</v>
      </c>
    </row>
    <row r="97" spans="1:34" x14ac:dyDescent="0.3">
      <c r="A97" s="62">
        <v>79</v>
      </c>
      <c r="B97" s="63" t="s">
        <v>42</v>
      </c>
      <c r="C97" s="62">
        <v>3</v>
      </c>
      <c r="D97" s="62">
        <v>4</v>
      </c>
      <c r="E97" s="62">
        <v>53</v>
      </c>
      <c r="F97" s="62">
        <v>103</v>
      </c>
      <c r="G97" s="62">
        <v>130.5</v>
      </c>
      <c r="H97" s="62">
        <v>179</v>
      </c>
      <c r="I97" s="62">
        <v>19.600000000000001</v>
      </c>
      <c r="J97" s="62">
        <v>43.9</v>
      </c>
      <c r="K97" s="62">
        <v>4.8000000000000001E-2</v>
      </c>
      <c r="L97" s="62">
        <v>6.7000000000000004E-2</v>
      </c>
      <c r="M97" s="62">
        <v>1.3862943611198899</v>
      </c>
      <c r="N97" s="62">
        <v>1.6094379124341001</v>
      </c>
      <c r="O97" s="62">
        <v>3.9889840465642701</v>
      </c>
      <c r="P97" s="62">
        <v>4.6443908991413698</v>
      </c>
      <c r="Q97" s="62">
        <v>4.8790068516178096</v>
      </c>
      <c r="R97" s="62">
        <v>5.1929568508902104</v>
      </c>
      <c r="S97" s="62">
        <v>4.8000000000000001E-2</v>
      </c>
      <c r="T97" s="62">
        <v>3.02529107579553</v>
      </c>
      <c r="U97" s="62">
        <v>3.8044377947482002</v>
      </c>
      <c r="V97" s="62">
        <v>4.6883585898850402E-2</v>
      </c>
      <c r="W97" s="62">
        <v>6.4850972319616201E-2</v>
      </c>
      <c r="X97" s="62">
        <v>50</v>
      </c>
      <c r="Y97" s="62">
        <v>48.5</v>
      </c>
      <c r="Z97" s="62">
        <v>24.299999999999901</v>
      </c>
      <c r="AA97" s="62">
        <v>1.9E-2</v>
      </c>
      <c r="AB97" s="62">
        <v>0.69314718055994495</v>
      </c>
      <c r="AC97" s="62">
        <v>3.90197266957464</v>
      </c>
      <c r="AD97" s="62">
        <v>3.93182563272432</v>
      </c>
      <c r="AE97" s="62">
        <v>3.23080439573347</v>
      </c>
      <c r="AF97" s="62">
        <v>1.8821754240587601E-2</v>
      </c>
      <c r="AG97" s="62" t="b">
        <f>AND("Zeta" ='Keto-CTA with change &amp;Ln-Values'!$B80)</f>
        <v>0</v>
      </c>
      <c r="AH97" s="62" t="b">
        <f t="shared" si="1"/>
        <v>1</v>
      </c>
    </row>
    <row r="98" spans="1:34" x14ac:dyDescent="0.3">
      <c r="A98" s="62">
        <v>98</v>
      </c>
      <c r="B98" s="63" t="s">
        <v>42</v>
      </c>
      <c r="C98" s="62">
        <v>8</v>
      </c>
      <c r="D98" s="62">
        <v>12</v>
      </c>
      <c r="E98" s="62">
        <v>265</v>
      </c>
      <c r="F98" s="62">
        <v>322</v>
      </c>
      <c r="G98" s="62">
        <v>200.3</v>
      </c>
      <c r="H98" s="62">
        <v>275.10000000000002</v>
      </c>
      <c r="I98" s="62">
        <v>90.1</v>
      </c>
      <c r="J98" s="62">
        <v>106.1</v>
      </c>
      <c r="K98" s="62">
        <v>0.122</v>
      </c>
      <c r="L98" s="62">
        <v>0.14599999999999999</v>
      </c>
      <c r="M98" s="62">
        <v>2.1972245773362098</v>
      </c>
      <c r="N98" s="62">
        <v>2.5649493574615301</v>
      </c>
      <c r="O98" s="62">
        <v>5.5834963087816902</v>
      </c>
      <c r="P98" s="62">
        <v>5.7776523232226502</v>
      </c>
      <c r="Q98" s="62">
        <v>5.3047963326457399</v>
      </c>
      <c r="R98" s="62">
        <v>5.6207631189361003</v>
      </c>
      <c r="S98" s="62">
        <v>0.122</v>
      </c>
      <c r="T98" s="62">
        <v>4.5119578042659096</v>
      </c>
      <c r="U98" s="62">
        <v>4.6737629774537002</v>
      </c>
      <c r="V98" s="62">
        <v>0.11511280710050401</v>
      </c>
      <c r="W98" s="62">
        <v>0.136277618292547</v>
      </c>
      <c r="X98" s="62">
        <v>57</v>
      </c>
      <c r="Y98" s="62">
        <v>74.8</v>
      </c>
      <c r="Z98" s="62">
        <v>16</v>
      </c>
      <c r="AA98" s="62">
        <v>2.39999999999999E-2</v>
      </c>
      <c r="AB98" s="62">
        <v>1.6094379124341001</v>
      </c>
      <c r="AC98" s="62">
        <v>4.3280982926483196</v>
      </c>
      <c r="AD98" s="62">
        <v>4.0604430105464102</v>
      </c>
      <c r="AE98" s="62">
        <v>2.8332133440562099</v>
      </c>
      <c r="AF98" s="62">
        <v>2.3716526617315999E-2</v>
      </c>
      <c r="AG98" s="62" t="b">
        <f>AND("Zeta" ='Keto-CTA with change &amp;Ln-Values'!$B99)</f>
        <v>1</v>
      </c>
      <c r="AH98" s="62" t="b">
        <f t="shared" si="1"/>
        <v>1</v>
      </c>
    </row>
    <row r="99" spans="1:34" x14ac:dyDescent="0.3">
      <c r="A99" s="62">
        <v>94</v>
      </c>
      <c r="B99" s="63" t="s">
        <v>39</v>
      </c>
      <c r="C99" s="62">
        <v>8</v>
      </c>
      <c r="D99" s="62">
        <v>7</v>
      </c>
      <c r="E99" s="62">
        <v>291</v>
      </c>
      <c r="F99" s="62">
        <v>351</v>
      </c>
      <c r="G99" s="62">
        <v>174.9</v>
      </c>
      <c r="H99" s="62">
        <v>245</v>
      </c>
      <c r="I99" s="62">
        <v>117.6</v>
      </c>
      <c r="J99" s="62">
        <v>120.5</v>
      </c>
      <c r="K99" s="62">
        <v>9.5000000000000001E-2</v>
      </c>
      <c r="L99" s="62">
        <v>0.11600000000000001</v>
      </c>
      <c r="M99" s="62">
        <v>2.1972245773362098</v>
      </c>
      <c r="N99" s="62">
        <v>2.07944154167983</v>
      </c>
      <c r="O99" s="62">
        <v>5.67675380226828</v>
      </c>
      <c r="P99" s="62">
        <v>5.8636311755980897</v>
      </c>
      <c r="Q99" s="62">
        <v>5.1699156517435103</v>
      </c>
      <c r="R99" s="62">
        <v>5.5053315359323598</v>
      </c>
      <c r="S99" s="62">
        <v>9.5000000000000001E-2</v>
      </c>
      <c r="T99" s="62">
        <v>4.77575648656362</v>
      </c>
      <c r="U99" s="62">
        <v>4.7999142627806002</v>
      </c>
      <c r="V99" s="62">
        <v>9.0754363268464103E-2</v>
      </c>
      <c r="W99" s="62" t="s">
        <v>97</v>
      </c>
      <c r="X99" s="62">
        <v>60</v>
      </c>
      <c r="Y99" s="62">
        <v>70.099999999999994</v>
      </c>
      <c r="Z99" s="62">
        <v>2.9</v>
      </c>
      <c r="AA99" s="62">
        <v>2.1000000000000001E-2</v>
      </c>
      <c r="AB99" s="62">
        <v>0.69314718055994495</v>
      </c>
      <c r="AC99" s="62">
        <v>4.2640873368091903</v>
      </c>
      <c r="AD99" s="62">
        <v>4.1108738641733096</v>
      </c>
      <c r="AE99" s="62">
        <v>1.3609765531356</v>
      </c>
      <c r="AF99" s="62">
        <v>2.0782539182528401E-2</v>
      </c>
      <c r="AG99" s="62" t="b">
        <f>AND("Zeta" ='Keto-CTA with change &amp;Ln-Values'!$B95)</f>
        <v>0</v>
      </c>
      <c r="AH99" s="62" t="b">
        <f t="shared" si="1"/>
        <v>1</v>
      </c>
    </row>
    <row r="100" spans="1:34" x14ac:dyDescent="0.3">
      <c r="A100" s="62">
        <v>99</v>
      </c>
      <c r="B100" s="63" t="s">
        <v>42</v>
      </c>
      <c r="C100" s="62">
        <v>9</v>
      </c>
      <c r="D100" s="62">
        <v>9</v>
      </c>
      <c r="E100" s="62">
        <v>194</v>
      </c>
      <c r="F100" s="62">
        <v>272</v>
      </c>
      <c r="G100" s="62">
        <v>71.8</v>
      </c>
      <c r="H100" s="62">
        <v>103.6</v>
      </c>
      <c r="I100" s="62">
        <v>86.5</v>
      </c>
      <c r="J100" s="62">
        <v>114.2</v>
      </c>
      <c r="K100" s="62">
        <v>7.0999999999999994E-2</v>
      </c>
      <c r="L100" s="62">
        <v>9.7000000000000003E-2</v>
      </c>
      <c r="M100" s="62">
        <v>2.3025850929940401</v>
      </c>
      <c r="N100" s="62">
        <v>2.3025850929940401</v>
      </c>
      <c r="O100" s="62">
        <v>5.2729995585637397</v>
      </c>
      <c r="P100" s="62">
        <v>5.6094717951849598</v>
      </c>
      <c r="Q100" s="62">
        <v>4.28771595520264</v>
      </c>
      <c r="R100" s="62">
        <v>4.65014355163082</v>
      </c>
      <c r="S100" s="62">
        <v>7.0999999999999994E-2</v>
      </c>
      <c r="T100" s="62">
        <v>4.4716387933635602</v>
      </c>
      <c r="U100" s="62">
        <v>4.7466697482617901</v>
      </c>
      <c r="V100" s="62">
        <v>6.8592791465611605E-2</v>
      </c>
      <c r="W100" s="62">
        <v>9.2579181293093102E-2</v>
      </c>
      <c r="X100" s="62">
        <v>78</v>
      </c>
      <c r="Y100" s="62">
        <v>31.799999999999901</v>
      </c>
      <c r="Z100" s="62">
        <v>27.7</v>
      </c>
      <c r="AA100" s="62">
        <v>2.5999999999999999E-2</v>
      </c>
      <c r="AB100" s="62">
        <v>0</v>
      </c>
      <c r="AC100" s="62">
        <v>3.4904285153900898</v>
      </c>
      <c r="AD100" s="62">
        <v>4.3694478524670197</v>
      </c>
      <c r="AE100" s="62">
        <v>3.3568971227655702</v>
      </c>
      <c r="AF100" s="62">
        <v>2.5667746748577799E-2</v>
      </c>
      <c r="AG100" s="62" t="b">
        <f>AND("Zeta" ='Keto-CTA with change &amp;Ln-Values'!$B100)</f>
        <v>0</v>
      </c>
      <c r="AH100" s="62" t="b">
        <f t="shared" si="1"/>
        <v>1</v>
      </c>
    </row>
    <row r="101" spans="1:34" x14ac:dyDescent="0.3">
      <c r="A101" s="62">
        <v>96</v>
      </c>
      <c r="B101" s="63" t="s">
        <v>42</v>
      </c>
      <c r="C101" s="62">
        <v>8</v>
      </c>
      <c r="D101" s="62">
        <v>8</v>
      </c>
      <c r="E101" s="62">
        <v>556</v>
      </c>
      <c r="F101" s="62">
        <v>768</v>
      </c>
      <c r="G101" s="62">
        <v>255.8</v>
      </c>
      <c r="H101" s="62">
        <v>389.6</v>
      </c>
      <c r="I101" s="62">
        <v>209.2</v>
      </c>
      <c r="J101" s="62">
        <v>215.4</v>
      </c>
      <c r="K101" s="62">
        <v>0.14099999999999999</v>
      </c>
      <c r="L101" s="62">
        <v>0.17599999999999999</v>
      </c>
      <c r="M101" s="62">
        <v>2.1972245773362098</v>
      </c>
      <c r="N101" s="62">
        <v>2.1972245773362098</v>
      </c>
      <c r="O101" s="62">
        <v>6.3225652399272798</v>
      </c>
      <c r="P101" s="62">
        <v>6.6450909695056399</v>
      </c>
      <c r="Q101" s="62">
        <v>5.5482975718157999</v>
      </c>
      <c r="R101" s="62">
        <v>5.9676840184425703</v>
      </c>
      <c r="S101" s="62">
        <v>0.14099999999999999</v>
      </c>
      <c r="T101" s="62">
        <v>5.34805945844285</v>
      </c>
      <c r="U101" s="62">
        <v>5.3771285469723198</v>
      </c>
      <c r="V101" s="62">
        <v>0.131905070879938</v>
      </c>
      <c r="W101" s="62">
        <v>0.16211884947643501</v>
      </c>
      <c r="X101" s="62">
        <v>212</v>
      </c>
      <c r="Y101" s="62">
        <v>133.80000000000001</v>
      </c>
      <c r="Z101" s="62">
        <v>6.2000000000000099</v>
      </c>
      <c r="AA101" s="62">
        <v>3.5000000000000003E-2</v>
      </c>
      <c r="AB101" s="62">
        <v>0</v>
      </c>
      <c r="AC101" s="62">
        <v>4.9037921984782002</v>
      </c>
      <c r="AD101" s="62">
        <v>5.3612921657094201</v>
      </c>
      <c r="AE101" s="62">
        <v>1.9740810260220101</v>
      </c>
      <c r="AF101" s="62">
        <v>3.4401426717332297E-2</v>
      </c>
      <c r="AG101" s="62" t="b">
        <f>AND("Zeta" ='Keto-CTA with change &amp;Ln-Values'!$B97)</f>
        <v>0</v>
      </c>
      <c r="AH101" s="62" t="b">
        <f>ABS(X101) &gt; 0</f>
        <v>1</v>
      </c>
    </row>
    <row r="102" spans="1:34" x14ac:dyDescent="0.3">
      <c r="A102" s="66"/>
      <c r="B102" s="67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9"/>
    </row>
  </sheetData>
  <phoneticPr fontId="9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A809-790F-4D93-A059-6A728C84F16F}">
  <dimension ref="A1:BZ101"/>
  <sheetViews>
    <sheetView tabSelected="1" topLeftCell="BM1" zoomScale="70" zoomScaleNormal="70" workbookViewId="0">
      <selection activeCell="CI33" sqref="CI33"/>
    </sheetView>
  </sheetViews>
  <sheetFormatPr defaultRowHeight="14.4" x14ac:dyDescent="0.3"/>
  <cols>
    <col min="28" max="28" width="19.21875" customWidth="1"/>
    <col min="29" max="29" width="21.21875" customWidth="1"/>
    <col min="39" max="39" width="17.88671875" customWidth="1"/>
    <col min="40" max="40" width="17.5546875" customWidth="1"/>
    <col min="51" max="51" width="17.88671875" customWidth="1"/>
    <col min="52" max="52" width="17.5546875" customWidth="1"/>
    <col min="65" max="65" width="17.88671875" customWidth="1"/>
    <col min="66" max="66" width="17.5546875" customWidth="1"/>
    <col min="77" max="77" width="12.33203125" customWidth="1"/>
    <col min="78" max="78" width="11.5546875" customWidth="1"/>
  </cols>
  <sheetData>
    <row r="1" spans="1:78" x14ac:dyDescent="0.3">
      <c r="A1" t="s">
        <v>150</v>
      </c>
      <c r="B1" t="s">
        <v>150</v>
      </c>
      <c r="C1" t="s">
        <v>151</v>
      </c>
      <c r="M1" t="s">
        <v>150</v>
      </c>
      <c r="N1" t="s">
        <v>150</v>
      </c>
      <c r="O1" t="s">
        <v>156</v>
      </c>
      <c r="AA1" t="s">
        <v>150</v>
      </c>
      <c r="AB1" t="s">
        <v>150</v>
      </c>
      <c r="AC1" t="s">
        <v>170</v>
      </c>
      <c r="AL1" t="s">
        <v>150</v>
      </c>
      <c r="AM1" t="s">
        <v>150</v>
      </c>
      <c r="AN1" t="s">
        <v>175</v>
      </c>
      <c r="AX1" t="s">
        <v>150</v>
      </c>
      <c r="AY1" t="s">
        <v>150</v>
      </c>
      <c r="AZ1" t="s">
        <v>187</v>
      </c>
      <c r="BL1" t="s">
        <v>150</v>
      </c>
      <c r="BM1" t="s">
        <v>150</v>
      </c>
      <c r="BN1" t="s">
        <v>200</v>
      </c>
      <c r="BX1" t="s">
        <v>150</v>
      </c>
      <c r="BY1" t="s">
        <v>150</v>
      </c>
      <c r="BZ1" t="s">
        <v>212</v>
      </c>
    </row>
    <row r="2" spans="1:78" x14ac:dyDescent="0.3">
      <c r="A2" t="s">
        <v>150</v>
      </c>
      <c r="B2" t="s">
        <v>150</v>
      </c>
      <c r="C2" t="s">
        <v>152</v>
      </c>
      <c r="M2" t="s">
        <v>150</v>
      </c>
      <c r="N2" t="s">
        <v>150</v>
      </c>
      <c r="O2" t="s">
        <v>157</v>
      </c>
      <c r="AA2" t="s">
        <v>150</v>
      </c>
      <c r="AB2" t="s">
        <v>150</v>
      </c>
      <c r="AC2" t="s">
        <v>171</v>
      </c>
      <c r="AL2" t="s">
        <v>150</v>
      </c>
      <c r="AM2" t="s">
        <v>150</v>
      </c>
      <c r="AN2" t="s">
        <v>176</v>
      </c>
      <c r="AX2" t="s">
        <v>150</v>
      </c>
      <c r="AY2" t="s">
        <v>150</v>
      </c>
      <c r="AZ2" t="s">
        <v>188</v>
      </c>
      <c r="BL2" t="s">
        <v>150</v>
      </c>
      <c r="BM2" t="s">
        <v>150</v>
      </c>
      <c r="BN2" t="s">
        <v>201</v>
      </c>
      <c r="BX2" t="s">
        <v>150</v>
      </c>
      <c r="BY2" t="s">
        <v>150</v>
      </c>
      <c r="BZ2" t="s">
        <v>213</v>
      </c>
    </row>
    <row r="3" spans="1:78" x14ac:dyDescent="0.3">
      <c r="A3" t="s">
        <v>153</v>
      </c>
      <c r="B3" t="s">
        <v>154</v>
      </c>
      <c r="C3" t="s">
        <v>155</v>
      </c>
      <c r="M3" t="s">
        <v>153</v>
      </c>
      <c r="N3" t="s">
        <v>158</v>
      </c>
      <c r="O3" t="s">
        <v>159</v>
      </c>
      <c r="AA3" t="s">
        <v>153</v>
      </c>
      <c r="AB3" t="s">
        <v>172</v>
      </c>
      <c r="AC3" t="s">
        <v>173</v>
      </c>
      <c r="AL3" t="s">
        <v>153</v>
      </c>
      <c r="AM3" t="s">
        <v>172</v>
      </c>
      <c r="AN3" t="s">
        <v>177</v>
      </c>
      <c r="AX3" t="s">
        <v>153</v>
      </c>
      <c r="AY3" t="s">
        <v>189</v>
      </c>
      <c r="AZ3" t="s">
        <v>190</v>
      </c>
      <c r="BL3" t="s">
        <v>153</v>
      </c>
      <c r="BM3" t="s">
        <v>202</v>
      </c>
      <c r="BN3" t="s">
        <v>177</v>
      </c>
      <c r="BX3" t="s">
        <v>153</v>
      </c>
      <c r="BY3" t="s">
        <v>214</v>
      </c>
      <c r="BZ3" t="s">
        <v>215</v>
      </c>
    </row>
    <row r="4" spans="1:78" x14ac:dyDescent="0.3">
      <c r="A4">
        <v>17</v>
      </c>
      <c r="B4">
        <v>0</v>
      </c>
      <c r="C4">
        <v>1</v>
      </c>
      <c r="M4">
        <v>17</v>
      </c>
      <c r="N4">
        <v>0</v>
      </c>
      <c r="O4">
        <v>0.69314718055994495</v>
      </c>
      <c r="AA4">
        <v>2</v>
      </c>
      <c r="AB4">
        <v>0</v>
      </c>
      <c r="AC4">
        <v>0</v>
      </c>
      <c r="AL4">
        <v>1</v>
      </c>
      <c r="AM4">
        <v>0</v>
      </c>
      <c r="AN4">
        <v>0</v>
      </c>
      <c r="AX4">
        <v>1</v>
      </c>
      <c r="AY4">
        <v>0</v>
      </c>
      <c r="AZ4">
        <v>0</v>
      </c>
      <c r="BL4">
        <v>1</v>
      </c>
      <c r="BM4">
        <v>0</v>
      </c>
      <c r="BN4">
        <v>0</v>
      </c>
      <c r="BX4">
        <v>1</v>
      </c>
      <c r="BY4">
        <v>2.33214389523559</v>
      </c>
      <c r="BZ4">
        <v>2.98568193770048</v>
      </c>
    </row>
    <row r="5" spans="1:78" x14ac:dyDescent="0.3">
      <c r="A5">
        <v>49</v>
      </c>
      <c r="B5">
        <v>0</v>
      </c>
      <c r="C5">
        <v>2</v>
      </c>
      <c r="M5">
        <v>49</v>
      </c>
      <c r="N5">
        <v>0</v>
      </c>
      <c r="O5">
        <v>1.0986122886681</v>
      </c>
      <c r="AA5">
        <v>53</v>
      </c>
      <c r="AB5">
        <v>2.4882124379224999</v>
      </c>
      <c r="AC5">
        <v>0.33457829666114203</v>
      </c>
      <c r="AL5">
        <v>9</v>
      </c>
      <c r="AM5">
        <v>0</v>
      </c>
      <c r="AN5">
        <v>0</v>
      </c>
      <c r="AX5">
        <v>3</v>
      </c>
      <c r="AY5">
        <v>0</v>
      </c>
      <c r="AZ5">
        <v>4.7621739347977501</v>
      </c>
      <c r="BL5">
        <v>9</v>
      </c>
      <c r="BM5">
        <v>0</v>
      </c>
      <c r="BN5">
        <v>0</v>
      </c>
      <c r="BX5">
        <v>3</v>
      </c>
      <c r="BY5">
        <v>2.0149030205422598</v>
      </c>
      <c r="BZ5">
        <v>3.1863526331626399</v>
      </c>
    </row>
    <row r="6" spans="1:78" x14ac:dyDescent="0.3">
      <c r="A6">
        <v>50</v>
      </c>
      <c r="B6">
        <v>0</v>
      </c>
      <c r="C6">
        <v>1</v>
      </c>
      <c r="M6">
        <v>50</v>
      </c>
      <c r="N6">
        <v>0</v>
      </c>
      <c r="O6">
        <v>0.69314718055994495</v>
      </c>
      <c r="AA6">
        <v>86</v>
      </c>
      <c r="AB6">
        <v>1.52034688565469</v>
      </c>
      <c r="AC6">
        <v>0.40574307892301797</v>
      </c>
      <c r="AL6">
        <v>10</v>
      </c>
      <c r="AM6">
        <v>0</v>
      </c>
      <c r="AN6">
        <v>0</v>
      </c>
      <c r="AX6">
        <v>4</v>
      </c>
      <c r="AY6">
        <v>0</v>
      </c>
      <c r="AZ6">
        <v>2.40794560865187</v>
      </c>
      <c r="BL6">
        <v>10</v>
      </c>
      <c r="BM6">
        <v>0</v>
      </c>
      <c r="BN6">
        <v>0</v>
      </c>
      <c r="BX6">
        <v>4</v>
      </c>
      <c r="BY6">
        <v>1.0296194171811499</v>
      </c>
      <c r="BZ6">
        <v>2.3125354238472098</v>
      </c>
    </row>
    <row r="7" spans="1:78" x14ac:dyDescent="0.3">
      <c r="A7">
        <v>52</v>
      </c>
      <c r="B7">
        <v>0</v>
      </c>
      <c r="C7">
        <v>1</v>
      </c>
      <c r="M7">
        <v>52</v>
      </c>
      <c r="N7">
        <v>0</v>
      </c>
      <c r="O7">
        <v>0.69314718055994495</v>
      </c>
      <c r="AA7">
        <v>96</v>
      </c>
      <c r="AB7">
        <v>1.03273169330855</v>
      </c>
      <c r="AC7">
        <v>0.418685900214746</v>
      </c>
      <c r="AL7">
        <v>12</v>
      </c>
      <c r="AM7">
        <v>0</v>
      </c>
      <c r="AN7">
        <v>0</v>
      </c>
      <c r="AX7">
        <v>5</v>
      </c>
      <c r="AY7">
        <v>0</v>
      </c>
      <c r="AZ7">
        <v>3.7455747977904799</v>
      </c>
      <c r="BL7">
        <v>12</v>
      </c>
      <c r="BM7">
        <v>0</v>
      </c>
      <c r="BN7">
        <v>0</v>
      </c>
      <c r="BX7">
        <v>5</v>
      </c>
      <c r="BY7">
        <v>2.8094026953624902</v>
      </c>
      <c r="BZ7">
        <v>3.2503744919275701</v>
      </c>
    </row>
    <row r="8" spans="1:78" x14ac:dyDescent="0.3">
      <c r="A8">
        <v>53</v>
      </c>
      <c r="B8">
        <v>0</v>
      </c>
      <c r="C8">
        <v>1</v>
      </c>
      <c r="M8">
        <v>53</v>
      </c>
      <c r="N8">
        <v>0</v>
      </c>
      <c r="O8">
        <v>0.69314718055994495</v>
      </c>
      <c r="AA8">
        <v>93</v>
      </c>
      <c r="AB8">
        <v>1.5514594429923101</v>
      </c>
      <c r="AC8">
        <v>0.50531488358507504</v>
      </c>
      <c r="AL8">
        <v>13</v>
      </c>
      <c r="AM8">
        <v>0</v>
      </c>
      <c r="AN8">
        <v>0</v>
      </c>
      <c r="AX8">
        <v>6</v>
      </c>
      <c r="AY8">
        <v>0</v>
      </c>
      <c r="AZ8">
        <v>3.2027464429383099</v>
      </c>
      <c r="BL8">
        <v>13</v>
      </c>
      <c r="BM8">
        <v>0</v>
      </c>
      <c r="BN8">
        <v>0</v>
      </c>
      <c r="BX8">
        <v>6</v>
      </c>
      <c r="BY8">
        <v>2.43361335540044</v>
      </c>
      <c r="BZ8">
        <v>2.5494451709255701</v>
      </c>
    </row>
    <row r="9" spans="1:78" x14ac:dyDescent="0.3">
      <c r="A9">
        <v>57</v>
      </c>
      <c r="B9">
        <v>4</v>
      </c>
      <c r="C9">
        <v>6</v>
      </c>
      <c r="M9">
        <v>57</v>
      </c>
      <c r="N9">
        <v>1.6094379124341001</v>
      </c>
      <c r="O9">
        <v>1.9459101490553099</v>
      </c>
      <c r="AA9">
        <v>87</v>
      </c>
      <c r="AB9">
        <v>1.64544088952539</v>
      </c>
      <c r="AC9">
        <v>0.63215996401166497</v>
      </c>
      <c r="AL9">
        <v>16</v>
      </c>
      <c r="AM9">
        <v>0</v>
      </c>
      <c r="AN9">
        <v>0</v>
      </c>
      <c r="AX9">
        <v>8</v>
      </c>
      <c r="AY9">
        <v>0</v>
      </c>
      <c r="AZ9">
        <v>6.7165947735209697</v>
      </c>
      <c r="BL9">
        <v>16</v>
      </c>
      <c r="BM9">
        <v>0</v>
      </c>
      <c r="BN9">
        <v>0</v>
      </c>
      <c r="BX9">
        <v>7</v>
      </c>
      <c r="BY9">
        <v>3.8999504241938698</v>
      </c>
      <c r="BZ9">
        <v>4.3993752730084896</v>
      </c>
    </row>
    <row r="10" spans="1:78" x14ac:dyDescent="0.3">
      <c r="A10">
        <v>59</v>
      </c>
      <c r="B10">
        <v>37</v>
      </c>
      <c r="C10">
        <v>37</v>
      </c>
      <c r="M10">
        <v>59</v>
      </c>
      <c r="N10">
        <v>3.6375861597263799</v>
      </c>
      <c r="O10">
        <v>3.6375861597263799</v>
      </c>
      <c r="AA10">
        <v>100</v>
      </c>
      <c r="AB10">
        <v>2.0252613349958501</v>
      </c>
      <c r="AC10">
        <v>0.78529717602382298</v>
      </c>
      <c r="AL10">
        <v>18</v>
      </c>
      <c r="AM10">
        <v>0</v>
      </c>
      <c r="AN10">
        <v>0</v>
      </c>
      <c r="AX10">
        <v>9</v>
      </c>
      <c r="AY10">
        <v>0</v>
      </c>
      <c r="AZ10">
        <v>0</v>
      </c>
      <c r="BL10">
        <v>18</v>
      </c>
      <c r="BM10">
        <v>0</v>
      </c>
      <c r="BN10">
        <v>0</v>
      </c>
      <c r="BX10">
        <v>8</v>
      </c>
      <c r="BY10">
        <v>4.1987045775463399</v>
      </c>
      <c r="BZ10">
        <v>4.42484663185681</v>
      </c>
    </row>
    <row r="11" spans="1:78" x14ac:dyDescent="0.3">
      <c r="A11">
        <v>61</v>
      </c>
      <c r="B11">
        <v>9</v>
      </c>
      <c r="C11">
        <v>13</v>
      </c>
      <c r="M11">
        <v>61</v>
      </c>
      <c r="N11">
        <v>2.3025850929940401</v>
      </c>
      <c r="O11">
        <v>2.63905732961525</v>
      </c>
      <c r="AA11">
        <v>85</v>
      </c>
      <c r="AB11">
        <v>1.6758708758462799</v>
      </c>
      <c r="AC11">
        <v>1.02388176777984</v>
      </c>
      <c r="AL11">
        <v>20</v>
      </c>
      <c r="AM11">
        <v>0</v>
      </c>
      <c r="AN11">
        <v>0</v>
      </c>
      <c r="AX11">
        <v>10</v>
      </c>
      <c r="AY11">
        <v>0</v>
      </c>
      <c r="AZ11">
        <v>0</v>
      </c>
      <c r="BL11">
        <v>19</v>
      </c>
      <c r="BM11">
        <v>0</v>
      </c>
      <c r="BN11">
        <v>0</v>
      </c>
      <c r="BX11">
        <v>9</v>
      </c>
      <c r="BY11">
        <v>1.5686159179138399</v>
      </c>
      <c r="BZ11">
        <v>2.6461747973841199</v>
      </c>
    </row>
    <row r="12" spans="1:78" x14ac:dyDescent="0.3">
      <c r="A12">
        <v>62</v>
      </c>
      <c r="B12">
        <v>27</v>
      </c>
      <c r="C12">
        <v>41</v>
      </c>
      <c r="M12">
        <v>62</v>
      </c>
      <c r="N12">
        <v>3.3322045101751998</v>
      </c>
      <c r="O12">
        <v>3.73766961828336</v>
      </c>
      <c r="AA12">
        <v>82</v>
      </c>
      <c r="AB12">
        <v>1.6460476580466601</v>
      </c>
      <c r="AC12">
        <v>1.04387225569244</v>
      </c>
      <c r="AL12">
        <v>21</v>
      </c>
      <c r="AM12">
        <v>0</v>
      </c>
      <c r="AN12">
        <v>0</v>
      </c>
      <c r="AX12">
        <v>12</v>
      </c>
      <c r="AY12">
        <v>0</v>
      </c>
      <c r="AZ12">
        <v>0</v>
      </c>
      <c r="BL12">
        <v>20</v>
      </c>
      <c r="BM12">
        <v>0</v>
      </c>
      <c r="BN12">
        <v>0</v>
      </c>
      <c r="BX12">
        <v>10</v>
      </c>
      <c r="BY12">
        <v>3.7796338173824</v>
      </c>
      <c r="BZ12">
        <v>4.1805222584631503</v>
      </c>
    </row>
    <row r="13" spans="1:78" x14ac:dyDescent="0.3">
      <c r="A13">
        <v>64</v>
      </c>
      <c r="B13">
        <v>63</v>
      </c>
      <c r="C13">
        <v>67</v>
      </c>
      <c r="M13">
        <v>64</v>
      </c>
      <c r="N13">
        <v>4.1588830833596697</v>
      </c>
      <c r="O13">
        <v>4.2195077051760999</v>
      </c>
      <c r="AA13">
        <v>48</v>
      </c>
      <c r="AB13">
        <v>6.9479370686149604</v>
      </c>
      <c r="AC13">
        <v>5.4424177105217897</v>
      </c>
      <c r="AL13">
        <v>24</v>
      </c>
      <c r="AM13">
        <v>0</v>
      </c>
      <c r="AN13">
        <v>0</v>
      </c>
      <c r="AX13">
        <v>13</v>
      </c>
      <c r="AY13">
        <v>0</v>
      </c>
      <c r="AZ13">
        <v>0</v>
      </c>
      <c r="BL13">
        <v>21</v>
      </c>
      <c r="BM13">
        <v>0</v>
      </c>
      <c r="BN13">
        <v>0</v>
      </c>
      <c r="BX13">
        <v>11</v>
      </c>
      <c r="BY13">
        <v>3.1223649244873499</v>
      </c>
      <c r="BZ13">
        <v>3.8155121050473002</v>
      </c>
    </row>
    <row r="14" spans="1:78" x14ac:dyDescent="0.3">
      <c r="A14">
        <v>67</v>
      </c>
      <c r="B14">
        <v>4</v>
      </c>
      <c r="C14">
        <v>8</v>
      </c>
      <c r="M14">
        <v>67</v>
      </c>
      <c r="N14">
        <v>1.6094379124341001</v>
      </c>
      <c r="O14">
        <v>2.1972245773362098</v>
      </c>
      <c r="AA14" t="s">
        <v>169</v>
      </c>
      <c r="AL14">
        <v>25</v>
      </c>
      <c r="AM14">
        <v>0</v>
      </c>
      <c r="AN14">
        <v>0</v>
      </c>
      <c r="AX14">
        <v>14</v>
      </c>
      <c r="AY14">
        <v>0</v>
      </c>
      <c r="AZ14">
        <v>6.3279367837291902</v>
      </c>
      <c r="BL14">
        <v>24</v>
      </c>
      <c r="BM14">
        <v>0</v>
      </c>
      <c r="BN14">
        <v>0</v>
      </c>
      <c r="BX14">
        <v>12</v>
      </c>
      <c r="BY14">
        <v>1.77495235091167</v>
      </c>
      <c r="BZ14">
        <v>2.8735646395797798</v>
      </c>
    </row>
    <row r="15" spans="1:78" x14ac:dyDescent="0.3">
      <c r="A15">
        <v>68</v>
      </c>
      <c r="B15">
        <v>0</v>
      </c>
      <c r="C15">
        <v>3</v>
      </c>
      <c r="M15">
        <v>68</v>
      </c>
      <c r="N15">
        <v>0</v>
      </c>
      <c r="O15">
        <v>1.3862943611198899</v>
      </c>
      <c r="AA15" t="s">
        <v>174</v>
      </c>
      <c r="AL15">
        <v>26</v>
      </c>
      <c r="AM15">
        <v>0</v>
      </c>
      <c r="AN15">
        <v>0</v>
      </c>
      <c r="AX15">
        <v>16</v>
      </c>
      <c r="AY15">
        <v>0</v>
      </c>
      <c r="AZ15">
        <v>0</v>
      </c>
      <c r="BL15">
        <v>25</v>
      </c>
      <c r="BM15">
        <v>0</v>
      </c>
      <c r="BN15">
        <v>0</v>
      </c>
      <c r="BX15">
        <v>13</v>
      </c>
      <c r="BY15">
        <v>3.3603753871419002</v>
      </c>
      <c r="BZ15">
        <v>3.69635146895263</v>
      </c>
    </row>
    <row r="16" spans="1:78" x14ac:dyDescent="0.3">
      <c r="A16">
        <v>69</v>
      </c>
      <c r="B16">
        <v>21</v>
      </c>
      <c r="C16">
        <v>21</v>
      </c>
      <c r="M16">
        <v>69</v>
      </c>
      <c r="N16">
        <v>3.0910424533583098</v>
      </c>
      <c r="O16">
        <v>3.0910424533583098</v>
      </c>
      <c r="AL16">
        <v>29</v>
      </c>
      <c r="AM16">
        <v>0</v>
      </c>
      <c r="AN16">
        <v>0</v>
      </c>
      <c r="AX16">
        <v>18</v>
      </c>
      <c r="AY16">
        <v>0</v>
      </c>
      <c r="AZ16">
        <v>0</v>
      </c>
      <c r="BL16">
        <v>26</v>
      </c>
      <c r="BM16">
        <v>0</v>
      </c>
      <c r="BN16">
        <v>0</v>
      </c>
      <c r="BX16">
        <v>14</v>
      </c>
      <c r="BY16">
        <v>3.15273602236365</v>
      </c>
      <c r="BZ16">
        <v>4.0412953411322796</v>
      </c>
    </row>
    <row r="17" spans="1:78" x14ac:dyDescent="0.3">
      <c r="A17">
        <v>70</v>
      </c>
      <c r="B17">
        <v>10</v>
      </c>
      <c r="C17">
        <v>18</v>
      </c>
      <c r="M17">
        <v>70</v>
      </c>
      <c r="N17">
        <v>2.3978952727983698</v>
      </c>
      <c r="O17">
        <v>2.9444389791664398</v>
      </c>
      <c r="AL17">
        <v>32</v>
      </c>
      <c r="AM17">
        <v>0</v>
      </c>
      <c r="AN17">
        <v>0</v>
      </c>
      <c r="AX17">
        <v>19</v>
      </c>
      <c r="AY17">
        <v>0</v>
      </c>
      <c r="AZ17">
        <v>1.8625285401162599</v>
      </c>
      <c r="BL17">
        <v>29</v>
      </c>
      <c r="BM17">
        <v>0</v>
      </c>
      <c r="BN17">
        <v>0</v>
      </c>
      <c r="BX17">
        <v>15</v>
      </c>
      <c r="BY17">
        <v>3.31418600467252</v>
      </c>
      <c r="BZ17">
        <v>4.2752762647270002</v>
      </c>
    </row>
    <row r="18" spans="1:78" x14ac:dyDescent="0.3">
      <c r="A18">
        <v>71</v>
      </c>
      <c r="B18">
        <v>3</v>
      </c>
      <c r="C18">
        <v>5</v>
      </c>
      <c r="M18">
        <v>71</v>
      </c>
      <c r="N18">
        <v>1.3862943611198899</v>
      </c>
      <c r="O18">
        <v>1.7917594692280501</v>
      </c>
      <c r="AL18">
        <v>33</v>
      </c>
      <c r="AM18">
        <v>0</v>
      </c>
      <c r="AN18">
        <v>0</v>
      </c>
      <c r="AX18">
        <v>20</v>
      </c>
      <c r="AY18">
        <v>0</v>
      </c>
      <c r="AZ18">
        <v>0</v>
      </c>
      <c r="BL18">
        <v>32</v>
      </c>
      <c r="BM18">
        <v>0</v>
      </c>
      <c r="BN18">
        <v>0</v>
      </c>
      <c r="BX18">
        <v>16</v>
      </c>
      <c r="BY18">
        <v>0</v>
      </c>
      <c r="BZ18">
        <v>0</v>
      </c>
    </row>
    <row r="19" spans="1:78" x14ac:dyDescent="0.3">
      <c r="A19">
        <v>72</v>
      </c>
      <c r="B19">
        <v>12</v>
      </c>
      <c r="C19">
        <v>17</v>
      </c>
      <c r="M19">
        <v>72</v>
      </c>
      <c r="N19">
        <v>2.5649493574615301</v>
      </c>
      <c r="O19">
        <v>2.8903717578961601</v>
      </c>
      <c r="AL19">
        <v>35</v>
      </c>
      <c r="AM19">
        <v>0</v>
      </c>
      <c r="AN19">
        <v>0</v>
      </c>
      <c r="AX19">
        <v>21</v>
      </c>
      <c r="AY19">
        <v>0</v>
      </c>
      <c r="AZ19">
        <v>0</v>
      </c>
      <c r="BL19">
        <v>33</v>
      </c>
      <c r="BM19">
        <v>0</v>
      </c>
      <c r="BN19">
        <v>0</v>
      </c>
      <c r="BX19">
        <v>17</v>
      </c>
      <c r="BY19">
        <v>1.9878743481543399</v>
      </c>
      <c r="BZ19">
        <v>3.0349529867072702</v>
      </c>
    </row>
    <row r="20" spans="1:78" x14ac:dyDescent="0.3">
      <c r="A20">
        <v>73</v>
      </c>
      <c r="B20">
        <v>39</v>
      </c>
      <c r="C20">
        <v>49</v>
      </c>
      <c r="M20">
        <v>73</v>
      </c>
      <c r="N20">
        <v>3.68887945411393</v>
      </c>
      <c r="O20">
        <v>3.9120230054281402</v>
      </c>
      <c r="AL20">
        <v>36</v>
      </c>
      <c r="AM20">
        <v>0</v>
      </c>
      <c r="AN20">
        <v>0</v>
      </c>
      <c r="AX20">
        <v>22</v>
      </c>
      <c r="AY20">
        <v>0</v>
      </c>
      <c r="AZ20">
        <v>3.55534806148941</v>
      </c>
      <c r="BL20">
        <v>35</v>
      </c>
      <c r="BM20">
        <v>0</v>
      </c>
      <c r="BN20">
        <v>0</v>
      </c>
      <c r="BX20">
        <v>18</v>
      </c>
      <c r="BY20">
        <v>2.1972245773362098</v>
      </c>
      <c r="BZ20">
        <v>2.7911651078127102</v>
      </c>
    </row>
    <row r="21" spans="1:78" x14ac:dyDescent="0.3">
      <c r="A21">
        <v>74</v>
      </c>
      <c r="B21">
        <v>2</v>
      </c>
      <c r="C21">
        <v>7</v>
      </c>
      <c r="M21">
        <v>74</v>
      </c>
      <c r="N21">
        <v>1.0986122886681</v>
      </c>
      <c r="O21">
        <v>2.07944154167983</v>
      </c>
      <c r="AL21">
        <v>39</v>
      </c>
      <c r="AM21">
        <v>0</v>
      </c>
      <c r="AN21">
        <v>0</v>
      </c>
      <c r="AX21">
        <v>24</v>
      </c>
      <c r="AY21">
        <v>0</v>
      </c>
      <c r="AZ21">
        <v>0</v>
      </c>
      <c r="BL21">
        <v>36</v>
      </c>
      <c r="BM21">
        <v>0</v>
      </c>
      <c r="BN21">
        <v>0</v>
      </c>
      <c r="BX21">
        <v>19</v>
      </c>
      <c r="BY21">
        <v>0</v>
      </c>
      <c r="BZ21">
        <v>2.68102152871429</v>
      </c>
    </row>
    <row r="22" spans="1:78" x14ac:dyDescent="0.3">
      <c r="A22">
        <v>75</v>
      </c>
      <c r="B22">
        <v>21</v>
      </c>
      <c r="C22">
        <v>31</v>
      </c>
      <c r="M22">
        <v>75</v>
      </c>
      <c r="N22">
        <v>3.0910424533583098</v>
      </c>
      <c r="O22">
        <v>3.4657359027997199</v>
      </c>
      <c r="AL22">
        <v>41</v>
      </c>
      <c r="AM22">
        <v>0</v>
      </c>
      <c r="AN22">
        <v>0</v>
      </c>
      <c r="AX22">
        <v>25</v>
      </c>
      <c r="AY22">
        <v>0</v>
      </c>
      <c r="AZ22">
        <v>0</v>
      </c>
      <c r="BL22">
        <v>39</v>
      </c>
      <c r="BM22">
        <v>0</v>
      </c>
      <c r="BN22">
        <v>0</v>
      </c>
      <c r="BX22">
        <v>20</v>
      </c>
      <c r="BY22">
        <v>3.8437441646748498</v>
      </c>
      <c r="BZ22">
        <v>4.1743872698956297</v>
      </c>
    </row>
    <row r="23" spans="1:78" x14ac:dyDescent="0.3">
      <c r="A23">
        <v>76</v>
      </c>
      <c r="B23">
        <v>69</v>
      </c>
      <c r="C23">
        <v>105</v>
      </c>
      <c r="M23">
        <v>76</v>
      </c>
      <c r="N23">
        <v>4.2484952420493496</v>
      </c>
      <c r="O23">
        <v>4.6634390941120598</v>
      </c>
      <c r="AL23">
        <v>42</v>
      </c>
      <c r="AM23">
        <v>0</v>
      </c>
      <c r="AN23">
        <v>0</v>
      </c>
      <c r="AX23">
        <v>26</v>
      </c>
      <c r="AY23">
        <v>0</v>
      </c>
      <c r="AZ23">
        <v>0</v>
      </c>
      <c r="BL23">
        <v>41</v>
      </c>
      <c r="BM23">
        <v>0</v>
      </c>
      <c r="BN23">
        <v>0</v>
      </c>
      <c r="BX23">
        <v>21</v>
      </c>
      <c r="BY23">
        <v>2.6741486494265199</v>
      </c>
      <c r="BZ23">
        <v>3.0773122605464098</v>
      </c>
    </row>
    <row r="24" spans="1:78" x14ac:dyDescent="0.3">
      <c r="A24">
        <v>78</v>
      </c>
      <c r="B24">
        <v>81</v>
      </c>
      <c r="C24">
        <v>97</v>
      </c>
      <c r="M24">
        <v>78</v>
      </c>
      <c r="N24">
        <v>4.4067192472642498</v>
      </c>
      <c r="O24">
        <v>4.5849674786705696</v>
      </c>
      <c r="AL24">
        <v>44</v>
      </c>
      <c r="AM24">
        <v>0</v>
      </c>
      <c r="AN24">
        <v>0</v>
      </c>
      <c r="AX24">
        <v>28</v>
      </c>
      <c r="AY24">
        <v>0</v>
      </c>
      <c r="AZ24">
        <v>3.9889840465642701</v>
      </c>
      <c r="BL24">
        <v>42</v>
      </c>
      <c r="BM24">
        <v>0</v>
      </c>
      <c r="BN24">
        <v>0</v>
      </c>
      <c r="BX24">
        <v>22</v>
      </c>
      <c r="BY24">
        <v>0.993251773010283</v>
      </c>
      <c r="BZ24">
        <v>2.05412373369554</v>
      </c>
    </row>
    <row r="25" spans="1:78" x14ac:dyDescent="0.3">
      <c r="A25">
        <v>79</v>
      </c>
      <c r="B25">
        <v>53</v>
      </c>
      <c r="C25">
        <v>103</v>
      </c>
      <c r="M25">
        <v>79</v>
      </c>
      <c r="N25">
        <v>3.9889840465642701</v>
      </c>
      <c r="O25">
        <v>4.6443908991413698</v>
      </c>
      <c r="AL25">
        <v>46</v>
      </c>
      <c r="AM25">
        <v>0</v>
      </c>
      <c r="AN25">
        <v>0</v>
      </c>
      <c r="AX25">
        <v>29</v>
      </c>
      <c r="AY25">
        <v>0</v>
      </c>
      <c r="AZ25">
        <v>0</v>
      </c>
      <c r="BL25">
        <v>44</v>
      </c>
      <c r="BM25">
        <v>0</v>
      </c>
      <c r="BN25">
        <v>0</v>
      </c>
      <c r="BX25">
        <v>23</v>
      </c>
      <c r="BY25">
        <v>3.0910424533583098</v>
      </c>
      <c r="BZ25">
        <v>4.2239097665767398</v>
      </c>
    </row>
    <row r="26" spans="1:78" x14ac:dyDescent="0.3">
      <c r="A26">
        <v>80</v>
      </c>
      <c r="B26">
        <v>66</v>
      </c>
      <c r="C26">
        <v>97</v>
      </c>
      <c r="M26">
        <v>80</v>
      </c>
      <c r="N26">
        <v>4.2046926193909604</v>
      </c>
      <c r="O26">
        <v>4.5849674786705696</v>
      </c>
      <c r="AL26">
        <v>60</v>
      </c>
      <c r="AM26">
        <v>0</v>
      </c>
      <c r="AN26">
        <v>0</v>
      </c>
      <c r="AX26">
        <v>30</v>
      </c>
      <c r="AY26">
        <v>0</v>
      </c>
      <c r="AZ26">
        <v>5.2882670306945299</v>
      </c>
      <c r="BL26">
        <v>46</v>
      </c>
      <c r="BM26">
        <v>0</v>
      </c>
      <c r="BN26">
        <v>0</v>
      </c>
      <c r="BX26">
        <v>24</v>
      </c>
      <c r="BY26">
        <v>1.90210752639692</v>
      </c>
      <c r="BZ26">
        <v>2.38876278923509</v>
      </c>
    </row>
    <row r="27" spans="1:78" x14ac:dyDescent="0.3">
      <c r="A27">
        <v>81</v>
      </c>
      <c r="B27">
        <v>80</v>
      </c>
      <c r="C27">
        <v>81</v>
      </c>
      <c r="M27">
        <v>81</v>
      </c>
      <c r="N27">
        <v>4.3944491546724302</v>
      </c>
      <c r="O27">
        <v>4.4067192472642498</v>
      </c>
      <c r="AL27">
        <v>99</v>
      </c>
      <c r="AM27">
        <v>0.64562591327694996</v>
      </c>
      <c r="AN27">
        <v>0.48779537649129101</v>
      </c>
      <c r="AX27">
        <v>31</v>
      </c>
      <c r="AY27">
        <v>0</v>
      </c>
      <c r="AZ27">
        <v>4.5108595065168497</v>
      </c>
      <c r="BL27">
        <v>60</v>
      </c>
      <c r="BM27">
        <v>0</v>
      </c>
      <c r="BN27">
        <v>0</v>
      </c>
      <c r="BX27">
        <v>25</v>
      </c>
      <c r="BY27">
        <v>2.8622008809294601</v>
      </c>
      <c r="BZ27">
        <v>4.0842942263685904</v>
      </c>
    </row>
    <row r="28" spans="1:78" x14ac:dyDescent="0.3">
      <c r="A28">
        <v>82</v>
      </c>
      <c r="B28">
        <v>191</v>
      </c>
      <c r="C28">
        <v>218</v>
      </c>
      <c r="M28">
        <v>82</v>
      </c>
      <c r="N28">
        <v>5.2574953720277797</v>
      </c>
      <c r="O28">
        <v>5.3890717298165001</v>
      </c>
      <c r="AL28">
        <v>90</v>
      </c>
      <c r="AM28">
        <v>0.74161481610216595</v>
      </c>
      <c r="AN28">
        <v>0.60469828407027704</v>
      </c>
      <c r="AX28">
        <v>32</v>
      </c>
      <c r="AY28">
        <v>0</v>
      </c>
      <c r="AZ28">
        <v>0</v>
      </c>
      <c r="BL28">
        <v>99</v>
      </c>
      <c r="BM28">
        <v>0.78740583555654897</v>
      </c>
      <c r="BN28">
        <v>0.48779537649129101</v>
      </c>
      <c r="BX28">
        <v>26</v>
      </c>
      <c r="BY28">
        <v>0</v>
      </c>
      <c r="BZ28">
        <v>2.3223877202902199</v>
      </c>
    </row>
    <row r="29" spans="1:78" x14ac:dyDescent="0.3">
      <c r="A29">
        <v>83</v>
      </c>
      <c r="B29">
        <v>217</v>
      </c>
      <c r="C29">
        <v>245</v>
      </c>
      <c r="M29">
        <v>83</v>
      </c>
      <c r="N29">
        <v>5.38449506278908</v>
      </c>
      <c r="O29">
        <v>5.5053315359323598</v>
      </c>
      <c r="AL29">
        <v>96</v>
      </c>
      <c r="AM29">
        <v>1.03273169330855</v>
      </c>
      <c r="AN29">
        <v>0.78278586761508795</v>
      </c>
      <c r="AX29">
        <v>33</v>
      </c>
      <c r="AY29">
        <v>0</v>
      </c>
      <c r="AZ29">
        <v>0</v>
      </c>
      <c r="BL29">
        <v>90</v>
      </c>
      <c r="BM29">
        <v>0.85679629926735001</v>
      </c>
      <c r="BN29">
        <v>0.60469828407027704</v>
      </c>
      <c r="BX29">
        <v>27</v>
      </c>
      <c r="BY29">
        <v>3.1904763503465001</v>
      </c>
      <c r="BZ29">
        <v>3.2846635654062002</v>
      </c>
    </row>
    <row r="30" spans="1:78" x14ac:dyDescent="0.3">
      <c r="A30">
        <v>84</v>
      </c>
      <c r="B30">
        <v>17</v>
      </c>
      <c r="C30">
        <v>35</v>
      </c>
      <c r="M30">
        <v>84</v>
      </c>
      <c r="N30">
        <v>2.8903717578961601</v>
      </c>
      <c r="O30">
        <v>3.5835189384561099</v>
      </c>
      <c r="AL30">
        <v>83</v>
      </c>
      <c r="AM30">
        <v>1.1202953811560601</v>
      </c>
      <c r="AN30">
        <v>1.07024702935071</v>
      </c>
      <c r="AX30">
        <v>34</v>
      </c>
      <c r="AY30">
        <v>0</v>
      </c>
      <c r="AZ30">
        <v>3.5457786104732598</v>
      </c>
      <c r="BL30">
        <v>96</v>
      </c>
      <c r="BM30">
        <v>1.0516369203547</v>
      </c>
      <c r="BN30">
        <v>0.78278586761508795</v>
      </c>
      <c r="BX30">
        <v>28</v>
      </c>
      <c r="BY30">
        <v>1.84054963339748</v>
      </c>
      <c r="BZ30">
        <v>1.84054963339748</v>
      </c>
    </row>
    <row r="31" spans="1:78" x14ac:dyDescent="0.3">
      <c r="A31">
        <v>85</v>
      </c>
      <c r="B31">
        <v>222</v>
      </c>
      <c r="C31">
        <v>253</v>
      </c>
      <c r="M31">
        <v>85</v>
      </c>
      <c r="N31">
        <v>5.40717177146011</v>
      </c>
      <c r="O31">
        <v>5.5373342670185304</v>
      </c>
      <c r="AL31">
        <v>98</v>
      </c>
      <c r="AM31">
        <v>1.2789421261600999</v>
      </c>
      <c r="AN31">
        <v>1.0605093922464901</v>
      </c>
      <c r="AX31">
        <v>35</v>
      </c>
      <c r="AY31">
        <v>0</v>
      </c>
      <c r="AZ31">
        <v>0</v>
      </c>
      <c r="BL31">
        <v>76</v>
      </c>
      <c r="BM31">
        <v>1.47693868917697</v>
      </c>
      <c r="BN31">
        <v>0.80602001123523803</v>
      </c>
      <c r="BX31">
        <v>29</v>
      </c>
      <c r="BY31">
        <v>4.6259527251706096</v>
      </c>
      <c r="BZ31">
        <v>5.0600601774237699</v>
      </c>
    </row>
    <row r="32" spans="1:78" x14ac:dyDescent="0.3">
      <c r="A32">
        <v>86</v>
      </c>
      <c r="B32">
        <v>211</v>
      </c>
      <c r="C32">
        <v>254</v>
      </c>
      <c r="M32">
        <v>86</v>
      </c>
      <c r="N32">
        <v>5.3565862746720097</v>
      </c>
      <c r="O32">
        <v>5.5412635451584196</v>
      </c>
      <c r="AL32">
        <v>76</v>
      </c>
      <c r="AM32">
        <v>1.2818357330449299</v>
      </c>
      <c r="AN32">
        <v>0.80602001123523803</v>
      </c>
      <c r="AX32">
        <v>36</v>
      </c>
      <c r="AY32">
        <v>0</v>
      </c>
      <c r="AZ32">
        <v>0</v>
      </c>
      <c r="BL32">
        <v>64</v>
      </c>
      <c r="BM32">
        <v>1.5070558055305301</v>
      </c>
      <c r="BN32">
        <v>0.93059712752539303</v>
      </c>
      <c r="BX32">
        <v>30</v>
      </c>
      <c r="BY32">
        <v>2.38876278923509</v>
      </c>
      <c r="BZ32">
        <v>3.6988297849671001</v>
      </c>
    </row>
    <row r="33" spans="1:78" x14ac:dyDescent="0.3">
      <c r="A33">
        <v>87</v>
      </c>
      <c r="B33">
        <v>101</v>
      </c>
      <c r="C33">
        <v>103</v>
      </c>
      <c r="M33">
        <v>87</v>
      </c>
      <c r="N33">
        <v>4.6249728132842698</v>
      </c>
      <c r="O33">
        <v>4.6443908991413698</v>
      </c>
      <c r="AL33">
        <v>97</v>
      </c>
      <c r="AM33">
        <v>1.3492288580784999</v>
      </c>
      <c r="AN33">
        <v>1.03316010826186</v>
      </c>
      <c r="AX33">
        <v>39</v>
      </c>
      <c r="AY33">
        <v>0</v>
      </c>
      <c r="AZ33">
        <v>0</v>
      </c>
      <c r="BL33">
        <v>97</v>
      </c>
      <c r="BM33">
        <v>1.8664917585551599</v>
      </c>
      <c r="BN33">
        <v>1.03316010826186</v>
      </c>
      <c r="BX33">
        <v>31</v>
      </c>
      <c r="BY33">
        <v>1.45861502269951</v>
      </c>
      <c r="BZ33">
        <v>2.3025850929940401</v>
      </c>
    </row>
    <row r="34" spans="1:78" x14ac:dyDescent="0.3">
      <c r="A34">
        <v>88</v>
      </c>
      <c r="B34">
        <v>88</v>
      </c>
      <c r="C34">
        <v>100</v>
      </c>
      <c r="M34">
        <v>88</v>
      </c>
      <c r="N34">
        <v>4.4886363697321396</v>
      </c>
      <c r="O34">
        <v>4.6151205168412597</v>
      </c>
      <c r="AL34">
        <v>92</v>
      </c>
      <c r="AM34">
        <v>1.36872571691756</v>
      </c>
      <c r="AN34">
        <v>1.1977204853190999</v>
      </c>
      <c r="AX34">
        <v>40</v>
      </c>
      <c r="AY34">
        <v>0</v>
      </c>
      <c r="AZ34">
        <v>5.5412635451584196</v>
      </c>
      <c r="BL34">
        <v>17</v>
      </c>
      <c r="BM34">
        <v>3.0349529867072702</v>
      </c>
      <c r="BN34">
        <v>1.0483504538872199</v>
      </c>
      <c r="BX34">
        <v>32</v>
      </c>
      <c r="BY34">
        <v>0</v>
      </c>
      <c r="BZ34">
        <v>1.5892352051165799</v>
      </c>
    </row>
    <row r="35" spans="1:78" x14ac:dyDescent="0.3">
      <c r="A35">
        <v>90</v>
      </c>
      <c r="B35">
        <v>388</v>
      </c>
      <c r="C35">
        <v>400</v>
      </c>
      <c r="M35">
        <v>90</v>
      </c>
      <c r="N35">
        <v>5.9635793436184397</v>
      </c>
      <c r="O35">
        <v>5.9939614273065596</v>
      </c>
      <c r="AL35">
        <v>64</v>
      </c>
      <c r="AM35">
        <v>1.39060781137361</v>
      </c>
      <c r="AN35">
        <v>0.93059712752539303</v>
      </c>
      <c r="AX35">
        <v>41</v>
      </c>
      <c r="AY35">
        <v>0</v>
      </c>
      <c r="AZ35">
        <v>0</v>
      </c>
      <c r="BL35">
        <v>98</v>
      </c>
      <c r="BM35">
        <v>1.39952498410652</v>
      </c>
      <c r="BN35">
        <v>1.0605093922464901</v>
      </c>
      <c r="BX35">
        <v>33</v>
      </c>
      <c r="BY35">
        <v>2.7972813348301502</v>
      </c>
      <c r="BZ35">
        <v>3.2846635654062002</v>
      </c>
    </row>
    <row r="36" spans="1:78" x14ac:dyDescent="0.3">
      <c r="A36">
        <v>91</v>
      </c>
      <c r="B36">
        <v>119</v>
      </c>
      <c r="C36">
        <v>124</v>
      </c>
      <c r="M36">
        <v>91</v>
      </c>
      <c r="N36">
        <v>4.7874917427820396</v>
      </c>
      <c r="O36">
        <v>4.8283137373022997</v>
      </c>
      <c r="AL36">
        <v>80</v>
      </c>
      <c r="AM36">
        <v>1.4296662932734101</v>
      </c>
      <c r="AN36">
        <v>1.3260021308637699</v>
      </c>
      <c r="AX36">
        <v>42</v>
      </c>
      <c r="AY36">
        <v>0</v>
      </c>
      <c r="AZ36">
        <v>0</v>
      </c>
      <c r="BL36">
        <v>83</v>
      </c>
      <c r="BM36">
        <v>1.24381871287313</v>
      </c>
      <c r="BN36">
        <v>1.07024702935071</v>
      </c>
      <c r="BX36">
        <v>34</v>
      </c>
      <c r="BY36">
        <v>3.2188758248682001</v>
      </c>
      <c r="BZ36">
        <v>3.7232808808312599</v>
      </c>
    </row>
    <row r="37" spans="1:78" x14ac:dyDescent="0.3">
      <c r="A37">
        <v>92</v>
      </c>
      <c r="B37">
        <v>295</v>
      </c>
      <c r="C37">
        <v>300</v>
      </c>
      <c r="M37">
        <v>92</v>
      </c>
      <c r="N37">
        <v>5.6903594543240601</v>
      </c>
      <c r="O37">
        <v>5.7071102647488701</v>
      </c>
      <c r="AL37">
        <v>62</v>
      </c>
      <c r="AM37">
        <v>1.48040765269036</v>
      </c>
      <c r="AN37">
        <v>1.3813479371845601</v>
      </c>
      <c r="AX37">
        <v>44</v>
      </c>
      <c r="AY37">
        <v>0</v>
      </c>
      <c r="AZ37">
        <v>0</v>
      </c>
      <c r="BL37">
        <v>4</v>
      </c>
      <c r="BM37">
        <v>0</v>
      </c>
      <c r="BN37">
        <v>1.0986122886681</v>
      </c>
      <c r="BX37">
        <v>35</v>
      </c>
      <c r="BY37">
        <v>3.37758751602302</v>
      </c>
      <c r="BZ37">
        <v>4.0775374439057197</v>
      </c>
    </row>
    <row r="38" spans="1:78" x14ac:dyDescent="0.3">
      <c r="A38">
        <v>93</v>
      </c>
      <c r="B38">
        <v>199</v>
      </c>
      <c r="C38">
        <v>230</v>
      </c>
      <c r="M38">
        <v>93</v>
      </c>
      <c r="N38">
        <v>5.2983173665480301</v>
      </c>
      <c r="O38">
        <v>5.4424177105217897</v>
      </c>
      <c r="AL38">
        <v>86</v>
      </c>
      <c r="AM38">
        <v>1.52034688565469</v>
      </c>
      <c r="AN38">
        <v>1.39852122569791</v>
      </c>
      <c r="AX38">
        <v>46</v>
      </c>
      <c r="AY38">
        <v>0</v>
      </c>
      <c r="AZ38">
        <v>0</v>
      </c>
      <c r="BL38">
        <v>37</v>
      </c>
      <c r="BM38">
        <v>3.0155349008501702</v>
      </c>
      <c r="BN38">
        <v>1.16315080980568</v>
      </c>
      <c r="BX38">
        <v>36</v>
      </c>
      <c r="BY38">
        <v>3.0773122605464098</v>
      </c>
      <c r="BZ38">
        <v>3.2995337278856498</v>
      </c>
    </row>
    <row r="39" spans="1:78" x14ac:dyDescent="0.3">
      <c r="A39">
        <v>96</v>
      </c>
      <c r="B39">
        <v>556</v>
      </c>
      <c r="C39">
        <v>768</v>
      </c>
      <c r="M39">
        <v>96</v>
      </c>
      <c r="N39">
        <v>6.3225652399272798</v>
      </c>
      <c r="O39">
        <v>6.6450909695056399</v>
      </c>
      <c r="AL39">
        <v>93</v>
      </c>
      <c r="AM39">
        <v>1.5514594429923101</v>
      </c>
      <c r="AN39">
        <v>1.34905402135528</v>
      </c>
      <c r="AX39">
        <v>47</v>
      </c>
      <c r="AY39">
        <v>0</v>
      </c>
      <c r="AZ39">
        <v>6.8916258970522497</v>
      </c>
      <c r="BL39">
        <v>92</v>
      </c>
      <c r="BM39">
        <v>1.4466798343043099</v>
      </c>
      <c r="BN39">
        <v>1.1977204853190999</v>
      </c>
      <c r="BX39">
        <v>37</v>
      </c>
      <c r="BY39">
        <v>1.16315080980568</v>
      </c>
      <c r="BZ39">
        <v>2.3702437414678599</v>
      </c>
    </row>
    <row r="40" spans="1:78" x14ac:dyDescent="0.3">
      <c r="A40">
        <v>97</v>
      </c>
      <c r="B40">
        <v>47</v>
      </c>
      <c r="C40">
        <v>54</v>
      </c>
      <c r="M40">
        <v>97</v>
      </c>
      <c r="N40">
        <v>3.8712010109078898</v>
      </c>
      <c r="O40">
        <v>4.0073331852324703</v>
      </c>
      <c r="AL40">
        <v>79</v>
      </c>
      <c r="AM40">
        <v>1.6248089203106899</v>
      </c>
      <c r="AN40">
        <v>1.37943719139375</v>
      </c>
      <c r="AX40">
        <v>48</v>
      </c>
      <c r="AY40">
        <v>0</v>
      </c>
      <c r="AZ40">
        <v>6.9479370686149604</v>
      </c>
      <c r="BL40">
        <v>87</v>
      </c>
      <c r="BM40">
        <v>1.67023139136967</v>
      </c>
      <c r="BN40">
        <v>1.20350865950442</v>
      </c>
      <c r="BX40">
        <v>38</v>
      </c>
      <c r="BY40">
        <v>2.5952547069568599</v>
      </c>
      <c r="BZ40">
        <v>3.17805383034794</v>
      </c>
    </row>
    <row r="41" spans="1:78" x14ac:dyDescent="0.3">
      <c r="A41">
        <v>98</v>
      </c>
      <c r="B41">
        <v>265</v>
      </c>
      <c r="C41">
        <v>322</v>
      </c>
      <c r="M41">
        <v>98</v>
      </c>
      <c r="N41">
        <v>5.5834963087816902</v>
      </c>
      <c r="O41">
        <v>5.7776523232226502</v>
      </c>
      <c r="AL41">
        <v>61</v>
      </c>
      <c r="AM41">
        <v>1.63082910241541</v>
      </c>
      <c r="AN41">
        <v>1.4950275612563499</v>
      </c>
      <c r="AX41">
        <v>60</v>
      </c>
      <c r="AY41">
        <v>0</v>
      </c>
      <c r="AZ41">
        <v>0</v>
      </c>
      <c r="BL41">
        <v>78</v>
      </c>
      <c r="BM41">
        <v>2.1784446826846202</v>
      </c>
      <c r="BN41">
        <v>1.3233153813477501</v>
      </c>
      <c r="BX41">
        <v>39</v>
      </c>
      <c r="BY41">
        <v>3.2027464429383099</v>
      </c>
      <c r="BZ41">
        <v>3.81330703248898</v>
      </c>
    </row>
    <row r="42" spans="1:78" x14ac:dyDescent="0.3">
      <c r="A42">
        <v>99</v>
      </c>
      <c r="B42">
        <v>194</v>
      </c>
      <c r="C42">
        <v>272</v>
      </c>
      <c r="M42">
        <v>99</v>
      </c>
      <c r="N42">
        <v>5.2729995585637397</v>
      </c>
      <c r="O42">
        <v>5.6094717951849598</v>
      </c>
      <c r="AL42">
        <v>87</v>
      </c>
      <c r="AM42">
        <v>1.64544088952539</v>
      </c>
      <c r="AN42">
        <v>1.20350865950442</v>
      </c>
      <c r="AX42">
        <v>67</v>
      </c>
      <c r="AY42">
        <v>0</v>
      </c>
      <c r="AZ42">
        <v>3.6262438831224499</v>
      </c>
      <c r="BL42">
        <v>80</v>
      </c>
      <c r="BM42">
        <v>1.5546296759391001</v>
      </c>
      <c r="BN42">
        <v>1.3260021308637699</v>
      </c>
      <c r="BX42">
        <v>40</v>
      </c>
      <c r="BY42">
        <v>2.9014215940827399</v>
      </c>
      <c r="BZ42">
        <v>3.2733640101522701</v>
      </c>
    </row>
    <row r="43" spans="1:78" x14ac:dyDescent="0.3">
      <c r="A43">
        <v>100</v>
      </c>
      <c r="B43">
        <v>221</v>
      </c>
      <c r="C43">
        <v>256</v>
      </c>
      <c r="M43">
        <v>100</v>
      </c>
      <c r="N43">
        <v>5.4026773818722704</v>
      </c>
      <c r="O43">
        <v>5.5490760848952201</v>
      </c>
      <c r="AL43">
        <v>82</v>
      </c>
      <c r="AM43">
        <v>1.6460476580466601</v>
      </c>
      <c r="AN43">
        <v>1.3429975553665601</v>
      </c>
      <c r="AX43">
        <v>68</v>
      </c>
      <c r="AY43">
        <v>0</v>
      </c>
      <c r="AZ43">
        <v>6.2742911005833601</v>
      </c>
      <c r="BL43">
        <v>82</v>
      </c>
      <c r="BM43">
        <v>1.8581058231693299</v>
      </c>
      <c r="BN43">
        <v>1.3429975553665601</v>
      </c>
      <c r="BX43">
        <v>41</v>
      </c>
      <c r="BY43">
        <v>3.2268439945173699</v>
      </c>
      <c r="BZ43">
        <v>3.5918177412708001</v>
      </c>
    </row>
    <row r="44" spans="1:78" x14ac:dyDescent="0.3">
      <c r="A44" t="s">
        <v>140</v>
      </c>
      <c r="M44" t="s">
        <v>140</v>
      </c>
      <c r="AL44">
        <v>84</v>
      </c>
      <c r="AM44">
        <v>1.65716931525529</v>
      </c>
      <c r="AN44">
        <v>1.45213411861543</v>
      </c>
      <c r="AX44">
        <v>71</v>
      </c>
      <c r="AY44">
        <v>0</v>
      </c>
      <c r="AZ44">
        <v>6.0890448754468398</v>
      </c>
      <c r="BL44">
        <v>93</v>
      </c>
      <c r="BM44">
        <v>1.6605287116302101</v>
      </c>
      <c r="BN44">
        <v>1.34905402135528</v>
      </c>
      <c r="BX44">
        <v>42</v>
      </c>
      <c r="BY44">
        <v>0.87546873735389896</v>
      </c>
      <c r="BZ44">
        <v>1.7227665977411</v>
      </c>
    </row>
    <row r="45" spans="1:78" x14ac:dyDescent="0.3">
      <c r="A45" t="s">
        <v>141</v>
      </c>
      <c r="M45" t="s">
        <v>160</v>
      </c>
      <c r="AL45">
        <v>85</v>
      </c>
      <c r="AM45">
        <v>1.6758708758462799</v>
      </c>
      <c r="AN45">
        <v>1.3792917445916999</v>
      </c>
      <c r="AX45">
        <v>99</v>
      </c>
      <c r="AY45">
        <v>0.60434755294913201</v>
      </c>
      <c r="AZ45">
        <v>0.64562591327694996</v>
      </c>
      <c r="BL45">
        <v>85</v>
      </c>
      <c r="BM45">
        <v>1.7270486679625701</v>
      </c>
      <c r="BN45">
        <v>1.3792917445916999</v>
      </c>
      <c r="BX45">
        <v>43</v>
      </c>
      <c r="BY45">
        <v>3.6296600944539601</v>
      </c>
      <c r="BZ45">
        <v>4.3969152471676303</v>
      </c>
    </row>
    <row r="46" spans="1:78" x14ac:dyDescent="0.3">
      <c r="A46" t="s">
        <v>142</v>
      </c>
      <c r="M46" t="s">
        <v>161</v>
      </c>
      <c r="AL46">
        <v>73</v>
      </c>
      <c r="AM46">
        <v>1.7479326951887999</v>
      </c>
      <c r="AN46">
        <v>1.6181378223096401</v>
      </c>
      <c r="AX46">
        <v>90</v>
      </c>
      <c r="AY46">
        <v>0.70525177241617598</v>
      </c>
      <c r="AZ46">
        <v>0.74161481610216595</v>
      </c>
      <c r="BL46">
        <v>79</v>
      </c>
      <c r="BM46">
        <v>2.3157631853746001</v>
      </c>
      <c r="BN46">
        <v>1.37943719139375</v>
      </c>
      <c r="BX46">
        <v>44</v>
      </c>
      <c r="BY46">
        <v>2.9907197317304401</v>
      </c>
      <c r="BZ46">
        <v>3.1311369105601901</v>
      </c>
    </row>
    <row r="47" spans="1:78" x14ac:dyDescent="0.3">
      <c r="A47" t="s">
        <v>143</v>
      </c>
      <c r="M47" t="s">
        <v>162</v>
      </c>
      <c r="AL47">
        <v>91</v>
      </c>
      <c r="AM47">
        <v>1.7586325109295999</v>
      </c>
      <c r="AN47">
        <v>1.6338564397822399</v>
      </c>
      <c r="AX47">
        <v>96</v>
      </c>
      <c r="AY47">
        <v>0.798746673396588</v>
      </c>
      <c r="AZ47">
        <v>1.03273169330855</v>
      </c>
      <c r="BL47">
        <v>62</v>
      </c>
      <c r="BM47">
        <v>1.76171768432554</v>
      </c>
      <c r="BN47">
        <v>1.3813479371845601</v>
      </c>
      <c r="BX47">
        <v>45</v>
      </c>
      <c r="BY47">
        <v>1.5686159179138399</v>
      </c>
      <c r="BZ47">
        <v>1.6094379124341001</v>
      </c>
    </row>
    <row r="48" spans="1:78" x14ac:dyDescent="0.3">
      <c r="A48" t="s">
        <v>144</v>
      </c>
      <c r="M48" t="s">
        <v>163</v>
      </c>
      <c r="AL48">
        <v>19</v>
      </c>
      <c r="AM48">
        <v>1.8625285401162599</v>
      </c>
      <c r="AN48">
        <v>0</v>
      </c>
      <c r="AX48">
        <v>76</v>
      </c>
      <c r="AY48">
        <v>0.95874993964594601</v>
      </c>
      <c r="AZ48">
        <v>1.2818357330449299</v>
      </c>
      <c r="BL48">
        <v>86</v>
      </c>
      <c r="BM48">
        <v>1.7888482590205901</v>
      </c>
      <c r="BN48">
        <v>1.39852122569791</v>
      </c>
      <c r="BX48">
        <v>46</v>
      </c>
      <c r="BY48">
        <v>3.0445224377234199</v>
      </c>
      <c r="BZ48">
        <v>3.5204608024889699</v>
      </c>
    </row>
    <row r="49" spans="1:78" x14ac:dyDescent="0.3">
      <c r="A49" t="s">
        <v>145</v>
      </c>
      <c r="M49" t="s">
        <v>164</v>
      </c>
      <c r="AL49">
        <v>78</v>
      </c>
      <c r="AM49">
        <v>1.8919225551290999</v>
      </c>
      <c r="AN49">
        <v>1.3233153813477501</v>
      </c>
      <c r="AX49">
        <v>64</v>
      </c>
      <c r="AY49">
        <v>1.0255363083500399</v>
      </c>
      <c r="AZ49">
        <v>1.39060781137361</v>
      </c>
      <c r="BL49">
        <v>84</v>
      </c>
      <c r="BM49">
        <v>1.9617834982116</v>
      </c>
      <c r="BN49">
        <v>1.45213411861543</v>
      </c>
      <c r="BX49">
        <v>47</v>
      </c>
      <c r="BY49">
        <v>4.1399550734741499</v>
      </c>
      <c r="BZ49">
        <v>4.5981455710511199</v>
      </c>
    </row>
    <row r="50" spans="1:78" x14ac:dyDescent="0.3">
      <c r="A50" t="s">
        <v>146</v>
      </c>
      <c r="M50" t="s">
        <v>165</v>
      </c>
      <c r="AL50">
        <v>17</v>
      </c>
      <c r="AM50">
        <v>1.9203768470501399</v>
      </c>
      <c r="AN50">
        <v>1.0483504538872199</v>
      </c>
      <c r="AX50">
        <v>98</v>
      </c>
      <c r="AY50">
        <v>1.1703391183363401</v>
      </c>
      <c r="AZ50">
        <v>1.2789421261600999</v>
      </c>
      <c r="BL50">
        <v>61</v>
      </c>
      <c r="BM50">
        <v>2.0680128458562099</v>
      </c>
      <c r="BN50">
        <v>1.4950275612563499</v>
      </c>
      <c r="BX50">
        <v>48</v>
      </c>
      <c r="BY50">
        <v>3.3178157727231001</v>
      </c>
      <c r="BZ50">
        <v>4.6539603501575204</v>
      </c>
    </row>
    <row r="51" spans="1:78" x14ac:dyDescent="0.3">
      <c r="A51" t="s">
        <v>147</v>
      </c>
      <c r="M51" t="s">
        <v>166</v>
      </c>
      <c r="AL51">
        <v>100</v>
      </c>
      <c r="AM51">
        <v>2.0252613349958501</v>
      </c>
      <c r="AN51">
        <v>1.77278079739816</v>
      </c>
      <c r="AX51">
        <v>83</v>
      </c>
      <c r="AY51">
        <v>1.19087932757891</v>
      </c>
      <c r="AZ51">
        <v>1.1202953811560601</v>
      </c>
      <c r="BL51">
        <v>73</v>
      </c>
      <c r="BM51">
        <v>1.8700720726638</v>
      </c>
      <c r="BN51">
        <v>1.6181378223096401</v>
      </c>
      <c r="BX51">
        <v>49</v>
      </c>
      <c r="BY51">
        <v>3.7062280924485398</v>
      </c>
      <c r="BZ51">
        <v>4.0604430105464102</v>
      </c>
    </row>
    <row r="52" spans="1:78" x14ac:dyDescent="0.3">
      <c r="A52" t="s">
        <v>148</v>
      </c>
      <c r="M52" t="s">
        <v>167</v>
      </c>
      <c r="AL52">
        <v>59</v>
      </c>
      <c r="AM52">
        <v>2.07405069304495</v>
      </c>
      <c r="AN52">
        <v>1.7154433813551699</v>
      </c>
      <c r="AX52">
        <v>87</v>
      </c>
      <c r="AY52">
        <v>1.2250411655650899</v>
      </c>
      <c r="AZ52">
        <v>1.64544088952539</v>
      </c>
      <c r="BL52">
        <v>91</v>
      </c>
      <c r="BM52">
        <v>1.79292974437624</v>
      </c>
      <c r="BN52">
        <v>1.6338564397822399</v>
      </c>
      <c r="BX52">
        <v>50</v>
      </c>
      <c r="BY52">
        <v>3.3068867021909099</v>
      </c>
      <c r="BZ52">
        <v>4.1222839309113404</v>
      </c>
    </row>
    <row r="53" spans="1:78" x14ac:dyDescent="0.3">
      <c r="A53" t="s">
        <v>149</v>
      </c>
      <c r="M53" t="s">
        <v>168</v>
      </c>
      <c r="AL53">
        <v>81</v>
      </c>
      <c r="AM53">
        <v>2.1372272687578402</v>
      </c>
      <c r="AN53">
        <v>1.7811613382362299</v>
      </c>
      <c r="AX53">
        <v>92</v>
      </c>
      <c r="AY53">
        <v>1.2708903530879201</v>
      </c>
      <c r="AZ53">
        <v>1.36872571691756</v>
      </c>
      <c r="BL53">
        <v>53</v>
      </c>
      <c r="BM53">
        <v>3.47978765625537</v>
      </c>
      <c r="BN53">
        <v>1.69446055824125</v>
      </c>
      <c r="BX53">
        <v>52</v>
      </c>
      <c r="BY53">
        <v>3.0819099697950398</v>
      </c>
      <c r="BZ53">
        <v>3.8437441646748498</v>
      </c>
    </row>
    <row r="54" spans="1:78" x14ac:dyDescent="0.3">
      <c r="AL54">
        <v>88</v>
      </c>
      <c r="AM54">
        <v>2.1998321407432999</v>
      </c>
      <c r="AN54">
        <v>1.9778453275569099</v>
      </c>
      <c r="AX54">
        <v>85</v>
      </c>
      <c r="AY54">
        <v>1.4264960082257101</v>
      </c>
      <c r="AZ54">
        <v>1.6758708758462799</v>
      </c>
      <c r="BL54">
        <v>59</v>
      </c>
      <c r="BM54">
        <v>2.1326009099599301</v>
      </c>
      <c r="BN54">
        <v>1.7154433813551699</v>
      </c>
      <c r="BX54">
        <v>53</v>
      </c>
      <c r="BY54">
        <v>4.2209772131554599</v>
      </c>
      <c r="BZ54">
        <v>5.1221766688291597</v>
      </c>
    </row>
    <row r="55" spans="1:78" x14ac:dyDescent="0.3">
      <c r="AL55">
        <v>75</v>
      </c>
      <c r="AM55">
        <v>2.2918405537110602</v>
      </c>
      <c r="AN55">
        <v>2.2140458318263598</v>
      </c>
      <c r="AX55">
        <v>80</v>
      </c>
      <c r="AY55">
        <v>1.44691898293632</v>
      </c>
      <c r="AZ55">
        <v>1.4296662932734101</v>
      </c>
      <c r="BL55">
        <v>11</v>
      </c>
      <c r="BM55">
        <v>2.8247744754103499</v>
      </c>
      <c r="BN55">
        <v>1.7616820139907701</v>
      </c>
      <c r="BX55">
        <v>57</v>
      </c>
      <c r="BY55">
        <v>4.5612182984588996</v>
      </c>
      <c r="BZ55">
        <v>4.8812856220684004</v>
      </c>
    </row>
    <row r="56" spans="1:78" x14ac:dyDescent="0.3">
      <c r="AL56">
        <v>37</v>
      </c>
      <c r="AM56">
        <v>2.3702437414678599</v>
      </c>
      <c r="AN56">
        <v>1.16315080980568</v>
      </c>
      <c r="AX56">
        <v>93</v>
      </c>
      <c r="AY56">
        <v>1.45186932471789</v>
      </c>
      <c r="AZ56">
        <v>1.5514594429923101</v>
      </c>
      <c r="BL56">
        <v>100</v>
      </c>
      <c r="BM56">
        <v>2.2684372055614799</v>
      </c>
      <c r="BN56">
        <v>1.77278079739816</v>
      </c>
      <c r="BX56">
        <v>58</v>
      </c>
      <c r="BY56">
        <v>4.4284330074880298</v>
      </c>
      <c r="BZ56">
        <v>4.9829214555287402</v>
      </c>
    </row>
    <row r="57" spans="1:78" x14ac:dyDescent="0.3">
      <c r="AL57">
        <v>11</v>
      </c>
      <c r="AM57">
        <v>2.38569999970455</v>
      </c>
      <c r="AN57">
        <v>1.7616820139907701</v>
      </c>
      <c r="AX57">
        <v>97</v>
      </c>
      <c r="AY57">
        <v>1.49639771010204</v>
      </c>
      <c r="AZ57">
        <v>1.3492288580784999</v>
      </c>
      <c r="BL57">
        <v>81</v>
      </c>
      <c r="BM57">
        <v>2.5822300279011698</v>
      </c>
      <c r="BN57">
        <v>1.7811613382362299</v>
      </c>
      <c r="BX57">
        <v>59</v>
      </c>
      <c r="BY57">
        <v>3.7704594411063499</v>
      </c>
      <c r="BZ57">
        <v>4.1850989254905597</v>
      </c>
    </row>
    <row r="58" spans="1:78" x14ac:dyDescent="0.3">
      <c r="AL58">
        <v>4</v>
      </c>
      <c r="AM58">
        <v>2.40794560865187</v>
      </c>
      <c r="AN58">
        <v>1.0986122886681</v>
      </c>
      <c r="AX58">
        <v>82</v>
      </c>
      <c r="AY58">
        <v>1.5387669066382399</v>
      </c>
      <c r="AZ58">
        <v>1.6460476580466601</v>
      </c>
      <c r="BL58">
        <v>88</v>
      </c>
      <c r="BM58">
        <v>2.3090538012311099</v>
      </c>
      <c r="BN58">
        <v>1.9778453275569099</v>
      </c>
      <c r="BX58">
        <v>60</v>
      </c>
      <c r="BY58">
        <v>1.68639895357022</v>
      </c>
      <c r="BZ58">
        <v>2.50143595173921</v>
      </c>
    </row>
    <row r="59" spans="1:78" x14ac:dyDescent="0.3">
      <c r="AL59">
        <v>53</v>
      </c>
      <c r="AM59">
        <v>2.4882124379224999</v>
      </c>
      <c r="AN59">
        <v>1.69446055824125</v>
      </c>
      <c r="AX59">
        <v>78</v>
      </c>
      <c r="AY59">
        <v>1.57537596297156</v>
      </c>
      <c r="AZ59">
        <v>1.8919225551290999</v>
      </c>
      <c r="BL59">
        <v>69</v>
      </c>
      <c r="BM59">
        <v>2.60783348916372</v>
      </c>
      <c r="BN59">
        <v>2.0213860254203402</v>
      </c>
      <c r="BX59">
        <v>61</v>
      </c>
      <c r="BY59">
        <v>2.6246685921631498</v>
      </c>
      <c r="BZ59">
        <v>2.7850112422383302</v>
      </c>
    </row>
    <row r="60" spans="1:78" x14ac:dyDescent="0.3">
      <c r="AL60">
        <v>70</v>
      </c>
      <c r="AM60">
        <v>2.53163708099442</v>
      </c>
      <c r="AN60">
        <v>2.3653859942330699</v>
      </c>
      <c r="AX60">
        <v>62</v>
      </c>
      <c r="AY60">
        <v>1.65510794926728</v>
      </c>
      <c r="AZ60">
        <v>1.48040765269036</v>
      </c>
      <c r="BL60">
        <v>75</v>
      </c>
      <c r="BM60">
        <v>2.51943436703686</v>
      </c>
      <c r="BN60">
        <v>2.2140458318263598</v>
      </c>
      <c r="BX60">
        <v>62</v>
      </c>
      <c r="BY60">
        <v>3.8351419610921802</v>
      </c>
      <c r="BZ60">
        <v>3.9627161197436598</v>
      </c>
    </row>
    <row r="61" spans="1:78" x14ac:dyDescent="0.3">
      <c r="AL61">
        <v>69</v>
      </c>
      <c r="AM61">
        <v>2.57335669329751</v>
      </c>
      <c r="AN61">
        <v>2.0213860254203402</v>
      </c>
      <c r="AX61">
        <v>86</v>
      </c>
      <c r="AY61">
        <v>1.65844953602199</v>
      </c>
      <c r="AZ61">
        <v>1.52034688565469</v>
      </c>
      <c r="BL61">
        <v>22</v>
      </c>
      <c r="BM61">
        <v>0</v>
      </c>
      <c r="BN61">
        <v>2.25129179860649</v>
      </c>
      <c r="BX61">
        <v>64</v>
      </c>
      <c r="BY61">
        <v>3.99452422693988</v>
      </c>
      <c r="BZ61">
        <v>4.6606048928761901</v>
      </c>
    </row>
    <row r="62" spans="1:78" x14ac:dyDescent="0.3">
      <c r="AL62">
        <v>49</v>
      </c>
      <c r="AM62">
        <v>2.6358052942288799</v>
      </c>
      <c r="AN62">
        <v>2.3048552415285801</v>
      </c>
      <c r="AX62">
        <v>91</v>
      </c>
      <c r="AY62">
        <v>1.6672206434474399</v>
      </c>
      <c r="AZ62">
        <v>1.7586325109295999</v>
      </c>
      <c r="BL62">
        <v>49</v>
      </c>
      <c r="BM62">
        <v>3.7308436532129599</v>
      </c>
      <c r="BN62">
        <v>2.3048552415285801</v>
      </c>
      <c r="BX62">
        <v>67</v>
      </c>
      <c r="BY62">
        <v>4.9444954915917103</v>
      </c>
      <c r="BZ62">
        <v>5.0408411361533201</v>
      </c>
    </row>
    <row r="63" spans="1:78" x14ac:dyDescent="0.3">
      <c r="AL63">
        <v>45</v>
      </c>
      <c r="AM63">
        <v>3.0445224377234199</v>
      </c>
      <c r="AN63">
        <v>2.99573227355399</v>
      </c>
      <c r="AX63">
        <v>37</v>
      </c>
      <c r="AY63">
        <v>1.68639895357022</v>
      </c>
      <c r="AZ63">
        <v>2.3702437414678599</v>
      </c>
      <c r="BL63">
        <v>70</v>
      </c>
      <c r="BM63">
        <v>2.81090758654191</v>
      </c>
      <c r="BN63">
        <v>2.3653859942330699</v>
      </c>
      <c r="BX63">
        <v>68</v>
      </c>
      <c r="BY63">
        <v>5.1503972364714103</v>
      </c>
      <c r="BZ63">
        <v>5.3608225718994298</v>
      </c>
    </row>
    <row r="64" spans="1:78" x14ac:dyDescent="0.3">
      <c r="AL64">
        <v>7</v>
      </c>
      <c r="AM64">
        <v>3.09819385451594</v>
      </c>
      <c r="AN64">
        <v>2.6200814281562499</v>
      </c>
      <c r="AX64">
        <v>73</v>
      </c>
      <c r="AY64">
        <v>1.7369116687283801</v>
      </c>
      <c r="AZ64">
        <v>1.7479326951887999</v>
      </c>
      <c r="BL64">
        <v>7</v>
      </c>
      <c r="BM64">
        <v>4.62005879848184</v>
      </c>
      <c r="BN64">
        <v>2.6200814281562499</v>
      </c>
      <c r="BX64">
        <v>69</v>
      </c>
      <c r="BY64">
        <v>4.0018637094279299</v>
      </c>
      <c r="BZ64">
        <v>4.60816569496789</v>
      </c>
    </row>
    <row r="65" spans="38:78" x14ac:dyDescent="0.3">
      <c r="AL65">
        <v>6</v>
      </c>
      <c r="AM65">
        <v>3.2027464429383099</v>
      </c>
      <c r="AN65">
        <v>3.0819099697950398</v>
      </c>
      <c r="AX65">
        <v>84</v>
      </c>
      <c r="AY65">
        <v>1.74256922503728</v>
      </c>
      <c r="AZ65">
        <v>1.65716931525529</v>
      </c>
      <c r="BL65">
        <v>50</v>
      </c>
      <c r="BM65">
        <v>4.0285931846593197</v>
      </c>
      <c r="BN65">
        <v>2.6497146240892402</v>
      </c>
      <c r="BX65">
        <v>70</v>
      </c>
      <c r="BY65">
        <v>3.9721769282478898</v>
      </c>
      <c r="BZ65">
        <v>4.1510399058986396</v>
      </c>
    </row>
    <row r="66" spans="38:78" x14ac:dyDescent="0.3">
      <c r="AL66">
        <v>50</v>
      </c>
      <c r="AM66">
        <v>3.4452142670789199</v>
      </c>
      <c r="AN66">
        <v>2.6497146240892402</v>
      </c>
      <c r="AX66">
        <v>59</v>
      </c>
      <c r="AY66">
        <v>1.77046147154912</v>
      </c>
      <c r="AZ66">
        <v>2.07405069304495</v>
      </c>
      <c r="BL66">
        <v>38</v>
      </c>
      <c r="BM66">
        <v>4.3524261648975902</v>
      </c>
      <c r="BN66">
        <v>2.9292871741458302</v>
      </c>
      <c r="BX66">
        <v>71</v>
      </c>
      <c r="BY66">
        <v>5.1071568610868701</v>
      </c>
      <c r="BZ66">
        <v>5.3981627015177498</v>
      </c>
    </row>
    <row r="67" spans="38:78" x14ac:dyDescent="0.3">
      <c r="AL67">
        <v>74</v>
      </c>
      <c r="AM67">
        <v>3.49144425950993</v>
      </c>
      <c r="AN67">
        <v>3.19935315837933</v>
      </c>
      <c r="AX67">
        <v>61</v>
      </c>
      <c r="AY67">
        <v>1.9195928407379399</v>
      </c>
      <c r="AZ67">
        <v>1.63082910241541</v>
      </c>
      <c r="BL67">
        <v>45</v>
      </c>
      <c r="BM67">
        <v>3.0445224377234199</v>
      </c>
      <c r="BN67">
        <v>2.99573227355399</v>
      </c>
      <c r="BX67">
        <v>72</v>
      </c>
      <c r="BY67">
        <v>5.6740103163225299</v>
      </c>
      <c r="BZ67">
        <v>5.7104270173748697</v>
      </c>
    </row>
    <row r="68" spans="38:78" x14ac:dyDescent="0.3">
      <c r="AL68">
        <v>38</v>
      </c>
      <c r="AM68">
        <v>3.5221499920798101</v>
      </c>
      <c r="AN68">
        <v>2.9292871741458302</v>
      </c>
      <c r="AX68">
        <v>17</v>
      </c>
      <c r="AY68">
        <v>1.9878743481543399</v>
      </c>
      <c r="AZ68">
        <v>1.9203768470501399</v>
      </c>
      <c r="BL68">
        <v>34</v>
      </c>
      <c r="BM68">
        <v>0</v>
      </c>
      <c r="BN68">
        <v>3.0445224377234199</v>
      </c>
      <c r="BX68">
        <v>73</v>
      </c>
      <c r="BY68">
        <v>4.4343818650077997</v>
      </c>
      <c r="BZ68">
        <v>4.5920849464394298</v>
      </c>
    </row>
    <row r="69" spans="38:78" x14ac:dyDescent="0.3">
      <c r="AL69">
        <v>34</v>
      </c>
      <c r="AM69">
        <v>3.5457786104732598</v>
      </c>
      <c r="AN69">
        <v>3.0445224377234199</v>
      </c>
      <c r="AX69">
        <v>100</v>
      </c>
      <c r="AY69">
        <v>2.0064867505111001</v>
      </c>
      <c r="AZ69">
        <v>2.0252613349958501</v>
      </c>
      <c r="BL69">
        <v>6</v>
      </c>
      <c r="BM69">
        <v>0</v>
      </c>
      <c r="BN69">
        <v>3.0819099697950398</v>
      </c>
      <c r="BX69">
        <v>74</v>
      </c>
      <c r="BY69">
        <v>4.9565310351030503</v>
      </c>
      <c r="BZ69">
        <v>5.2574953720277797</v>
      </c>
    </row>
    <row r="70" spans="38:78" x14ac:dyDescent="0.3">
      <c r="AL70">
        <v>22</v>
      </c>
      <c r="AM70">
        <v>3.55534806148941</v>
      </c>
      <c r="AN70">
        <v>2.25129179860649</v>
      </c>
      <c r="AX70">
        <v>79</v>
      </c>
      <c r="AY70">
        <v>2.0357721724029401</v>
      </c>
      <c r="AZ70">
        <v>1.6248089203106899</v>
      </c>
      <c r="BL70">
        <v>58</v>
      </c>
      <c r="BM70">
        <v>3.8658101622730099</v>
      </c>
      <c r="BN70">
        <v>3.17805383034794</v>
      </c>
      <c r="BX70">
        <v>75</v>
      </c>
      <c r="BY70">
        <v>4.68027765847489</v>
      </c>
      <c r="BZ70">
        <v>4.76643833358421</v>
      </c>
    </row>
    <row r="71" spans="38:78" x14ac:dyDescent="0.3">
      <c r="AL71">
        <v>67</v>
      </c>
      <c r="AM71">
        <v>3.6262438831224499</v>
      </c>
      <c r="AN71">
        <v>3.5319471313248001</v>
      </c>
      <c r="AX71">
        <v>69</v>
      </c>
      <c r="AY71">
        <v>2.0537991110664899</v>
      </c>
      <c r="AZ71">
        <v>2.57335669329751</v>
      </c>
      <c r="BL71">
        <v>74</v>
      </c>
      <c r="BM71">
        <v>3.6119372807243302</v>
      </c>
      <c r="BN71">
        <v>3.19935315837933</v>
      </c>
      <c r="BX71">
        <v>76</v>
      </c>
      <c r="BY71">
        <v>3.9963641538618901</v>
      </c>
      <c r="BZ71">
        <v>4.7291561657690799</v>
      </c>
    </row>
    <row r="72" spans="38:78" x14ac:dyDescent="0.3">
      <c r="AL72">
        <v>72</v>
      </c>
      <c r="AM72">
        <v>3.6418007874596698</v>
      </c>
      <c r="AN72">
        <v>3.6062356298423</v>
      </c>
      <c r="AX72">
        <v>88</v>
      </c>
      <c r="AY72">
        <v>2.0838565598889498</v>
      </c>
      <c r="AZ72">
        <v>2.1998321407432999</v>
      </c>
      <c r="BL72">
        <v>5</v>
      </c>
      <c r="BM72">
        <v>0</v>
      </c>
      <c r="BN72">
        <v>3.2958368660043198</v>
      </c>
      <c r="BX72">
        <v>78</v>
      </c>
      <c r="BY72">
        <v>4.4236483093647001</v>
      </c>
      <c r="BZ72">
        <v>5.1322627822179498</v>
      </c>
    </row>
    <row r="73" spans="38:78" x14ac:dyDescent="0.3">
      <c r="AL73">
        <v>58</v>
      </c>
      <c r="AM73">
        <v>3.7196511127806899</v>
      </c>
      <c r="AN73">
        <v>3.17805383034794</v>
      </c>
      <c r="AX73">
        <v>11</v>
      </c>
      <c r="AY73">
        <v>2.1690537003695201</v>
      </c>
      <c r="AZ73">
        <v>2.38569999970455</v>
      </c>
      <c r="BL73">
        <v>57</v>
      </c>
      <c r="BM73">
        <v>3.8652308439213798</v>
      </c>
      <c r="BN73">
        <v>3.4515224655496701</v>
      </c>
      <c r="BX73">
        <v>79</v>
      </c>
      <c r="BY73">
        <v>4.8790068516178096</v>
      </c>
      <c r="BZ73">
        <v>5.1929568508902104</v>
      </c>
    </row>
    <row r="74" spans="38:78" x14ac:dyDescent="0.3">
      <c r="AL74">
        <v>5</v>
      </c>
      <c r="AM74">
        <v>3.7455747977904799</v>
      </c>
      <c r="AN74">
        <v>3.2958368660043198</v>
      </c>
      <c r="AX74">
        <v>81</v>
      </c>
      <c r="AY74">
        <v>2.2054012377734602</v>
      </c>
      <c r="AZ74">
        <v>2.1372272687578402</v>
      </c>
      <c r="BL74">
        <v>3</v>
      </c>
      <c r="BM74">
        <v>0</v>
      </c>
      <c r="BN74">
        <v>3.5115454388310199</v>
      </c>
      <c r="BX74">
        <v>80</v>
      </c>
      <c r="BY74">
        <v>4.3694478524670197</v>
      </c>
      <c r="BZ74">
        <v>4.5064542130489302</v>
      </c>
    </row>
    <row r="75" spans="38:78" x14ac:dyDescent="0.3">
      <c r="AL75">
        <v>57</v>
      </c>
      <c r="AM75">
        <v>3.7656911412060201</v>
      </c>
      <c r="AN75">
        <v>3.4515224655496701</v>
      </c>
      <c r="AX75">
        <v>75</v>
      </c>
      <c r="AY75">
        <v>2.4397862145075302</v>
      </c>
      <c r="AZ75">
        <v>2.2918405537110602</v>
      </c>
      <c r="BL75">
        <v>31</v>
      </c>
      <c r="BM75">
        <v>0</v>
      </c>
      <c r="BN75">
        <v>3.5263605246161598</v>
      </c>
      <c r="BX75">
        <v>81</v>
      </c>
      <c r="BY75">
        <v>5.1053392295655504</v>
      </c>
      <c r="BZ75">
        <v>5.51825578691329</v>
      </c>
    </row>
    <row r="76" spans="38:78" x14ac:dyDescent="0.3">
      <c r="AL76">
        <v>28</v>
      </c>
      <c r="AM76">
        <v>3.9889840465642701</v>
      </c>
      <c r="AN76">
        <v>3.9889840465642701</v>
      </c>
      <c r="AX76">
        <v>53</v>
      </c>
      <c r="AY76">
        <v>2.61449947883359</v>
      </c>
      <c r="AZ76">
        <v>2.4882124379224999</v>
      </c>
      <c r="BL76">
        <v>67</v>
      </c>
      <c r="BM76">
        <v>0</v>
      </c>
      <c r="BN76">
        <v>3.5319471313248001</v>
      </c>
      <c r="BX76">
        <v>82</v>
      </c>
      <c r="BY76">
        <v>5.4587340879539399</v>
      </c>
      <c r="BZ76">
        <v>5.8487482449063801</v>
      </c>
    </row>
    <row r="77" spans="38:78" x14ac:dyDescent="0.3">
      <c r="AL77">
        <v>31</v>
      </c>
      <c r="AM77">
        <v>4.5108595065168497</v>
      </c>
      <c r="AN77">
        <v>3.5263605246161598</v>
      </c>
      <c r="AX77">
        <v>70</v>
      </c>
      <c r="AY77">
        <v>2.6408414514087601</v>
      </c>
      <c r="AZ77">
        <v>2.53163708099442</v>
      </c>
      <c r="BL77">
        <v>72</v>
      </c>
      <c r="BM77">
        <v>4.3340174154875202</v>
      </c>
      <c r="BN77">
        <v>3.6062356298423</v>
      </c>
      <c r="BX77">
        <v>83</v>
      </c>
      <c r="BY77">
        <v>5.1357984370502603</v>
      </c>
      <c r="BZ77">
        <v>5.2105784522400302</v>
      </c>
    </row>
    <row r="78" spans="38:78" x14ac:dyDescent="0.3">
      <c r="AL78">
        <v>52</v>
      </c>
      <c r="AM78">
        <v>4.7471036818767498</v>
      </c>
      <c r="AN78">
        <v>3.9702919135521202</v>
      </c>
      <c r="AX78">
        <v>45</v>
      </c>
      <c r="AY78">
        <v>2.99573227355399</v>
      </c>
      <c r="AZ78">
        <v>3.0445224377234199</v>
      </c>
      <c r="BL78">
        <v>30</v>
      </c>
      <c r="BM78">
        <v>0</v>
      </c>
      <c r="BN78">
        <v>3.9219733362813098</v>
      </c>
      <c r="BX78">
        <v>84</v>
      </c>
      <c r="BY78">
        <v>4.0926765051213998</v>
      </c>
      <c r="BZ78">
        <v>4.3489867805956797</v>
      </c>
    </row>
    <row r="79" spans="38:78" x14ac:dyDescent="0.3">
      <c r="AL79">
        <v>43</v>
      </c>
      <c r="AM79">
        <v>4.7498887680031698</v>
      </c>
      <c r="AN79">
        <v>3.9783456483592099</v>
      </c>
      <c r="AX79">
        <v>50</v>
      </c>
      <c r="AY79">
        <v>3.21523283358969</v>
      </c>
      <c r="AZ79">
        <v>3.4452142670789199</v>
      </c>
      <c r="BL79">
        <v>52</v>
      </c>
      <c r="BM79">
        <v>5.0326142008150301</v>
      </c>
      <c r="BN79">
        <v>3.9702919135521202</v>
      </c>
      <c r="BX79">
        <v>85</v>
      </c>
      <c r="BY79">
        <v>5.5049249492221399</v>
      </c>
      <c r="BZ79">
        <v>5.8830437981535599</v>
      </c>
    </row>
    <row r="80" spans="38:78" x14ac:dyDescent="0.3">
      <c r="AL80">
        <v>3</v>
      </c>
      <c r="AM80">
        <v>4.7621739347977501</v>
      </c>
      <c r="AN80">
        <v>3.5115454388310199</v>
      </c>
      <c r="AX80">
        <v>74</v>
      </c>
      <c r="AY80">
        <v>3.3186357809691298</v>
      </c>
      <c r="AZ80">
        <v>3.49144425950993</v>
      </c>
      <c r="BL80">
        <v>43</v>
      </c>
      <c r="BM80">
        <v>4.9028025892930396</v>
      </c>
      <c r="BN80">
        <v>3.9783456483592099</v>
      </c>
      <c r="BX80">
        <v>86</v>
      </c>
      <c r="BY80">
        <v>5.9042713354055998</v>
      </c>
      <c r="BZ80">
        <v>6.0626217414243104</v>
      </c>
    </row>
    <row r="81" spans="38:78" x14ac:dyDescent="0.3">
      <c r="AL81">
        <v>23</v>
      </c>
      <c r="AM81">
        <v>5.1313769117923798</v>
      </c>
      <c r="AN81">
        <v>3.9796816539019599</v>
      </c>
      <c r="AX81">
        <v>58</v>
      </c>
      <c r="AY81">
        <v>3.3217817174990998</v>
      </c>
      <c r="AZ81">
        <v>3.7196511127806899</v>
      </c>
      <c r="BL81">
        <v>23</v>
      </c>
      <c r="BM81">
        <v>5.4175807873748498</v>
      </c>
      <c r="BN81">
        <v>3.9796816539019599</v>
      </c>
      <c r="BX81">
        <v>87</v>
      </c>
      <c r="BY81">
        <v>4.62005879848184</v>
      </c>
      <c r="BZ81">
        <v>5.2001531177607996</v>
      </c>
    </row>
    <row r="82" spans="38:78" x14ac:dyDescent="0.3">
      <c r="AL82">
        <v>30</v>
      </c>
      <c r="AM82">
        <v>5.2882670306945299</v>
      </c>
      <c r="AN82">
        <v>3.9219733362813098</v>
      </c>
      <c r="AX82">
        <v>49</v>
      </c>
      <c r="AY82">
        <v>3.37953588488097</v>
      </c>
      <c r="AZ82">
        <v>2.6358052942288799</v>
      </c>
      <c r="BL82">
        <v>28</v>
      </c>
      <c r="BM82">
        <v>0</v>
      </c>
      <c r="BN82">
        <v>3.9889840465642701</v>
      </c>
      <c r="BX82">
        <v>88</v>
      </c>
      <c r="BY82">
        <v>5.4785534168509598</v>
      </c>
      <c r="BZ82">
        <v>5.7310733348921001</v>
      </c>
    </row>
    <row r="83" spans="38:78" x14ac:dyDescent="0.3">
      <c r="AL83">
        <v>15</v>
      </c>
      <c r="AM83">
        <v>5.4694656227438596</v>
      </c>
      <c r="AN83">
        <v>4.4923746918427403</v>
      </c>
      <c r="AX83">
        <v>57</v>
      </c>
      <c r="AY83">
        <v>3.5502329608226399</v>
      </c>
      <c r="AZ83">
        <v>3.7656911412060201</v>
      </c>
      <c r="BL83">
        <v>15</v>
      </c>
      <c r="BM83">
        <v>6.5652649700353596</v>
      </c>
      <c r="BN83">
        <v>4.4923746918427403</v>
      </c>
      <c r="BX83">
        <v>90</v>
      </c>
      <c r="BY83">
        <v>4.9985627128619798</v>
      </c>
      <c r="BZ83">
        <v>5.2770937300964098</v>
      </c>
    </row>
    <row r="84" spans="38:78" x14ac:dyDescent="0.3">
      <c r="AL84">
        <v>40</v>
      </c>
      <c r="AM84">
        <v>5.5412635451584196</v>
      </c>
      <c r="AN84">
        <v>5.1532915944977704</v>
      </c>
      <c r="AX84">
        <v>38</v>
      </c>
      <c r="AY84">
        <v>3.7455747977904799</v>
      </c>
      <c r="AZ84">
        <v>3.5221499920798101</v>
      </c>
      <c r="BL84">
        <v>40</v>
      </c>
      <c r="BM84">
        <v>0</v>
      </c>
      <c r="BN84">
        <v>5.1532915944977704</v>
      </c>
      <c r="BX84">
        <v>91</v>
      </c>
      <c r="BY84">
        <v>5.2176494634805799</v>
      </c>
      <c r="BZ84">
        <v>5.3697073626347098</v>
      </c>
    </row>
    <row r="85" spans="38:78" x14ac:dyDescent="0.3">
      <c r="AL85">
        <v>27</v>
      </c>
      <c r="AM85">
        <v>5.5529595849216102</v>
      </c>
      <c r="AN85">
        <v>5.4553211153576999</v>
      </c>
      <c r="AX85">
        <v>7</v>
      </c>
      <c r="AY85">
        <v>4.1190371748124699</v>
      </c>
      <c r="AZ85">
        <v>3.09819385451594</v>
      </c>
      <c r="BL85">
        <v>14</v>
      </c>
      <c r="BM85">
        <v>0</v>
      </c>
      <c r="BN85">
        <v>5.4161004022044201</v>
      </c>
      <c r="BX85">
        <v>92</v>
      </c>
      <c r="BY85">
        <v>5.5345745570076197</v>
      </c>
      <c r="BZ85">
        <v>5.7705061066991004</v>
      </c>
    </row>
    <row r="86" spans="38:78" x14ac:dyDescent="0.3">
      <c r="AL86">
        <v>71</v>
      </c>
      <c r="AM86">
        <v>6.0890448754468398</v>
      </c>
      <c r="AN86">
        <v>5.79727281774354</v>
      </c>
      <c r="AX86">
        <v>43</v>
      </c>
      <c r="AY86">
        <v>4.1298189504157596</v>
      </c>
      <c r="AZ86">
        <v>4.7498887680031698</v>
      </c>
      <c r="BL86">
        <v>27</v>
      </c>
      <c r="BM86">
        <v>5.5529595849216102</v>
      </c>
      <c r="BN86">
        <v>5.4553211153576999</v>
      </c>
      <c r="BX86">
        <v>93</v>
      </c>
      <c r="BY86">
        <v>5.6760686360886803</v>
      </c>
      <c r="BZ86">
        <v>5.9399080601935799</v>
      </c>
    </row>
    <row r="87" spans="38:78" x14ac:dyDescent="0.3">
      <c r="AL87">
        <v>68</v>
      </c>
      <c r="AM87">
        <v>6.2742911005833601</v>
      </c>
      <c r="AN87">
        <v>6.0632036442629502</v>
      </c>
      <c r="AX87">
        <v>52</v>
      </c>
      <c r="AY87">
        <v>4.2532458448079504</v>
      </c>
      <c r="AZ87">
        <v>4.7471036818767498</v>
      </c>
      <c r="BL87">
        <v>48</v>
      </c>
      <c r="BM87">
        <v>0</v>
      </c>
      <c r="BN87">
        <v>5.5872486584002496</v>
      </c>
      <c r="BX87">
        <v>96</v>
      </c>
      <c r="BY87">
        <v>5.5482975718157999</v>
      </c>
      <c r="BZ87">
        <v>5.9676840184425703</v>
      </c>
    </row>
    <row r="88" spans="38:78" x14ac:dyDescent="0.3">
      <c r="AL88">
        <v>14</v>
      </c>
      <c r="AM88">
        <v>6.3279367837291902</v>
      </c>
      <c r="AN88">
        <v>5.4161004022044201</v>
      </c>
      <c r="AX88">
        <v>23</v>
      </c>
      <c r="AY88">
        <v>4.2626798770413101</v>
      </c>
      <c r="AZ88">
        <v>5.1313769117923798</v>
      </c>
      <c r="BL88">
        <v>71</v>
      </c>
      <c r="BM88">
        <v>0</v>
      </c>
      <c r="BN88">
        <v>5.79727281774354</v>
      </c>
      <c r="BX88">
        <v>97</v>
      </c>
      <c r="BY88">
        <v>4.6700211583076996</v>
      </c>
      <c r="BZ88">
        <v>5.1221766688291597</v>
      </c>
    </row>
    <row r="89" spans="38:78" x14ac:dyDescent="0.3">
      <c r="AL89">
        <v>8</v>
      </c>
      <c r="AM89">
        <v>6.7165947735209697</v>
      </c>
      <c r="AN89">
        <v>6.4876840184846101</v>
      </c>
      <c r="AX89">
        <v>72</v>
      </c>
      <c r="AY89">
        <v>4.2979654470474404</v>
      </c>
      <c r="AZ89">
        <v>3.6418007874596698</v>
      </c>
      <c r="BL89">
        <v>68</v>
      </c>
      <c r="BM89">
        <v>0</v>
      </c>
      <c r="BN89">
        <v>6.0632036442629502</v>
      </c>
      <c r="BX89">
        <v>98</v>
      </c>
      <c r="BY89">
        <v>5.3047963326457399</v>
      </c>
      <c r="BZ89">
        <v>5.6207631189361003</v>
      </c>
    </row>
    <row r="90" spans="38:78" x14ac:dyDescent="0.3">
      <c r="AL90">
        <v>47</v>
      </c>
      <c r="AM90">
        <v>6.8916258970522497</v>
      </c>
      <c r="AN90">
        <v>6.42810527268459</v>
      </c>
      <c r="AX90">
        <v>27</v>
      </c>
      <c r="AY90">
        <v>5.4553211153576999</v>
      </c>
      <c r="AZ90">
        <v>5.5529595849216102</v>
      </c>
      <c r="BL90">
        <v>47</v>
      </c>
      <c r="BM90">
        <v>0</v>
      </c>
      <c r="BN90">
        <v>6.42810527268459</v>
      </c>
      <c r="BX90">
        <v>99</v>
      </c>
      <c r="BY90">
        <v>4.28771595520264</v>
      </c>
      <c r="BZ90">
        <v>4.65014355163082</v>
      </c>
    </row>
    <row r="91" spans="38:78" x14ac:dyDescent="0.3">
      <c r="AL91">
        <v>48</v>
      </c>
      <c r="AM91">
        <v>6.9479370686149604</v>
      </c>
      <c r="AN91">
        <v>5.5872486584002496</v>
      </c>
      <c r="AX91">
        <v>15</v>
      </c>
      <c r="AY91">
        <v>5.5834963087816902</v>
      </c>
      <c r="AZ91">
        <v>5.4694656227438596</v>
      </c>
      <c r="BL91">
        <v>8</v>
      </c>
      <c r="BM91">
        <v>0</v>
      </c>
      <c r="BN91">
        <v>6.4876840184846101</v>
      </c>
      <c r="BX91">
        <v>100</v>
      </c>
      <c r="BY91">
        <v>6.1127968322755004</v>
      </c>
      <c r="BZ91">
        <v>6.4093521752146998</v>
      </c>
    </row>
    <row r="92" spans="38:78" x14ac:dyDescent="0.3">
      <c r="AL92" t="s">
        <v>140</v>
      </c>
      <c r="AX92" t="s">
        <v>140</v>
      </c>
      <c r="BL92" t="s">
        <v>140</v>
      </c>
      <c r="BX92" t="s">
        <v>140</v>
      </c>
    </row>
    <row r="93" spans="38:78" x14ac:dyDescent="0.3">
      <c r="AL93" t="s">
        <v>178</v>
      </c>
      <c r="AX93" t="s">
        <v>191</v>
      </c>
      <c r="BL93" t="s">
        <v>203</v>
      </c>
      <c r="BX93" t="s">
        <v>216</v>
      </c>
    </row>
    <row r="94" spans="38:78" x14ac:dyDescent="0.3">
      <c r="AL94" t="s">
        <v>179</v>
      </c>
      <c r="AX94" t="s">
        <v>192</v>
      </c>
      <c r="BL94" t="s">
        <v>204</v>
      </c>
      <c r="BX94" t="s">
        <v>217</v>
      </c>
    </row>
    <row r="95" spans="38:78" x14ac:dyDescent="0.3">
      <c r="AL95" t="s">
        <v>180</v>
      </c>
      <c r="AX95" t="s">
        <v>193</v>
      </c>
      <c r="BL95" t="s">
        <v>205</v>
      </c>
      <c r="BX95" t="s">
        <v>218</v>
      </c>
    </row>
    <row r="96" spans="38:78" x14ac:dyDescent="0.3">
      <c r="AL96" t="s">
        <v>181</v>
      </c>
      <c r="AX96" t="s">
        <v>194</v>
      </c>
      <c r="BL96" t="s">
        <v>206</v>
      </c>
      <c r="BX96" t="s">
        <v>219</v>
      </c>
    </row>
    <row r="97" spans="38:76" x14ac:dyDescent="0.3">
      <c r="AL97" t="s">
        <v>182</v>
      </c>
      <c r="AX97" t="s">
        <v>195</v>
      </c>
      <c r="BL97" t="s">
        <v>207</v>
      </c>
      <c r="BX97" t="s">
        <v>220</v>
      </c>
    </row>
    <row r="98" spans="38:76" x14ac:dyDescent="0.3">
      <c r="AL98" t="s">
        <v>183</v>
      </c>
      <c r="AX98" t="s">
        <v>196</v>
      </c>
      <c r="BL98" t="s">
        <v>208</v>
      </c>
      <c r="BX98" t="s">
        <v>221</v>
      </c>
    </row>
    <row r="99" spans="38:76" x14ac:dyDescent="0.3">
      <c r="AL99" t="s">
        <v>184</v>
      </c>
      <c r="AX99" t="s">
        <v>197</v>
      </c>
      <c r="BL99" t="s">
        <v>209</v>
      </c>
      <c r="BX99" t="s">
        <v>222</v>
      </c>
    </row>
    <row r="100" spans="38:76" x14ac:dyDescent="0.3">
      <c r="AL100" t="s">
        <v>185</v>
      </c>
      <c r="AX100" t="s">
        <v>198</v>
      </c>
      <c r="BL100" t="s">
        <v>210</v>
      </c>
      <c r="BX100" t="s">
        <v>223</v>
      </c>
    </row>
    <row r="101" spans="38:76" x14ac:dyDescent="0.3">
      <c r="AL101" t="s">
        <v>186</v>
      </c>
      <c r="AX101" t="s">
        <v>199</v>
      </c>
      <c r="BL101" t="s">
        <v>211</v>
      </c>
      <c r="BX101" t="s">
        <v>224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84BC-2DB5-48C0-A9AC-169B7C60D5F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F593-FCF0-49CF-96A1-B6A4A279B311}">
  <sheetPr>
    <pageSetUpPr fitToPage="1"/>
  </sheetPr>
  <dimension ref="A1:F5"/>
  <sheetViews>
    <sheetView workbookViewId="0">
      <selection activeCell="H3" sqref="H3"/>
    </sheetView>
  </sheetViews>
  <sheetFormatPr defaultRowHeight="14.4" x14ac:dyDescent="0.3"/>
  <cols>
    <col min="1" max="1" width="23.5546875" customWidth="1"/>
    <col min="2" max="2" width="24.44140625" customWidth="1"/>
    <col min="3" max="3" width="24" customWidth="1"/>
    <col min="4" max="5" width="22.109375" customWidth="1"/>
    <col min="6" max="6" width="25.109375" customWidth="1"/>
  </cols>
  <sheetData>
    <row r="1" spans="1:6" x14ac:dyDescent="0.3">
      <c r="A1" s="37" t="s">
        <v>100</v>
      </c>
      <c r="B1" s="37" t="s">
        <v>101</v>
      </c>
      <c r="C1" s="37" t="s">
        <v>102</v>
      </c>
      <c r="D1" s="37" t="s">
        <v>103</v>
      </c>
      <c r="E1" s="37" t="s">
        <v>104</v>
      </c>
      <c r="F1" s="37" t="s">
        <v>105</v>
      </c>
    </row>
    <row r="2" spans="1:6" ht="87" thickBot="1" x14ac:dyDescent="0.35">
      <c r="A2" s="31" t="s">
        <v>106</v>
      </c>
      <c r="B2" s="32" t="s">
        <v>107</v>
      </c>
      <c r="C2" s="32" t="s">
        <v>108</v>
      </c>
      <c r="D2" s="32" t="s">
        <v>109</v>
      </c>
      <c r="E2" s="32" t="s">
        <v>110</v>
      </c>
      <c r="F2" s="32" t="s">
        <v>111</v>
      </c>
    </row>
    <row r="3" spans="1:6" ht="87" thickBot="1" x14ac:dyDescent="0.35">
      <c r="A3" s="33" t="s">
        <v>112</v>
      </c>
      <c r="B3" s="34" t="s">
        <v>113</v>
      </c>
      <c r="C3" s="34" t="s">
        <v>114</v>
      </c>
      <c r="D3" s="34" t="s">
        <v>115</v>
      </c>
      <c r="E3" s="34" t="s">
        <v>116</v>
      </c>
      <c r="F3" s="34" t="s">
        <v>117</v>
      </c>
    </row>
    <row r="4" spans="1:6" ht="72.599999999999994" thickBot="1" x14ac:dyDescent="0.35">
      <c r="A4" s="33" t="s">
        <v>118</v>
      </c>
      <c r="B4" s="34" t="s">
        <v>119</v>
      </c>
      <c r="C4" s="34" t="s">
        <v>120</v>
      </c>
      <c r="D4" s="34" t="s">
        <v>121</v>
      </c>
      <c r="E4" s="34" t="s">
        <v>122</v>
      </c>
      <c r="F4" s="34" t="s">
        <v>123</v>
      </c>
    </row>
    <row r="5" spans="1:6" ht="86.4" x14ac:dyDescent="0.3">
      <c r="A5" s="35" t="s">
        <v>124</v>
      </c>
      <c r="B5" s="36" t="s">
        <v>125</v>
      </c>
      <c r="C5" s="36" t="s">
        <v>126</v>
      </c>
      <c r="D5" s="36" t="s">
        <v>127</v>
      </c>
      <c r="E5" s="36" t="s">
        <v>128</v>
      </c>
      <c r="F5" s="36" t="s">
        <v>129</v>
      </c>
    </row>
  </sheetData>
  <pageMargins left="0.7" right="0.7" top="0.75" bottom="0.75" header="0.3" footer="0.3"/>
  <pageSetup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Stats</vt:lpstr>
      <vt:lpstr>Keto-CTA with change &amp;Ln-Values</vt:lpstr>
      <vt:lpstr>Sheet1</vt:lpstr>
      <vt:lpstr>Sheet2</vt:lpstr>
      <vt:lpstr>Comparison of Heart Scan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England</dc:creator>
  <cp:lastModifiedBy>Jill England</cp:lastModifiedBy>
  <cp:lastPrinted>2025-07-20T18:45:12Z</cp:lastPrinted>
  <dcterms:created xsi:type="dcterms:W3CDTF">2025-07-19T21:44:15Z</dcterms:created>
  <dcterms:modified xsi:type="dcterms:W3CDTF">2025-08-28T21:39:05Z</dcterms:modified>
</cp:coreProperties>
</file>