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lle\source\repos\NinerXrayBravoTwoTwo\Keto_Cta\Analysis\"/>
    </mc:Choice>
  </mc:AlternateContent>
  <xr:revisionPtr revIDLastSave="0" documentId="8_{8AF725A6-DE5B-432C-A5A9-B5CCDCC9E18F}" xr6:coauthVersionLast="47" xr6:coauthVersionMax="47" xr10:uidLastSave="{00000000-0000-0000-0000-000000000000}"/>
  <bookViews>
    <workbookView xWindow="-108" yWindow="-108" windowWidth="23256" windowHeight="13896" xr2:uid="{D0CD085A-3F8F-465F-9DED-72CF3944BE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1" i="1" l="1"/>
  <c r="U21" i="1"/>
  <c r="T21" i="1"/>
  <c r="S21" i="1"/>
  <c r="R21" i="1"/>
  <c r="Q21" i="1"/>
  <c r="W20" i="1"/>
  <c r="W19" i="1"/>
  <c r="W18" i="1"/>
  <c r="W17" i="1"/>
  <c r="W16" i="1"/>
  <c r="W15" i="1"/>
  <c r="W14" i="1"/>
  <c r="W13" i="1"/>
  <c r="W21" i="1" l="1"/>
</calcChain>
</file>

<file path=xl/sharedStrings.xml><?xml version="1.0" encoding="utf-8"?>
<sst xmlns="http://schemas.openxmlformats.org/spreadsheetml/2006/main" count="104" uniqueCount="62">
  <si>
    <t>Chart</t>
  </si>
  <si>
    <t xml:space="preserve"> Set</t>
  </si>
  <si>
    <t xml:space="preserve"> N=</t>
  </si>
  <si>
    <t xml:space="preserve"> Mean X</t>
  </si>
  <si>
    <t xml:space="preserve"> Mean Y</t>
  </si>
  <si>
    <t xml:space="preserve"> SD X</t>
  </si>
  <si>
    <t xml:space="preserve"> SD Y</t>
  </si>
  <si>
    <t xml:space="preserve"> Annual Change (Slope)</t>
  </si>
  <si>
    <t xml:space="preserve"> Y-Intercept</t>
  </si>
  <si>
    <t xml:space="preserve"> Max X</t>
  </si>
  <si>
    <t xml:space="preserve"> Max Y</t>
  </si>
  <si>
    <t xml:space="preserve"> Min X</t>
  </si>
  <si>
    <t xml:space="preserve"> Min Y</t>
  </si>
  <si>
    <t xml:space="preserve"> p-value</t>
  </si>
  <si>
    <t>Total regressions calculated 50240</t>
  </si>
  <si>
    <t>Tps0 vs. Tps1</t>
  </si>
  <si>
    <t xml:space="preserve"> Eta</t>
  </si>
  <si>
    <t>Log mismatch regressions skipped: 14400</t>
  </si>
  <si>
    <t>Tcpv0 vs. Tcpv1</t>
  </si>
  <si>
    <t>Inverse Ratio regressions included: 13050</t>
  </si>
  <si>
    <t>Pav0 vs. Pav1</t>
  </si>
  <si>
    <t>Uninteresting regressions included in calculated (See Dust.IsInteresting flag): 15220</t>
  </si>
  <si>
    <t>Cac0 vs. Cac1</t>
  </si>
  <si>
    <t>Total interesting regressions: 8219</t>
  </si>
  <si>
    <t>Ncpv0 vs. Ncpv1</t>
  </si>
  <si>
    <t>Interesting remaining regressions: 8219</t>
  </si>
  <si>
    <t xml:space="preserve"> Gamma</t>
  </si>
  <si>
    <t>Calculated Subset Regressions:</t>
  </si>
  <si>
    <t>Set</t>
  </si>
  <si>
    <t xml:space="preserve"> 0-0.2</t>
  </si>
  <si>
    <t xml:space="preserve"> 0.2-0.4</t>
  </si>
  <si>
    <t xml:space="preserve"> 0.4-0.6</t>
  </si>
  <si>
    <t xml:space="preserve"> 0.6-0.8</t>
  </si>
  <si>
    <t xml:space="preserve"> 0.8-1.0</t>
  </si>
  <si>
    <t xml:space="preserve"> NaN</t>
  </si>
  <si>
    <t>reconile</t>
  </si>
  <si>
    <t>Omega</t>
  </si>
  <si>
    <t>Alpha</t>
  </si>
  <si>
    <t xml:space="preserve"> Omega</t>
  </si>
  <si>
    <t>Beta</t>
  </si>
  <si>
    <t>Zeta</t>
  </si>
  <si>
    <t>Gamma</t>
  </si>
  <si>
    <t>Theta</t>
  </si>
  <si>
    <t>Eta</t>
  </si>
  <si>
    <t xml:space="preserve"> Theta</t>
  </si>
  <si>
    <t>BetaUZeta</t>
  </si>
  <si>
    <t>reconcile</t>
  </si>
  <si>
    <t xml:space="preserve"> Zeta</t>
  </si>
  <si>
    <t>Basic Cleerly Statistics from the Keto-CTA study in 2021-2024, hight of Covid Pandemic time frame.</t>
  </si>
  <si>
    <t>📚 A Quick Regression Refresher (For the Non-Statisticians)</t>
  </si>
  <si>
    <t>Bear with me while I briefly over-explain this for those unfamiliar with regression…</t>
  </si>
  <si>
    <r>
      <t>Linear regression</t>
    </r>
    <r>
      <rPr>
        <sz val="11"/>
        <color rgb="FF363737"/>
        <rFont val="Segoe UI"/>
        <family val="2"/>
      </rPr>
      <t> is one of the most common statistical tools used to see how two sets of numbers relate to one another. It’s basically a </t>
    </r>
    <r>
      <rPr>
        <b/>
        <sz val="11"/>
        <color rgb="FF363737"/>
        <rFont val="Segoe UI"/>
        <family val="2"/>
      </rPr>
      <t>smart average</t>
    </r>
    <r>
      <rPr>
        <sz val="11"/>
        <color rgb="FF363737"/>
        <rFont val="Segoe UI"/>
        <family val="2"/>
      </rPr>
      <t> — a line of best fit — that helps reveal how one variable tends to increase or decrease in relation to another.</t>
    </r>
  </si>
  <si>
    <r>
      <t>Although the </t>
    </r>
    <r>
      <rPr>
        <b/>
        <sz val="11"/>
        <color rgb="FF363737"/>
        <rFont val="Segoe UI"/>
        <family val="2"/>
      </rPr>
      <t>method of least squares</t>
    </r>
    <r>
      <rPr>
        <sz val="11"/>
        <color rgb="FF363737"/>
        <rFont val="Segoe UI"/>
        <family val="2"/>
      </rPr>
      <t> was developed in the early 1800s by Gauss and Legendre, the term "regression" as we now use it in statistics was popularized in </t>
    </r>
    <r>
      <rPr>
        <b/>
        <sz val="11"/>
        <color rgb="FF363737"/>
        <rFont val="Segoe UI"/>
        <family val="2"/>
      </rPr>
      <t>1886</t>
    </r>
    <r>
      <rPr>
        <sz val="11"/>
        <color rgb="FF363737"/>
        <rFont val="Segoe UI"/>
        <family val="2"/>
      </rPr>
      <t> by </t>
    </r>
    <r>
      <rPr>
        <b/>
        <sz val="11"/>
        <color rgb="FF363737"/>
        <rFont val="Segoe UI"/>
        <family val="2"/>
      </rPr>
      <t>Sir Francis Galton</t>
    </r>
    <r>
      <rPr>
        <sz val="11"/>
        <color rgb="FF363737"/>
        <rFont val="Segoe UI"/>
        <family val="2"/>
      </rPr>
      <t> in his paper, </t>
    </r>
    <r>
      <rPr>
        <i/>
        <sz val="11"/>
        <color rgb="FF363737"/>
        <rFont val="Segoe UI"/>
        <family val="2"/>
      </rPr>
      <t>“Regression Toward Mediocrity in Hereditary Stature.”</t>
    </r>
  </si>
  <si>
    <r>
      <t>In modern terms, a </t>
    </r>
    <r>
      <rPr>
        <b/>
        <sz val="11"/>
        <color rgb="FF363737"/>
        <rFont val="Segoe UI"/>
        <family val="2"/>
      </rPr>
      <t>bivariate regression</t>
    </r>
    <r>
      <rPr>
        <sz val="11"/>
        <color rgb="FF363737"/>
        <rFont val="Segoe UI"/>
        <family val="2"/>
      </rPr>
      <t> (two variables) compares:</t>
    </r>
  </si>
  <si>
    <r>
      <t>An </t>
    </r>
    <r>
      <rPr>
        <b/>
        <sz val="11"/>
        <color rgb="FF363737"/>
        <rFont val="Segoe UI"/>
        <family val="2"/>
      </rPr>
      <t>independent variable (X)</t>
    </r>
    <r>
      <rPr>
        <sz val="11"/>
        <color rgb="FF363737"/>
        <rFont val="Segoe UI"/>
        <family val="2"/>
      </rPr>
      <t> — the “regressor”</t>
    </r>
  </si>
  <si>
    <r>
      <t>A </t>
    </r>
    <r>
      <rPr>
        <b/>
        <sz val="11"/>
        <color rgb="FF363737"/>
        <rFont val="Segoe UI"/>
        <family val="2"/>
      </rPr>
      <t>dependent variable (Y)</t>
    </r>
    <r>
      <rPr>
        <sz val="11"/>
        <color rgb="FF363737"/>
        <rFont val="Segoe UI"/>
        <family val="2"/>
      </rPr>
      <t> — the one that changes in response</t>
    </r>
  </si>
  <si>
    <t>You measure:</t>
  </si>
  <si>
    <r>
      <t>Their </t>
    </r>
    <r>
      <rPr>
        <b/>
        <sz val="11"/>
        <color rgb="FF363737"/>
        <rFont val="Segoe UI"/>
        <family val="2"/>
      </rPr>
      <t>means</t>
    </r>
    <r>
      <rPr>
        <sz val="11"/>
        <color rgb="FF363737"/>
        <rFont val="Segoe UI"/>
        <family val="2"/>
      </rPr>
      <t>, </t>
    </r>
    <r>
      <rPr>
        <b/>
        <sz val="11"/>
        <color rgb="FF363737"/>
        <rFont val="Segoe UI"/>
        <family val="2"/>
      </rPr>
      <t>standard deviations</t>
    </r>
    <r>
      <rPr>
        <sz val="11"/>
        <color rgb="FF363737"/>
        <rFont val="Segoe UI"/>
        <family val="2"/>
      </rPr>
      <t>, and </t>
    </r>
    <r>
      <rPr>
        <b/>
        <sz val="11"/>
        <color rgb="FF363737"/>
        <rFont val="Segoe UI"/>
        <family val="2"/>
      </rPr>
      <t>range</t>
    </r>
    <r>
      <rPr>
        <sz val="11"/>
        <color rgb="FF363737"/>
        <rFont val="Segoe UI"/>
        <family val="2"/>
      </rPr>
      <t> (min/max)</t>
    </r>
  </si>
  <si>
    <r>
      <t>How much Y seems to "follow" X — that’s the </t>
    </r>
    <r>
      <rPr>
        <b/>
        <sz val="11"/>
        <color rgb="FF363737"/>
        <rFont val="Segoe UI"/>
        <family val="2"/>
      </rPr>
      <t>slope</t>
    </r>
  </si>
  <si>
    <r>
      <t>How tightly the points hug the line — that’s the </t>
    </r>
    <r>
      <rPr>
        <b/>
        <sz val="11"/>
        <color rgb="FF363737"/>
        <rFont val="Segoe UI"/>
        <family val="2"/>
      </rPr>
      <t>R² value</t>
    </r>
  </si>
  <si>
    <r>
      <t>And whether the correlation is statistically significant — via the </t>
    </r>
    <r>
      <rPr>
        <b/>
        <sz val="11"/>
        <color rgb="FF363737"/>
        <rFont val="Segoe UI"/>
        <family val="2"/>
      </rPr>
      <t>p-value</t>
    </r>
  </si>
  <si>
    <t xml:space="preserve"> (this report is independent of the Lundquist institute and Dave Feldman)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</si>
</sst>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6"/>
      <color theme="1"/>
      <name val="Aptos Display"/>
      <family val="2"/>
      <scheme val="major"/>
    </font>
    <font>
      <b/>
      <sz val="17.850000000000001"/>
      <color rgb="FF363737"/>
      <name val="Segoe UI"/>
      <family val="2"/>
    </font>
    <font>
      <sz val="11"/>
      <color rgb="FF363737"/>
      <name val="Segoe UI"/>
      <family val="2"/>
    </font>
    <font>
      <b/>
      <sz val="11"/>
      <color rgb="FF363737"/>
      <name val="Segoe UI"/>
      <family val="2"/>
    </font>
    <font>
      <i/>
      <sz val="11"/>
      <color rgb="FF363737"/>
      <name val="Segoe UI"/>
      <family val="2"/>
    </font>
    <font>
      <sz val="10"/>
      <color theme="1"/>
      <name val="Aptos Display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0" borderId="1" xfId="0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0" fillId="0" borderId="5" xfId="0" applyBorder="1"/>
    <xf numFmtId="0" fontId="0" fillId="0" borderId="6" xfId="0" applyBorder="1"/>
    <xf numFmtId="0" fontId="0" fillId="5" borderId="5" xfId="0" applyFill="1" applyBorder="1"/>
    <xf numFmtId="0" fontId="0" fillId="5" borderId="0" xfId="0" applyFill="1"/>
    <xf numFmtId="0" fontId="0" fillId="3" borderId="5" xfId="0" applyFill="1" applyBorder="1"/>
    <xf numFmtId="0" fontId="0" fillId="6" borderId="5" xfId="0" applyFill="1" applyBorder="1"/>
    <xf numFmtId="0" fontId="0" fillId="6" borderId="0" xfId="0" applyFill="1"/>
    <xf numFmtId="0" fontId="0" fillId="2" borderId="5" xfId="0" applyFill="1" applyBorder="1"/>
    <xf numFmtId="0" fontId="0" fillId="7" borderId="0" xfId="0" applyFill="1"/>
    <xf numFmtId="164" fontId="0" fillId="7" borderId="0" xfId="0" applyNumberFormat="1" applyFill="1"/>
    <xf numFmtId="0" fontId="0" fillId="0" borderId="7" xfId="0" applyBorder="1"/>
    <xf numFmtId="0" fontId="0" fillId="0" borderId="8" xfId="0" applyBorder="1"/>
    <xf numFmtId="0" fontId="2" fillId="4" borderId="9" xfId="0" applyFont="1" applyFill="1" applyBorder="1"/>
    <xf numFmtId="0" fontId="0" fillId="0" borderId="10" xfId="0" applyBorder="1"/>
    <xf numFmtId="0" fontId="0" fillId="0" borderId="11" xfId="0" applyBorder="1"/>
    <xf numFmtId="164" fontId="0" fillId="5" borderId="0" xfId="0" applyNumberFormat="1" applyFill="1"/>
    <xf numFmtId="0" fontId="1" fillId="0" borderId="0" xfId="0" applyFont="1"/>
    <xf numFmtId="0" fontId="0" fillId="0" borderId="0" xfId="0" applyAlignme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/>
    <xf numFmtId="0" fontId="3" fillId="0" borderId="0" xfId="0" applyFont="1" applyAlignment="1">
      <alignment vertical="top"/>
    </xf>
    <xf numFmtId="0" fontId="8" fillId="0" borderId="0" xfId="0" applyFont="1" applyAlignment="1">
      <alignment vertical="top"/>
    </xf>
  </cellXfs>
  <cellStyles count="1">
    <cellStyle name="Normal" xfId="0" builtinId="0"/>
  </cellStyles>
  <dxfs count="15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64" formatCode="0.000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729CB5-996C-4C7E-ABE0-EC50A613B3C8}" name="Table6" displayName="Table6" ref="A3:N28" totalsRowShown="0" dataDxfId="14">
  <autoFilter ref="A3:N28" xr:uid="{87729CB5-996C-4C7E-ABE0-EC50A613B3C8}"/>
  <sortState xmlns:xlrd2="http://schemas.microsoft.com/office/spreadsheetml/2017/richdata2" ref="A4:N28">
    <sortCondition ref="B4:B28"/>
    <sortCondition ref="H4:H28"/>
  </sortState>
  <tableColumns count="14">
    <tableColumn id="1" xr3:uid="{0198A821-766C-4DC9-A07C-6B92C70B49D8}" name="Chart" dataDxfId="13"/>
    <tableColumn id="2" xr3:uid="{FFC3C156-D813-454B-B1AA-BA60D6D541E1}" name=" Set" dataDxfId="12"/>
    <tableColumn id="3" xr3:uid="{70C45B47-0E3D-4F4E-BC67-0E3429357D12}" name=" N=" dataDxfId="11"/>
    <tableColumn id="4" xr3:uid="{6A599B94-74CD-41DD-BF39-8921D16A98A3}" name=" Mean X" dataDxfId="10"/>
    <tableColumn id="5" xr3:uid="{6C064B34-5E64-4A9D-B996-9B4E4DA34699}" name=" Mean Y" dataDxfId="9"/>
    <tableColumn id="6" xr3:uid="{B52A299F-F663-4B6F-9B18-A44448474963}" name=" SD X" dataDxfId="8"/>
    <tableColumn id="7" xr3:uid="{5E8D423E-2C7E-4023-8096-FD48ED36B476}" name=" SD Y" dataDxfId="7"/>
    <tableColumn id="8" xr3:uid="{DA7E927F-0494-4F34-B104-B74F47580D21}" name=" Annual Change (Slope)" dataDxfId="6"/>
    <tableColumn id="9" xr3:uid="{EF569730-9331-462F-843F-A2EA2D89CDCD}" name=" Y-Intercept" dataDxfId="5"/>
    <tableColumn id="10" xr3:uid="{8B83DCDF-6867-4F75-B9AC-DFE46D8B43C2}" name=" Max X" dataDxfId="4"/>
    <tableColumn id="11" xr3:uid="{1CA78864-8BBF-4CDE-B85B-2B4D4E6359BD}" name=" Max Y" dataDxfId="3"/>
    <tableColumn id="12" xr3:uid="{641E6979-6FFE-4E3E-8A5D-08816EAC12ED}" name=" Min X" dataDxfId="2"/>
    <tableColumn id="13" xr3:uid="{7EA4EE7A-31F9-4BA1-811F-561C0B294893}" name=" Min Y" dataDxfId="1"/>
    <tableColumn id="14" xr3:uid="{FE63613F-EEC0-4FFE-8AEF-BE5E47477407}" name=" p-valu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365D3-941B-4509-BD95-53FBCFEAE097}">
  <dimension ref="A1:W42"/>
  <sheetViews>
    <sheetView tabSelected="1" workbookViewId="0">
      <selection activeCell="D7" sqref="D7"/>
    </sheetView>
  </sheetViews>
  <sheetFormatPr defaultRowHeight="14.4" x14ac:dyDescent="0.3"/>
  <cols>
    <col min="1" max="1" width="14.21875" bestFit="1" customWidth="1"/>
    <col min="3" max="3" width="5.5546875" customWidth="1"/>
    <col min="4" max="4" width="12.33203125" bestFit="1" customWidth="1"/>
    <col min="5" max="5" width="12.21875" customWidth="1"/>
    <col min="6" max="7" width="9" bestFit="1" customWidth="1"/>
    <col min="8" max="8" width="22.33203125" bestFit="1" customWidth="1"/>
    <col min="9" max="9" width="12.109375" customWidth="1"/>
    <col min="10" max="11" width="11" customWidth="1"/>
    <col min="12" max="13" width="10.6640625" customWidth="1"/>
    <col min="14" max="14" width="9.109375" customWidth="1"/>
  </cols>
  <sheetData>
    <row r="1" spans="1:23" ht="21" x14ac:dyDescent="0.3">
      <c r="A1" s="33" t="s">
        <v>48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23" x14ac:dyDescent="0.3">
      <c r="A2" s="34" t="s">
        <v>61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32"/>
      <c r="N2" s="32"/>
    </row>
    <row r="3" spans="1:23" x14ac:dyDescent="0.3">
      <c r="A3" t="s">
        <v>0</v>
      </c>
      <c r="B3" t="s">
        <v>1</v>
      </c>
      <c r="C3" t="s">
        <v>2</v>
      </c>
      <c r="D3" s="1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</row>
    <row r="4" spans="1:23" x14ac:dyDescent="0.3">
      <c r="A4" s="2" t="s">
        <v>15</v>
      </c>
      <c r="B4" s="2" t="s">
        <v>16</v>
      </c>
      <c r="C4" s="2">
        <v>17</v>
      </c>
      <c r="D4" s="3">
        <v>5.1176500000000003</v>
      </c>
      <c r="E4" s="2">
        <v>6.2941200000000004</v>
      </c>
      <c r="F4" s="2">
        <v>0.73889000000000005</v>
      </c>
      <c r="G4" s="2">
        <v>0.84208000000000005</v>
      </c>
      <c r="H4" s="2">
        <v>1.0046299999999999</v>
      </c>
      <c r="I4" s="2">
        <v>1.1527799999999999</v>
      </c>
      <c r="J4" s="2">
        <v>13</v>
      </c>
      <c r="K4" s="2">
        <v>14</v>
      </c>
      <c r="L4" s="2">
        <v>0</v>
      </c>
      <c r="M4" s="2">
        <v>0</v>
      </c>
      <c r="N4" s="2">
        <v>9.987E-2</v>
      </c>
      <c r="P4" s="26" t="s">
        <v>14</v>
      </c>
    </row>
    <row r="5" spans="1:23" x14ac:dyDescent="0.3">
      <c r="A5" s="2" t="s">
        <v>18</v>
      </c>
      <c r="B5" s="2" t="s">
        <v>16</v>
      </c>
      <c r="C5" s="2">
        <v>17</v>
      </c>
      <c r="D5" s="3">
        <v>67.347059999999999</v>
      </c>
      <c r="E5" s="2">
        <v>82.158820000000006</v>
      </c>
      <c r="F5" s="2">
        <v>12.89579</v>
      </c>
      <c r="G5" s="2">
        <v>13.90437</v>
      </c>
      <c r="H5" s="2">
        <v>1.0613699999999999</v>
      </c>
      <c r="I5" s="2">
        <v>10.678509999999999</v>
      </c>
      <c r="J5" s="2">
        <v>209.2</v>
      </c>
      <c r="K5" s="2">
        <v>215.4</v>
      </c>
      <c r="L5" s="2">
        <v>0</v>
      </c>
      <c r="M5" s="2">
        <v>0</v>
      </c>
      <c r="N5" s="2">
        <v>1E-4</v>
      </c>
      <c r="P5" s="26" t="s">
        <v>17</v>
      </c>
    </row>
    <row r="6" spans="1:23" x14ac:dyDescent="0.3">
      <c r="A6" s="2" t="s">
        <v>20</v>
      </c>
      <c r="B6" s="2" t="s">
        <v>16</v>
      </c>
      <c r="C6" s="2">
        <v>17</v>
      </c>
      <c r="D6" s="3">
        <v>8.276E-2</v>
      </c>
      <c r="E6" s="2">
        <v>0.10588</v>
      </c>
      <c r="F6" s="2">
        <v>1.102E-2</v>
      </c>
      <c r="G6" s="2">
        <v>1.3259999999999999E-2</v>
      </c>
      <c r="H6" s="2">
        <v>1.1797200000000001</v>
      </c>
      <c r="I6" s="2">
        <v>8.2400000000000008E-3</v>
      </c>
      <c r="J6" s="2">
        <v>0.156</v>
      </c>
      <c r="K6" s="2">
        <v>0.2</v>
      </c>
      <c r="L6" s="2">
        <v>0</v>
      </c>
      <c r="M6" s="2">
        <v>0</v>
      </c>
      <c r="N6" s="2">
        <v>2.9999999999999997E-4</v>
      </c>
      <c r="P6" s="26" t="s">
        <v>19</v>
      </c>
    </row>
    <row r="7" spans="1:23" x14ac:dyDescent="0.3">
      <c r="A7" s="2" t="s">
        <v>22</v>
      </c>
      <c r="B7" s="2" t="s">
        <v>16</v>
      </c>
      <c r="C7" s="2">
        <v>17</v>
      </c>
      <c r="D7" s="3">
        <v>180.29411999999999</v>
      </c>
      <c r="E7" s="2">
        <v>223.29411999999999</v>
      </c>
      <c r="F7" s="2">
        <v>34.686399999999999</v>
      </c>
      <c r="G7" s="2">
        <v>43.648789999999998</v>
      </c>
      <c r="H7" s="2">
        <v>1.2346600000000001</v>
      </c>
      <c r="I7" s="2">
        <v>0.69135000000000002</v>
      </c>
      <c r="J7" s="2">
        <v>556</v>
      </c>
      <c r="K7" s="2">
        <v>768</v>
      </c>
      <c r="L7" s="2">
        <v>0</v>
      </c>
      <c r="M7" s="2">
        <v>0</v>
      </c>
      <c r="N7" s="2">
        <v>2.5000000000000001E-4</v>
      </c>
      <c r="P7" s="26" t="s">
        <v>21</v>
      </c>
    </row>
    <row r="8" spans="1:23" x14ac:dyDescent="0.3">
      <c r="A8" s="2" t="s">
        <v>24</v>
      </c>
      <c r="B8" s="2" t="s">
        <v>16</v>
      </c>
      <c r="C8" s="2">
        <v>17</v>
      </c>
      <c r="D8" s="3">
        <v>183.34118000000001</v>
      </c>
      <c r="E8" s="2">
        <v>249.84706</v>
      </c>
      <c r="F8" s="2">
        <v>29.352779999999999</v>
      </c>
      <c r="G8" s="2">
        <v>38.262239999999998</v>
      </c>
      <c r="H8" s="2">
        <v>1.27816</v>
      </c>
      <c r="I8" s="2">
        <v>15.50774</v>
      </c>
      <c r="J8" s="2">
        <v>450.6</v>
      </c>
      <c r="K8" s="2">
        <v>606.5</v>
      </c>
      <c r="L8" s="2">
        <v>0</v>
      </c>
      <c r="M8" s="2">
        <v>0</v>
      </c>
      <c r="N8" s="2">
        <v>2.9E-4</v>
      </c>
      <c r="P8" s="26" t="s">
        <v>23</v>
      </c>
    </row>
    <row r="9" spans="1:23" x14ac:dyDescent="0.3">
      <c r="A9" s="4" t="s">
        <v>15</v>
      </c>
      <c r="B9" s="4" t="s">
        <v>26</v>
      </c>
      <c r="C9" s="4">
        <v>48</v>
      </c>
      <c r="D9" s="5">
        <v>4.1669999999999999E-2</v>
      </c>
      <c r="E9" s="4">
        <v>0.14582999999999999</v>
      </c>
      <c r="F9" s="4">
        <v>2.946E-2</v>
      </c>
      <c r="G9" s="4">
        <v>5.203E-2</v>
      </c>
      <c r="H9" s="4">
        <v>0.89129999999999998</v>
      </c>
      <c r="I9" s="4">
        <v>0.1087</v>
      </c>
      <c r="J9" s="4">
        <v>1</v>
      </c>
      <c r="K9" s="4">
        <v>1</v>
      </c>
      <c r="L9" s="4">
        <v>0</v>
      </c>
      <c r="M9" s="4">
        <v>0</v>
      </c>
      <c r="N9" s="4">
        <v>0.56996000000000002</v>
      </c>
      <c r="P9" s="26" t="s">
        <v>25</v>
      </c>
    </row>
    <row r="10" spans="1:23" x14ac:dyDescent="0.3">
      <c r="A10" s="4" t="s">
        <v>18</v>
      </c>
      <c r="B10" s="4" t="s">
        <v>26</v>
      </c>
      <c r="C10" s="4">
        <v>48</v>
      </c>
      <c r="D10" s="5">
        <v>0.18332999999999999</v>
      </c>
      <c r="E10" s="4">
        <v>0.46457999999999999</v>
      </c>
      <c r="F10" s="4">
        <v>8.856E-2</v>
      </c>
      <c r="G10" s="4">
        <v>0.14874000000000001</v>
      </c>
      <c r="H10" s="4">
        <v>1.3875500000000001</v>
      </c>
      <c r="I10" s="4">
        <v>0.2102</v>
      </c>
      <c r="J10" s="4">
        <v>3.1</v>
      </c>
      <c r="K10" s="4">
        <v>4.5</v>
      </c>
      <c r="L10" s="4">
        <v>0</v>
      </c>
      <c r="M10" s="4">
        <v>0</v>
      </c>
      <c r="N10" s="4">
        <v>0.15787000000000001</v>
      </c>
    </row>
    <row r="11" spans="1:23" ht="15" thickBot="1" x14ac:dyDescent="0.35">
      <c r="A11" s="4" t="s">
        <v>24</v>
      </c>
      <c r="B11" s="4" t="s">
        <v>26</v>
      </c>
      <c r="C11" s="4">
        <v>48</v>
      </c>
      <c r="D11" s="5">
        <v>20.560420000000001</v>
      </c>
      <c r="E11" s="4">
        <v>38.545830000000002</v>
      </c>
      <c r="F11" s="4">
        <v>3.1774800000000001</v>
      </c>
      <c r="G11" s="4">
        <v>5.2272800000000004</v>
      </c>
      <c r="H11" s="4">
        <v>1.5223599999999999</v>
      </c>
      <c r="I11" s="4">
        <v>7.2455800000000004</v>
      </c>
      <c r="J11" s="4">
        <v>101.1</v>
      </c>
      <c r="K11" s="4">
        <v>156.6</v>
      </c>
      <c r="L11" s="4">
        <v>0</v>
      </c>
      <c r="M11" s="4">
        <v>0</v>
      </c>
      <c r="N11" s="4">
        <v>2.1000000000000001E-2</v>
      </c>
      <c r="P11" s="6" t="s">
        <v>27</v>
      </c>
    </row>
    <row r="12" spans="1:23" ht="15.6" x14ac:dyDescent="0.3">
      <c r="A12" s="4" t="s">
        <v>20</v>
      </c>
      <c r="B12" s="4" t="s">
        <v>26</v>
      </c>
      <c r="C12" s="4">
        <v>48</v>
      </c>
      <c r="D12" s="5">
        <v>7.0000000000000001E-3</v>
      </c>
      <c r="E12" s="4">
        <v>1.3650000000000001E-2</v>
      </c>
      <c r="F12" s="4">
        <v>1E-3</v>
      </c>
      <c r="G12" s="4">
        <v>1.83E-3</v>
      </c>
      <c r="H12" s="4">
        <v>1.55677</v>
      </c>
      <c r="I12" s="4">
        <v>2.7499999999999998E-3</v>
      </c>
      <c r="J12" s="4">
        <v>2.5000000000000001E-2</v>
      </c>
      <c r="K12" s="4">
        <v>5.1999999999999998E-2</v>
      </c>
      <c r="L12" s="4">
        <v>0</v>
      </c>
      <c r="M12" s="4">
        <v>0</v>
      </c>
      <c r="N12" s="4">
        <v>0.11987</v>
      </c>
      <c r="P12" s="7" t="s">
        <v>28</v>
      </c>
      <c r="Q12" s="8" t="s">
        <v>29</v>
      </c>
      <c r="R12" s="8" t="s">
        <v>30</v>
      </c>
      <c r="S12" s="8" t="s">
        <v>31</v>
      </c>
      <c r="T12" s="8" t="s">
        <v>32</v>
      </c>
      <c r="U12" s="8" t="s">
        <v>33</v>
      </c>
      <c r="V12" s="8" t="s">
        <v>34</v>
      </c>
      <c r="W12" s="9" t="s">
        <v>35</v>
      </c>
    </row>
    <row r="13" spans="1:23" x14ac:dyDescent="0.3">
      <c r="A13" s="4" t="s">
        <v>22</v>
      </c>
      <c r="B13" s="4" t="s">
        <v>26</v>
      </c>
      <c r="C13" s="4">
        <v>48</v>
      </c>
      <c r="D13" s="5">
        <v>0</v>
      </c>
      <c r="E13" s="4">
        <v>0</v>
      </c>
      <c r="F13" s="4">
        <v>0</v>
      </c>
      <c r="G13" s="4">
        <v>0</v>
      </c>
      <c r="H13" s="4" t="s">
        <v>34</v>
      </c>
      <c r="I13" s="4" t="s">
        <v>34</v>
      </c>
      <c r="J13" s="4">
        <v>0</v>
      </c>
      <c r="K13" s="4">
        <v>0</v>
      </c>
      <c r="L13" s="4">
        <v>0</v>
      </c>
      <c r="M13" s="4">
        <v>0</v>
      </c>
      <c r="N13" s="4">
        <v>1</v>
      </c>
      <c r="P13" s="10" t="s">
        <v>36</v>
      </c>
      <c r="Q13">
        <v>209</v>
      </c>
      <c r="R13">
        <v>386</v>
      </c>
      <c r="S13">
        <v>865</v>
      </c>
      <c r="T13">
        <v>1945</v>
      </c>
      <c r="U13">
        <v>2875</v>
      </c>
      <c r="V13">
        <v>0</v>
      </c>
      <c r="W13" s="11">
        <f>SUM(Q13:V13)</f>
        <v>6280</v>
      </c>
    </row>
    <row r="14" spans="1:23" x14ac:dyDescent="0.3">
      <c r="A14" t="s">
        <v>15</v>
      </c>
      <c r="B14" t="s">
        <v>38</v>
      </c>
      <c r="C14">
        <v>100</v>
      </c>
      <c r="D14" s="1">
        <v>1.66</v>
      </c>
      <c r="E14">
        <v>2.17</v>
      </c>
      <c r="F14">
        <v>0.26232</v>
      </c>
      <c r="G14">
        <v>0.3054</v>
      </c>
      <c r="H14">
        <v>1.09243</v>
      </c>
      <c r="I14">
        <v>0.35655999999999999</v>
      </c>
      <c r="J14">
        <v>13</v>
      </c>
      <c r="K14">
        <v>14</v>
      </c>
      <c r="L14">
        <v>0</v>
      </c>
      <c r="M14">
        <v>0</v>
      </c>
      <c r="N14">
        <v>8.4600000000000005E-3</v>
      </c>
      <c r="P14" s="10" t="s">
        <v>37</v>
      </c>
      <c r="Q14">
        <v>288</v>
      </c>
      <c r="R14">
        <v>483</v>
      </c>
      <c r="S14">
        <v>1098</v>
      </c>
      <c r="T14">
        <v>1920</v>
      </c>
      <c r="U14">
        <v>2491</v>
      </c>
      <c r="V14">
        <v>0</v>
      </c>
      <c r="W14" s="11">
        <f t="shared" ref="W14:W20" si="0">SUM(Q14:V14)</f>
        <v>6280</v>
      </c>
    </row>
    <row r="15" spans="1:23" x14ac:dyDescent="0.3">
      <c r="A15" t="s">
        <v>18</v>
      </c>
      <c r="B15" t="s">
        <v>38</v>
      </c>
      <c r="C15">
        <v>100</v>
      </c>
      <c r="D15" s="1">
        <v>18.693999999999999</v>
      </c>
      <c r="E15">
        <v>22.701000000000001</v>
      </c>
      <c r="F15">
        <v>3.7562500000000001</v>
      </c>
      <c r="G15">
        <v>4.2743399999999996</v>
      </c>
      <c r="H15">
        <v>1.1275999999999999</v>
      </c>
      <c r="I15">
        <v>1.6215900000000001</v>
      </c>
      <c r="J15">
        <v>209.2</v>
      </c>
      <c r="K15">
        <v>215.4</v>
      </c>
      <c r="L15">
        <v>0</v>
      </c>
      <c r="M15">
        <v>0</v>
      </c>
      <c r="N15">
        <v>0</v>
      </c>
      <c r="P15" s="10" t="s">
        <v>39</v>
      </c>
      <c r="Q15">
        <v>75</v>
      </c>
      <c r="R15">
        <v>187</v>
      </c>
      <c r="S15">
        <v>593</v>
      </c>
      <c r="T15">
        <v>1822</v>
      </c>
      <c r="U15">
        <v>3603</v>
      </c>
      <c r="V15">
        <v>0</v>
      </c>
      <c r="W15" s="11">
        <f t="shared" si="0"/>
        <v>6280</v>
      </c>
    </row>
    <row r="16" spans="1:23" x14ac:dyDescent="0.3">
      <c r="A16" t="s">
        <v>20</v>
      </c>
      <c r="B16" t="s">
        <v>38</v>
      </c>
      <c r="C16">
        <v>100</v>
      </c>
      <c r="D16" s="1">
        <v>3.2129999999999999E-2</v>
      </c>
      <c r="E16">
        <v>4.385E-2</v>
      </c>
      <c r="F16">
        <v>3.8E-3</v>
      </c>
      <c r="G16">
        <v>4.5799999999999999E-3</v>
      </c>
      <c r="H16">
        <v>1.1742900000000001</v>
      </c>
      <c r="I16">
        <v>6.1199999999999996E-3</v>
      </c>
      <c r="J16">
        <v>0.156</v>
      </c>
      <c r="K16">
        <v>0.2</v>
      </c>
      <c r="L16">
        <v>0</v>
      </c>
      <c r="M16">
        <v>0</v>
      </c>
      <c r="N16">
        <v>4.0000000000000003E-5</v>
      </c>
      <c r="P16" s="12" t="s">
        <v>40</v>
      </c>
      <c r="Q16" s="13">
        <v>166</v>
      </c>
      <c r="R16" s="13">
        <v>315</v>
      </c>
      <c r="S16" s="13">
        <v>657</v>
      </c>
      <c r="T16" s="13">
        <v>1811</v>
      </c>
      <c r="U16" s="13">
        <v>3331</v>
      </c>
      <c r="V16" s="13">
        <v>0</v>
      </c>
      <c r="W16" s="11">
        <f t="shared" si="0"/>
        <v>6280</v>
      </c>
    </row>
    <row r="17" spans="1:23" x14ac:dyDescent="0.3">
      <c r="A17" t="s">
        <v>22</v>
      </c>
      <c r="B17" t="s">
        <v>38</v>
      </c>
      <c r="C17">
        <v>100</v>
      </c>
      <c r="D17" s="1">
        <v>50.28</v>
      </c>
      <c r="E17">
        <v>58.79</v>
      </c>
      <c r="F17">
        <v>10.13663</v>
      </c>
      <c r="G17">
        <v>12.097950000000001</v>
      </c>
      <c r="H17">
        <v>1.1802999999999999</v>
      </c>
      <c r="I17">
        <v>-0.55542000000000002</v>
      </c>
      <c r="J17">
        <v>556</v>
      </c>
      <c r="K17">
        <v>768</v>
      </c>
      <c r="L17">
        <v>0</v>
      </c>
      <c r="M17">
        <v>0</v>
      </c>
      <c r="N17">
        <v>0</v>
      </c>
      <c r="P17" s="14" t="s">
        <v>41</v>
      </c>
      <c r="Q17" s="4">
        <v>29</v>
      </c>
      <c r="R17" s="4">
        <v>72</v>
      </c>
      <c r="S17" s="4">
        <v>198</v>
      </c>
      <c r="T17" s="4">
        <v>613</v>
      </c>
      <c r="U17" s="4">
        <v>2154</v>
      </c>
      <c r="V17" s="4">
        <v>3214</v>
      </c>
      <c r="W17" s="11">
        <f t="shared" si="0"/>
        <v>6280</v>
      </c>
    </row>
    <row r="18" spans="1:23" x14ac:dyDescent="0.3">
      <c r="A18" t="s">
        <v>24</v>
      </c>
      <c r="B18" t="s">
        <v>38</v>
      </c>
      <c r="C18">
        <v>100</v>
      </c>
      <c r="D18" s="1">
        <v>75.879000000000005</v>
      </c>
      <c r="E18">
        <v>107.374</v>
      </c>
      <c r="F18">
        <v>8.8740500000000004</v>
      </c>
      <c r="G18">
        <v>11.3245</v>
      </c>
      <c r="H18">
        <v>1.2505500000000001</v>
      </c>
      <c r="I18">
        <v>12.4832</v>
      </c>
      <c r="J18">
        <v>450.6</v>
      </c>
      <c r="K18">
        <v>606.5</v>
      </c>
      <c r="L18">
        <v>0</v>
      </c>
      <c r="M18">
        <v>0</v>
      </c>
      <c r="N18">
        <v>0</v>
      </c>
      <c r="P18" s="15" t="s">
        <v>42</v>
      </c>
      <c r="Q18" s="16">
        <v>59</v>
      </c>
      <c r="R18" s="16">
        <v>201</v>
      </c>
      <c r="S18" s="16">
        <v>705</v>
      </c>
      <c r="T18" s="16">
        <v>1859</v>
      </c>
      <c r="U18" s="16">
        <v>3456</v>
      </c>
      <c r="V18" s="16">
        <v>0</v>
      </c>
      <c r="W18" s="11">
        <f t="shared" si="0"/>
        <v>6280</v>
      </c>
    </row>
    <row r="19" spans="1:23" x14ac:dyDescent="0.3">
      <c r="A19" s="18" t="s">
        <v>22</v>
      </c>
      <c r="B19" s="18" t="s">
        <v>44</v>
      </c>
      <c r="C19" s="18">
        <v>23</v>
      </c>
      <c r="D19" s="19">
        <v>37.695650000000001</v>
      </c>
      <c r="E19" s="18">
        <v>41.304349999999999</v>
      </c>
      <c r="F19" s="18">
        <v>14.04133</v>
      </c>
      <c r="G19" s="18">
        <v>14.14629</v>
      </c>
      <c r="H19" s="18">
        <v>1.0065</v>
      </c>
      <c r="I19" s="18">
        <v>3.3636699999999999</v>
      </c>
      <c r="J19" s="18">
        <v>295</v>
      </c>
      <c r="K19" s="18">
        <v>300</v>
      </c>
      <c r="L19" s="18">
        <v>0</v>
      </c>
      <c r="M19" s="18">
        <v>0</v>
      </c>
      <c r="N19" s="18">
        <v>0</v>
      </c>
      <c r="P19" s="17" t="s">
        <v>43</v>
      </c>
      <c r="Q19" s="2">
        <v>110</v>
      </c>
      <c r="R19" s="2">
        <v>293</v>
      </c>
      <c r="S19" s="2">
        <v>521</v>
      </c>
      <c r="T19" s="2">
        <v>1965</v>
      </c>
      <c r="U19" s="2">
        <v>3391</v>
      </c>
      <c r="V19" s="2">
        <v>0</v>
      </c>
      <c r="W19" s="11">
        <f t="shared" si="0"/>
        <v>6280</v>
      </c>
    </row>
    <row r="20" spans="1:23" ht="15" thickBot="1" x14ac:dyDescent="0.35">
      <c r="A20" s="18" t="s">
        <v>15</v>
      </c>
      <c r="B20" s="18" t="s">
        <v>44</v>
      </c>
      <c r="C20" s="18">
        <v>23</v>
      </c>
      <c r="D20" s="19">
        <v>2.0434800000000002</v>
      </c>
      <c r="E20" s="18">
        <v>3.2608700000000002</v>
      </c>
      <c r="F20" s="18">
        <v>0.45217000000000002</v>
      </c>
      <c r="G20" s="18">
        <v>0.54247999999999996</v>
      </c>
      <c r="H20" s="18">
        <v>1.0786500000000001</v>
      </c>
      <c r="I20" s="18">
        <v>1.0566800000000001</v>
      </c>
      <c r="J20" s="18">
        <v>8</v>
      </c>
      <c r="K20" s="18">
        <v>10</v>
      </c>
      <c r="L20" s="18">
        <v>0</v>
      </c>
      <c r="M20" s="18">
        <v>0</v>
      </c>
      <c r="N20" s="18">
        <v>6.3119999999999996E-2</v>
      </c>
      <c r="P20" s="10" t="s">
        <v>45</v>
      </c>
      <c r="Q20" s="20">
        <v>65</v>
      </c>
      <c r="R20" s="20">
        <v>149</v>
      </c>
      <c r="S20" s="20">
        <v>462</v>
      </c>
      <c r="T20" s="20">
        <v>1514</v>
      </c>
      <c r="U20" s="20">
        <v>4090</v>
      </c>
      <c r="V20" s="20">
        <v>0</v>
      </c>
      <c r="W20" s="21">
        <f t="shared" si="0"/>
        <v>6280</v>
      </c>
    </row>
    <row r="21" spans="1:23" ht="16.8" thickTop="1" thickBot="1" x14ac:dyDescent="0.35">
      <c r="A21" s="18" t="s">
        <v>24</v>
      </c>
      <c r="B21" s="18" t="s">
        <v>44</v>
      </c>
      <c r="C21" s="18">
        <v>23</v>
      </c>
      <c r="D21" s="19">
        <v>103.11304</v>
      </c>
      <c r="E21" s="18">
        <v>141.19565</v>
      </c>
      <c r="F21" s="18">
        <v>16.122489999999999</v>
      </c>
      <c r="G21" s="18">
        <v>18.285920000000001</v>
      </c>
      <c r="H21" s="18">
        <v>1.07962</v>
      </c>
      <c r="I21" s="18">
        <v>29.873090000000001</v>
      </c>
      <c r="J21" s="18">
        <v>290.2</v>
      </c>
      <c r="K21" s="18">
        <v>319.7</v>
      </c>
      <c r="L21" s="18">
        <v>0</v>
      </c>
      <c r="M21" s="18">
        <v>0</v>
      </c>
      <c r="N21" s="18">
        <v>7.3400000000000002E-3</v>
      </c>
      <c r="P21" s="22" t="s">
        <v>46</v>
      </c>
      <c r="Q21" s="23">
        <f>SUM(Q13:Q20)</f>
        <v>1001</v>
      </c>
      <c r="R21" s="23">
        <f t="shared" ref="R21:W21" si="1">SUM(R13:R20)</f>
        <v>2086</v>
      </c>
      <c r="S21" s="23">
        <f t="shared" si="1"/>
        <v>5099</v>
      </c>
      <c r="T21" s="23">
        <f t="shared" si="1"/>
        <v>13449</v>
      </c>
      <c r="U21" s="23">
        <f t="shared" si="1"/>
        <v>25391</v>
      </c>
      <c r="V21" s="23">
        <f t="shared" si="1"/>
        <v>3214</v>
      </c>
      <c r="W21" s="24">
        <f t="shared" si="1"/>
        <v>50240</v>
      </c>
    </row>
    <row r="22" spans="1:23" x14ac:dyDescent="0.3">
      <c r="A22" s="18" t="s">
        <v>18</v>
      </c>
      <c r="B22" s="18" t="s">
        <v>44</v>
      </c>
      <c r="C22" s="18">
        <v>23</v>
      </c>
      <c r="D22" s="19">
        <v>14.586959999999999</v>
      </c>
      <c r="E22" s="18">
        <v>18.734780000000001</v>
      </c>
      <c r="F22" s="18">
        <v>4.8219599999999998</v>
      </c>
      <c r="G22" s="18">
        <v>5.48658</v>
      </c>
      <c r="H22" s="18">
        <v>1.1091</v>
      </c>
      <c r="I22" s="18">
        <v>2.5564300000000002</v>
      </c>
      <c r="J22" s="18">
        <v>98.4</v>
      </c>
      <c r="K22" s="18">
        <v>109.1</v>
      </c>
      <c r="L22" s="18">
        <v>0</v>
      </c>
      <c r="M22" s="18">
        <v>0</v>
      </c>
      <c r="N22" s="18">
        <v>4.2999999999999999E-4</v>
      </c>
    </row>
    <row r="23" spans="1:23" x14ac:dyDescent="0.3">
      <c r="A23" s="18" t="s">
        <v>20</v>
      </c>
      <c r="B23" s="18" t="s">
        <v>44</v>
      </c>
      <c r="C23" s="18">
        <v>23</v>
      </c>
      <c r="D23" s="19">
        <v>3.7519999999999998E-2</v>
      </c>
      <c r="E23" s="18">
        <v>5.2650000000000002E-2</v>
      </c>
      <c r="F23" s="18">
        <v>5.5300000000000002E-3</v>
      </c>
      <c r="G23" s="18">
        <v>7.0000000000000001E-3</v>
      </c>
      <c r="H23" s="18">
        <v>1.1939299999999999</v>
      </c>
      <c r="I23" s="18">
        <v>7.8499999999999993E-3</v>
      </c>
      <c r="J23" s="18">
        <v>9.7000000000000003E-2</v>
      </c>
      <c r="K23" s="18">
        <v>0.121</v>
      </c>
      <c r="L23" s="18">
        <v>0</v>
      </c>
      <c r="M23" s="18">
        <v>0</v>
      </c>
      <c r="N23" s="18">
        <v>1.291E-2</v>
      </c>
    </row>
    <row r="24" spans="1:23" x14ac:dyDescent="0.3">
      <c r="A24" s="13" t="s">
        <v>15</v>
      </c>
      <c r="B24" s="13" t="s">
        <v>47</v>
      </c>
      <c r="C24" s="13">
        <v>12</v>
      </c>
      <c r="D24" s="25">
        <v>2.5</v>
      </c>
      <c r="E24" s="13">
        <v>2.3333300000000001</v>
      </c>
      <c r="F24" s="13">
        <v>0.87670000000000003</v>
      </c>
      <c r="G24" s="13">
        <v>0.76420999999999994</v>
      </c>
      <c r="H24" s="13">
        <v>0.82796000000000003</v>
      </c>
      <c r="I24" s="13">
        <v>0.26344000000000001</v>
      </c>
      <c r="J24" s="13">
        <v>8</v>
      </c>
      <c r="K24" s="13">
        <v>7</v>
      </c>
      <c r="L24" s="13">
        <v>0</v>
      </c>
      <c r="M24" s="13">
        <v>0</v>
      </c>
      <c r="N24" s="13">
        <v>1.9720000000000001E-2</v>
      </c>
    </row>
    <row r="25" spans="1:23" x14ac:dyDescent="0.3">
      <c r="A25" s="13" t="s">
        <v>20</v>
      </c>
      <c r="B25" s="13" t="s">
        <v>47</v>
      </c>
      <c r="C25" s="13">
        <v>12</v>
      </c>
      <c r="D25" s="25">
        <v>5.058E-2</v>
      </c>
      <c r="E25" s="13">
        <v>5.9920000000000001E-2</v>
      </c>
      <c r="F25" s="13">
        <v>1.106E-2</v>
      </c>
      <c r="G25" s="13">
        <v>1.1209999999999999E-2</v>
      </c>
      <c r="H25" s="13">
        <v>0.94321999999999995</v>
      </c>
      <c r="I25" s="13">
        <v>1.221E-2</v>
      </c>
      <c r="J25" s="13">
        <v>0.113</v>
      </c>
      <c r="K25" s="13">
        <v>0.121</v>
      </c>
      <c r="L25" s="13">
        <v>0</v>
      </c>
      <c r="M25" s="13">
        <v>0</v>
      </c>
      <c r="N25" s="13">
        <v>4.2860000000000002E-2</v>
      </c>
    </row>
    <row r="26" spans="1:23" x14ac:dyDescent="0.3">
      <c r="A26" s="13" t="s">
        <v>18</v>
      </c>
      <c r="B26" s="13" t="s">
        <v>47</v>
      </c>
      <c r="C26" s="13">
        <v>12</v>
      </c>
      <c r="D26" s="25">
        <v>31.683330000000002</v>
      </c>
      <c r="E26" s="13">
        <v>35.016669999999998</v>
      </c>
      <c r="F26" s="13">
        <v>14.47194</v>
      </c>
      <c r="G26" s="13">
        <v>15.46461</v>
      </c>
      <c r="H26" s="13">
        <v>1.06589</v>
      </c>
      <c r="I26" s="13">
        <v>1.24566</v>
      </c>
      <c r="J26" s="13">
        <v>128.6</v>
      </c>
      <c r="K26" s="13">
        <v>140.69999999999999</v>
      </c>
      <c r="L26" s="13">
        <v>0</v>
      </c>
      <c r="M26" s="13">
        <v>0</v>
      </c>
      <c r="N26" s="13">
        <v>0</v>
      </c>
    </row>
    <row r="27" spans="1:23" x14ac:dyDescent="0.3">
      <c r="A27" s="13" t="s">
        <v>22</v>
      </c>
      <c r="B27" s="13" t="s">
        <v>47</v>
      </c>
      <c r="C27" s="13">
        <v>12</v>
      </c>
      <c r="D27" s="25">
        <v>91.333330000000004</v>
      </c>
      <c r="E27" s="13">
        <v>94.416669999999996</v>
      </c>
      <c r="F27" s="13">
        <v>37.599310000000003</v>
      </c>
      <c r="G27" s="13">
        <v>40.825659999999999</v>
      </c>
      <c r="H27" s="13">
        <v>1.0769299999999999</v>
      </c>
      <c r="I27" s="13">
        <v>-3.9430100000000001</v>
      </c>
      <c r="J27" s="13">
        <v>360</v>
      </c>
      <c r="K27" s="13">
        <v>353</v>
      </c>
      <c r="L27" s="13">
        <v>0</v>
      </c>
      <c r="M27" s="13">
        <v>0</v>
      </c>
      <c r="N27" s="13">
        <v>3.0000000000000001E-5</v>
      </c>
    </row>
    <row r="28" spans="1:23" x14ac:dyDescent="0.3">
      <c r="A28" s="13" t="s">
        <v>24</v>
      </c>
      <c r="B28" s="13" t="s">
        <v>47</v>
      </c>
      <c r="C28" s="13">
        <v>12</v>
      </c>
      <c r="D28" s="25">
        <v>92.716669999999993</v>
      </c>
      <c r="E28" s="13">
        <v>116.02500000000001</v>
      </c>
      <c r="F28" s="13">
        <v>18.06156</v>
      </c>
      <c r="G28" s="13">
        <v>22.31757</v>
      </c>
      <c r="H28" s="13">
        <v>1.2041599999999999</v>
      </c>
      <c r="I28" s="13">
        <v>4.3794199999999996</v>
      </c>
      <c r="J28" s="13">
        <v>193.3</v>
      </c>
      <c r="K28" s="13">
        <v>245</v>
      </c>
      <c r="L28" s="13">
        <v>0</v>
      </c>
      <c r="M28" s="13">
        <v>0</v>
      </c>
      <c r="N28" s="13">
        <v>2.66E-3</v>
      </c>
    </row>
    <row r="30" spans="1:23" ht="27" x14ac:dyDescent="0.3">
      <c r="A30" s="28" t="s">
        <v>49</v>
      </c>
    </row>
    <row r="31" spans="1:23" ht="16.8" x14ac:dyDescent="0.3">
      <c r="A31" s="29" t="s">
        <v>50</v>
      </c>
    </row>
    <row r="32" spans="1:23" ht="16.8" x14ac:dyDescent="0.3">
      <c r="A32" s="30" t="s">
        <v>51</v>
      </c>
    </row>
    <row r="33" spans="1:1" ht="16.8" x14ac:dyDescent="0.3">
      <c r="A33" s="29" t="s">
        <v>52</v>
      </c>
    </row>
    <row r="34" spans="1:1" ht="16.8" x14ac:dyDescent="0.3">
      <c r="A34" s="29" t="s">
        <v>53</v>
      </c>
    </row>
    <row r="35" spans="1:1" ht="16.8" x14ac:dyDescent="0.3">
      <c r="A35" s="31" t="s">
        <v>54</v>
      </c>
    </row>
    <row r="36" spans="1:1" ht="16.8" x14ac:dyDescent="0.3">
      <c r="A36" s="31" t="s">
        <v>55</v>
      </c>
    </row>
    <row r="37" spans="1:1" x14ac:dyDescent="0.3">
      <c r="A37" s="32"/>
    </row>
    <row r="38" spans="1:1" ht="16.8" x14ac:dyDescent="0.3">
      <c r="A38" s="29" t="s">
        <v>56</v>
      </c>
    </row>
    <row r="39" spans="1:1" ht="16.8" x14ac:dyDescent="0.3">
      <c r="A39" s="31" t="s">
        <v>57</v>
      </c>
    </row>
    <row r="40" spans="1:1" ht="16.8" x14ac:dyDescent="0.3">
      <c r="A40" s="31" t="s">
        <v>58</v>
      </c>
    </row>
    <row r="41" spans="1:1" ht="16.8" x14ac:dyDescent="0.3">
      <c r="A41" s="31" t="s">
        <v>59</v>
      </c>
    </row>
    <row r="42" spans="1:1" ht="16.8" x14ac:dyDescent="0.3">
      <c r="A42" s="31" t="s">
        <v>60</v>
      </c>
    </row>
  </sheetData>
  <mergeCells count="2">
    <mergeCell ref="A1:N1"/>
    <mergeCell ref="A2:L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England</dc:creator>
  <cp:lastModifiedBy>Jill England</cp:lastModifiedBy>
  <dcterms:created xsi:type="dcterms:W3CDTF">2025-07-19T21:44:15Z</dcterms:created>
  <dcterms:modified xsi:type="dcterms:W3CDTF">2025-07-19T22:03:10Z</dcterms:modified>
</cp:coreProperties>
</file>