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8_{9F138D64-0711-47B3-9D54-C58569E5A7BD}" xr6:coauthVersionLast="36" xr6:coauthVersionMax="36" xr10:uidLastSave="{00000000-0000-0000-0000-000000000000}"/>
  <bookViews>
    <workbookView xWindow="-120" yWindow="-120" windowWidth="25440" windowHeight="15390" firstSheet="1" activeTab="1" xr2:uid="{00000000-000D-0000-FFFF-FFFF00000000}"/>
  </bookViews>
  <sheets>
    <sheet name="overall" sheetId="1" r:id="rId1"/>
    <sheet name="Table 2" sheetId="3" r:id="rId2"/>
    <sheet name="listofGeonew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3" l="1"/>
  <c r="M4" i="3"/>
  <c r="M5" i="3"/>
  <c r="M6" i="3"/>
  <c r="M7" i="3"/>
  <c r="M8" i="3"/>
  <c r="M9" i="3"/>
  <c r="M11" i="3"/>
  <c r="M12" i="3"/>
  <c r="M13" i="3"/>
  <c r="M14" i="3"/>
  <c r="M3" i="3"/>
  <c r="L17" i="3" l="1"/>
  <c r="K17" i="3"/>
  <c r="L16" i="3"/>
  <c r="K16" i="3"/>
  <c r="G17" i="3" l="1"/>
  <c r="G16" i="3"/>
  <c r="E17" i="3"/>
  <c r="E16" i="3"/>
</calcChain>
</file>

<file path=xl/sharedStrings.xml><?xml version="1.0" encoding="utf-8"?>
<sst xmlns="http://schemas.openxmlformats.org/spreadsheetml/2006/main" count="241" uniqueCount="120">
  <si>
    <t>Video Example</t>
  </si>
  <si>
    <t>Created Visual Materials (Script%)</t>
  </si>
  <si>
    <t>Available Materials (Script%)</t>
  </si>
  <si>
    <t>Created Film Portion (Word Count%)</t>
  </si>
  <si>
    <t>Created Animation Portion(Word Count%)</t>
  </si>
  <si>
    <t>Created Static Image Portion(Word Count%)</t>
  </si>
  <si>
    <t>Script Word Count</t>
  </si>
  <si>
    <t>ID</t>
  </si>
  <si>
    <t xml:space="preserve">Cognitive Design </t>
  </si>
  <si>
    <t>Video Time (Sec)</t>
  </si>
  <si>
    <t>Engagement Design</t>
  </si>
  <si>
    <t>Making Time</t>
  </si>
  <si>
    <t>Portion</t>
  </si>
  <si>
    <t>Making</t>
  </si>
  <si>
    <t>Editing Time</t>
  </si>
  <si>
    <t>Type</t>
  </si>
  <si>
    <t>total create Portion of the script</t>
  </si>
  <si>
    <t>Total Length</t>
  </si>
  <si>
    <t>Main Content</t>
  </si>
  <si>
    <t>Link</t>
  </si>
  <si>
    <t>Total production time</t>
  </si>
  <si>
    <t>Narrative Y/N</t>
  </si>
  <si>
    <t>Y</t>
  </si>
  <si>
    <t>Topical</t>
  </si>
  <si>
    <t>Science Behind Idaho's 2020 Earthquake</t>
  </si>
  <si>
    <t>4min1sec</t>
  </si>
  <si>
    <t>3min21sec</t>
  </si>
  <si>
    <t>https://youtu.be/s_5YKFR5AMU</t>
  </si>
  <si>
    <t>https://youtu.be/f-Z5d2ZBIro</t>
  </si>
  <si>
    <t>Science Behind Hawaii Eruption 2018</t>
  </si>
  <si>
    <t>4min50secs</t>
  </si>
  <si>
    <t>Science of the Magnitude 5.7 Magna, Utah earthquake</t>
  </si>
  <si>
    <t>2min48sec</t>
  </si>
  <si>
    <t>https://youtu.be/d6R6FTQnR3U</t>
  </si>
  <si>
    <t>Science Behind the 2018 Sept Sulawesi Tsunami</t>
  </si>
  <si>
    <t>2min39sec</t>
  </si>
  <si>
    <t>https://youtu.be/1oaI4Mo7V_s</t>
  </si>
  <si>
    <t>https://youtu.be/JDz5UDbVGb8</t>
  </si>
  <si>
    <t>Science Behind the 2020 Sparta, North Carolina Earthquake</t>
  </si>
  <si>
    <t>3min40sec</t>
  </si>
  <si>
    <t>Science Behind Nevada's 2020 Earthquake</t>
  </si>
  <si>
    <t>5Min</t>
  </si>
  <si>
    <t>https://youtu.be/GizueyqNwYQ</t>
  </si>
  <si>
    <t>the Biggest Global Hazard in Feb 2018, the Sinabung Volcano Eruption!</t>
  </si>
  <si>
    <t>2min35sec</t>
  </si>
  <si>
    <t>https://youtu.be/t0xwiS2mW5k</t>
  </si>
  <si>
    <t>Taal Volcano Eruption 2020</t>
  </si>
  <si>
    <t>2min43sec</t>
  </si>
  <si>
    <t>https://youtu.be/z-iKOBjIiYc</t>
  </si>
  <si>
    <t>3min14sec</t>
  </si>
  <si>
    <t>https://youtu.be/sOB7O3yvC4Q</t>
  </si>
  <si>
    <t>Science Behind the 2020 Aegean Sea Earthquake</t>
  </si>
  <si>
    <t>5min1sec</t>
  </si>
  <si>
    <t>https://youtu.be/MMBFY-LahNc</t>
  </si>
  <si>
    <t>Science of the Magnitude 5.0 Mentone (TX) earthquake</t>
  </si>
  <si>
    <t>3min23sec</t>
  </si>
  <si>
    <t>https://youtu.be/MfxmvXsIpBI</t>
  </si>
  <si>
    <t>Science Behind Mexico's 2020 Earthquake</t>
  </si>
  <si>
    <t>4min15sec</t>
  </si>
  <si>
    <t>https://youtu.be/mIlQqfj8MQY</t>
  </si>
  <si>
    <t>View trend</t>
  </si>
  <si>
    <t>Release Time</t>
  </si>
  <si>
    <t>Event Time</t>
  </si>
  <si>
    <t>(until 02 20 2021)</t>
  </si>
  <si>
    <t>Event Detail</t>
  </si>
  <si>
    <t>North Carolina, US M5.1 EQ</t>
  </si>
  <si>
    <t>Turkey and Greek Islands M 6.6-7.0 EQ</t>
  </si>
  <si>
    <t>Mexico M7.4 EQ</t>
  </si>
  <si>
    <t>Nevada, US M6.5 EQ</t>
  </si>
  <si>
    <t>Idaho, US M6.5 EQ</t>
  </si>
  <si>
    <t>03 31 2020</t>
  </si>
  <si>
    <t>05 15 2020</t>
  </si>
  <si>
    <t>06 23 2020</t>
  </si>
  <si>
    <t>10 30 2020</t>
  </si>
  <si>
    <t>08 09 2020</t>
  </si>
  <si>
    <t>04 16 2020</t>
  </si>
  <si>
    <t>05 29 2020</t>
  </si>
  <si>
    <t>07 05 2020</t>
  </si>
  <si>
    <t>08 25 2020</t>
  </si>
  <si>
    <t>11 16 2020</t>
  </si>
  <si>
    <t>03 26 2020</t>
  </si>
  <si>
    <t>Texas, US M5.0 EQ</t>
  </si>
  <si>
    <t>04 06 2020</t>
  </si>
  <si>
    <t>03 29 2020</t>
  </si>
  <si>
    <t>Utah, US M5.7EQ</t>
  </si>
  <si>
    <t>03 18 2020</t>
  </si>
  <si>
    <t>Phillippines VE</t>
  </si>
  <si>
    <t>01 12 2020</t>
  </si>
  <si>
    <t>01 16 2020</t>
  </si>
  <si>
    <t>09 28 2018</t>
  </si>
  <si>
    <t>Indonesia TS</t>
  </si>
  <si>
    <t>10 14 2018</t>
  </si>
  <si>
    <t>05 06 2018</t>
  </si>
  <si>
    <t>Hawaii, US VE</t>
  </si>
  <si>
    <t>05 18 2018</t>
  </si>
  <si>
    <t>Kenya, East Africa, FI</t>
  </si>
  <si>
    <t>04 14 2018</t>
  </si>
  <si>
    <t>03 27 2018</t>
  </si>
  <si>
    <t>Science Behind the Earth Suswa Fissure (Kenya)</t>
  </si>
  <si>
    <t>02 19 2018</t>
  </si>
  <si>
    <t>Indonesia VE</t>
  </si>
  <si>
    <t>02 27 2018</t>
  </si>
  <si>
    <t>Title</t>
  </si>
  <si>
    <t>Short Description</t>
  </si>
  <si>
    <t>EQ - Earthquake, VE - Volcano Eruption, TS - Tsunami, FI - Fissure</t>
  </si>
  <si>
    <t>Attention Rate</t>
  </si>
  <si>
    <t>retention rate</t>
  </si>
  <si>
    <t>&gt;0.5871</t>
  </si>
  <si>
    <t>&lt;0.073</t>
  </si>
  <si>
    <t>&lt;3695.35</t>
  </si>
  <si>
    <t>&lt;4719</t>
  </si>
  <si>
    <t>influence level (population influenced)</t>
  </si>
  <si>
    <t>few</t>
  </si>
  <si>
    <t>big</t>
  </si>
  <si>
    <t>kuttke</t>
  </si>
  <si>
    <t>min</t>
  </si>
  <si>
    <t>sec</t>
  </si>
  <si>
    <t>3min41sec</t>
  </si>
  <si>
    <t>1min18sec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</si>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</sst>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2" fontId="0" fillId="0" borderId="0" xfId="0" applyNumberFormat="1" applyAlignment="1">
      <alignment horizontal="center" vertical="center"/>
    </xf>
    <xf numFmtId="2" fontId="0" fillId="0" borderId="1" xfId="0" applyNumberFormat="1" applyBorder="1"/>
    <xf numFmtId="2" fontId="0" fillId="0" borderId="2" xfId="0" applyNumberFormat="1" applyBorder="1"/>
    <xf numFmtId="2" fontId="0" fillId="0" borderId="0" xfId="0" applyNumberFormat="1"/>
    <xf numFmtId="0" fontId="0" fillId="0" borderId="1" xfId="0" applyFill="1" applyBorder="1"/>
    <xf numFmtId="0" fontId="0" fillId="0" borderId="2" xfId="0" applyFill="1" applyBorder="1"/>
    <xf numFmtId="20" fontId="0" fillId="0" borderId="1" xfId="0" applyNumberFormat="1" applyBorder="1"/>
    <xf numFmtId="0" fontId="0" fillId="0" borderId="0" xfId="0" applyAlignment="1">
      <alignment vertical="center"/>
    </xf>
    <xf numFmtId="0" fontId="0" fillId="0" borderId="2" xfId="0" applyBorder="1" applyAlignment="1"/>
    <xf numFmtId="0" fontId="0" fillId="0" borderId="1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JDz5UDbVG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opLeftCell="E1" workbookViewId="0">
      <selection activeCell="B5" sqref="B5"/>
    </sheetView>
  </sheetViews>
  <sheetFormatPr defaultRowHeight="15" x14ac:dyDescent="0.25"/>
  <cols>
    <col min="1" max="1" width="9.140625" style="22"/>
    <col min="2" max="2" width="21.7109375" bestFit="1" customWidth="1"/>
    <col min="3" max="3" width="93.7109375" bestFit="1" customWidth="1"/>
    <col min="4" max="7" width="93.7109375" customWidth="1"/>
    <col min="8" max="8" width="11.140625" bestFit="1" customWidth="1"/>
    <col min="9" max="9" width="12.28515625" style="3" bestFit="1" customWidth="1"/>
    <col min="10" max="10" width="12.140625" bestFit="1" customWidth="1"/>
    <col min="11" max="11" width="16" bestFit="1" customWidth="1"/>
    <col min="12" max="12" width="24.28515625" style="14" bestFit="1" customWidth="1"/>
    <col min="13" max="13" width="27.7109375" style="14" bestFit="1" customWidth="1"/>
    <col min="14" max="15" width="28.7109375" customWidth="1"/>
    <col min="16" max="16" width="11.28515625" bestFit="1" customWidth="1"/>
    <col min="17" max="18" width="31.140625" customWidth="1"/>
    <col min="19" max="19" width="35.7109375" bestFit="1" customWidth="1"/>
    <col min="20" max="21" width="35.7109375" customWidth="1"/>
    <col min="22" max="22" width="37.42578125" customWidth="1"/>
    <col min="23" max="23" width="21.28515625" bestFit="1" customWidth="1"/>
    <col min="24" max="24" width="21.28515625" customWidth="1"/>
    <col min="25" max="25" width="14.85546875" bestFit="1" customWidth="1"/>
    <col min="26" max="26" width="18.85546875" bestFit="1" customWidth="1"/>
    <col min="27" max="27" width="28.28515625" bestFit="1" customWidth="1"/>
  </cols>
  <sheetData>
    <row r="1" spans="1:27" x14ac:dyDescent="0.25">
      <c r="A1" s="33" t="s">
        <v>7</v>
      </c>
      <c r="B1" s="32" t="s">
        <v>105</v>
      </c>
      <c r="C1" s="32" t="s">
        <v>0</v>
      </c>
      <c r="D1" s="21"/>
      <c r="E1" s="21"/>
      <c r="F1" s="21"/>
      <c r="G1" s="21" t="s">
        <v>60</v>
      </c>
      <c r="H1" s="32" t="s">
        <v>17</v>
      </c>
      <c r="I1" s="33" t="s">
        <v>21</v>
      </c>
      <c r="J1" s="32" t="s">
        <v>18</v>
      </c>
      <c r="K1" s="32" t="s">
        <v>6</v>
      </c>
      <c r="L1" s="34" t="s">
        <v>2</v>
      </c>
      <c r="M1" s="32" t="s">
        <v>1</v>
      </c>
      <c r="N1" s="32"/>
      <c r="O1" s="32"/>
      <c r="P1" s="32"/>
      <c r="Q1" s="32"/>
      <c r="R1" s="32"/>
      <c r="S1" s="32"/>
      <c r="T1" s="32"/>
      <c r="U1" s="32"/>
      <c r="V1" s="35" t="s">
        <v>14</v>
      </c>
      <c r="W1" s="32" t="s">
        <v>10</v>
      </c>
      <c r="X1" s="32"/>
      <c r="Y1" s="5" t="s">
        <v>8</v>
      </c>
      <c r="Z1" s="32" t="s">
        <v>20</v>
      </c>
      <c r="AA1" s="32" t="s">
        <v>19</v>
      </c>
    </row>
    <row r="2" spans="1:27" x14ac:dyDescent="0.25">
      <c r="A2" s="33"/>
      <c r="B2" s="32"/>
      <c r="C2" s="32"/>
      <c r="D2" s="21"/>
      <c r="E2" s="21"/>
      <c r="F2" s="21"/>
      <c r="G2" s="6" t="s">
        <v>63</v>
      </c>
      <c r="H2" s="32"/>
      <c r="I2" s="33"/>
      <c r="J2" s="32"/>
      <c r="K2" s="32"/>
      <c r="L2" s="34"/>
      <c r="M2" s="34" t="s">
        <v>16</v>
      </c>
      <c r="N2" s="32" t="s">
        <v>13</v>
      </c>
      <c r="O2" s="32"/>
      <c r="P2" s="32"/>
      <c r="Q2" s="32"/>
      <c r="R2" s="32"/>
      <c r="S2" s="32"/>
      <c r="T2" s="32"/>
      <c r="U2" s="32"/>
      <c r="V2" s="35"/>
      <c r="W2" s="36" t="s">
        <v>9</v>
      </c>
      <c r="X2" s="36" t="s">
        <v>11</v>
      </c>
      <c r="Y2" s="36" t="s">
        <v>11</v>
      </c>
      <c r="Z2" s="32"/>
      <c r="AA2" s="32"/>
    </row>
    <row r="3" spans="1:27" x14ac:dyDescent="0.25">
      <c r="A3" s="33"/>
      <c r="B3" s="32"/>
      <c r="C3" s="32"/>
      <c r="D3" s="21" t="s">
        <v>62</v>
      </c>
      <c r="E3" s="21" t="s">
        <v>64</v>
      </c>
      <c r="F3" s="21" t="s">
        <v>61</v>
      </c>
      <c r="G3" s="6"/>
      <c r="H3" s="32"/>
      <c r="I3" s="33"/>
      <c r="J3" s="32"/>
      <c r="K3" s="32"/>
      <c r="L3" s="34"/>
      <c r="M3" s="34"/>
      <c r="N3" s="32" t="s">
        <v>3</v>
      </c>
      <c r="O3" s="32"/>
      <c r="P3" s="32"/>
      <c r="Q3" s="32" t="s">
        <v>4</v>
      </c>
      <c r="R3" s="32"/>
      <c r="S3" s="32"/>
      <c r="T3" s="32" t="s">
        <v>5</v>
      </c>
      <c r="U3" s="32"/>
      <c r="V3" s="35"/>
      <c r="W3" s="36"/>
      <c r="X3" s="36"/>
      <c r="Y3" s="36"/>
      <c r="Z3" s="32"/>
      <c r="AA3" s="32"/>
    </row>
    <row r="4" spans="1:27" x14ac:dyDescent="0.25">
      <c r="A4" s="33"/>
      <c r="B4" s="32"/>
      <c r="C4" s="32"/>
      <c r="D4" s="21"/>
      <c r="E4" s="21" t="s">
        <v>104</v>
      </c>
      <c r="F4" s="21"/>
      <c r="G4" s="6"/>
      <c r="H4" s="32"/>
      <c r="I4" s="33"/>
      <c r="J4" s="32"/>
      <c r="K4" s="32"/>
      <c r="L4" s="34"/>
      <c r="M4" s="34"/>
      <c r="N4" s="4" t="s">
        <v>12</v>
      </c>
      <c r="O4" s="4" t="s">
        <v>15</v>
      </c>
      <c r="P4" s="4" t="s">
        <v>11</v>
      </c>
      <c r="Q4" s="4" t="s">
        <v>12</v>
      </c>
      <c r="R4" s="4" t="s">
        <v>15</v>
      </c>
      <c r="S4" s="4" t="s">
        <v>11</v>
      </c>
      <c r="T4" s="4" t="s">
        <v>12</v>
      </c>
      <c r="U4" s="4" t="s">
        <v>11</v>
      </c>
      <c r="V4" s="35"/>
      <c r="W4" s="36"/>
      <c r="X4" s="36"/>
      <c r="Y4" s="36"/>
      <c r="Z4" s="32"/>
      <c r="AA4" s="32"/>
    </row>
    <row r="5" spans="1:27" x14ac:dyDescent="0.25">
      <c r="A5" s="22">
        <v>1</v>
      </c>
      <c r="B5" s="6"/>
      <c r="C5" s="1" t="s">
        <v>51</v>
      </c>
      <c r="D5" s="1" t="s">
        <v>73</v>
      </c>
      <c r="E5" s="1" t="s">
        <v>66</v>
      </c>
      <c r="F5" s="1" t="s">
        <v>79</v>
      </c>
      <c r="G5" s="1">
        <v>1985</v>
      </c>
      <c r="H5" s="6" t="s">
        <v>52</v>
      </c>
      <c r="I5" s="18"/>
      <c r="J5" s="6"/>
      <c r="K5" s="6"/>
      <c r="L5" s="11"/>
      <c r="M5" s="11"/>
      <c r="N5" s="18"/>
      <c r="O5" s="18"/>
      <c r="P5" s="18"/>
      <c r="Q5" s="18"/>
      <c r="R5" s="18"/>
      <c r="S5" s="18"/>
      <c r="T5" s="18"/>
      <c r="U5" s="18"/>
      <c r="V5" s="7"/>
      <c r="W5" s="2"/>
      <c r="X5" s="2"/>
      <c r="Y5" s="2"/>
      <c r="Z5" s="6"/>
      <c r="AA5" s="6"/>
    </row>
    <row r="6" spans="1:27" s="8" customFormat="1" x14ac:dyDescent="0.25">
      <c r="A6" s="25">
        <v>2</v>
      </c>
      <c r="B6" s="15" t="s">
        <v>23</v>
      </c>
      <c r="C6" s="9" t="s">
        <v>38</v>
      </c>
      <c r="D6" s="9" t="s">
        <v>74</v>
      </c>
      <c r="E6" s="9" t="s">
        <v>65</v>
      </c>
      <c r="F6" s="9" t="s">
        <v>78</v>
      </c>
      <c r="G6" s="9">
        <v>3569</v>
      </c>
      <c r="H6" s="8" t="s">
        <v>39</v>
      </c>
      <c r="I6" s="20" t="s">
        <v>22</v>
      </c>
      <c r="L6" s="12"/>
      <c r="M6" s="12"/>
      <c r="AA6" s="8" t="s">
        <v>37</v>
      </c>
    </row>
    <row r="7" spans="1:27" s="8" customFormat="1" x14ac:dyDescent="0.25">
      <c r="A7" s="22">
        <v>3</v>
      </c>
      <c r="B7" s="8" t="s">
        <v>23</v>
      </c>
      <c r="C7" s="9" t="s">
        <v>57</v>
      </c>
      <c r="D7" s="9" t="s">
        <v>72</v>
      </c>
      <c r="E7" s="9" t="s">
        <v>67</v>
      </c>
      <c r="F7" s="9" t="s">
        <v>77</v>
      </c>
      <c r="G7" s="9">
        <v>1287</v>
      </c>
      <c r="H7" s="8" t="s">
        <v>58</v>
      </c>
      <c r="I7" s="20" t="s">
        <v>22</v>
      </c>
      <c r="L7" s="12"/>
      <c r="M7" s="12"/>
      <c r="AA7" s="8" t="s">
        <v>59</v>
      </c>
    </row>
    <row r="8" spans="1:27" s="8" customFormat="1" x14ac:dyDescent="0.25">
      <c r="A8" s="25">
        <v>4</v>
      </c>
      <c r="B8" s="15" t="s">
        <v>23</v>
      </c>
      <c r="C8" s="9" t="s">
        <v>40</v>
      </c>
      <c r="D8" s="9" t="s">
        <v>71</v>
      </c>
      <c r="E8" s="9" t="s">
        <v>68</v>
      </c>
      <c r="F8" s="9" t="s">
        <v>76</v>
      </c>
      <c r="G8" s="9">
        <v>3520</v>
      </c>
      <c r="H8" s="8" t="s">
        <v>41</v>
      </c>
      <c r="I8" s="20" t="s">
        <v>22</v>
      </c>
      <c r="L8" s="12"/>
      <c r="M8" s="12"/>
      <c r="AA8" s="8" t="s">
        <v>42</v>
      </c>
    </row>
    <row r="9" spans="1:27" s="8" customFormat="1" x14ac:dyDescent="0.25">
      <c r="A9" s="22">
        <v>5</v>
      </c>
      <c r="B9" s="8" t="s">
        <v>23</v>
      </c>
      <c r="C9" s="1" t="s">
        <v>24</v>
      </c>
      <c r="D9" s="1" t="s">
        <v>70</v>
      </c>
      <c r="E9" s="1" t="s">
        <v>69</v>
      </c>
      <c r="F9" s="1" t="s">
        <v>75</v>
      </c>
      <c r="G9" s="1">
        <v>6440</v>
      </c>
      <c r="H9" s="17" t="s">
        <v>25</v>
      </c>
      <c r="I9" s="20" t="s">
        <v>22</v>
      </c>
      <c r="J9" s="8" t="s">
        <v>26</v>
      </c>
      <c r="K9" s="8">
        <v>557</v>
      </c>
      <c r="L9" s="12"/>
      <c r="M9" s="12"/>
      <c r="AA9" s="8" t="s">
        <v>27</v>
      </c>
    </row>
    <row r="10" spans="1:27" s="8" customFormat="1" x14ac:dyDescent="0.25">
      <c r="A10" s="25">
        <v>6</v>
      </c>
      <c r="B10" s="8" t="s">
        <v>23</v>
      </c>
      <c r="C10" s="9" t="s">
        <v>54</v>
      </c>
      <c r="D10" s="9" t="s">
        <v>80</v>
      </c>
      <c r="E10" s="9" t="s">
        <v>81</v>
      </c>
      <c r="F10" s="9" t="s">
        <v>82</v>
      </c>
      <c r="G10" s="9">
        <v>1770</v>
      </c>
      <c r="H10" s="8" t="s">
        <v>55</v>
      </c>
      <c r="I10" s="20" t="s">
        <v>22</v>
      </c>
      <c r="L10" s="12"/>
      <c r="M10" s="12"/>
      <c r="AA10" s="8" t="s">
        <v>56</v>
      </c>
    </row>
    <row r="11" spans="1:27" s="8" customFormat="1" x14ac:dyDescent="0.25">
      <c r="A11" s="22">
        <v>7</v>
      </c>
      <c r="B11" s="15" t="s">
        <v>23</v>
      </c>
      <c r="C11" s="9" t="s">
        <v>31</v>
      </c>
      <c r="D11" s="9" t="s">
        <v>85</v>
      </c>
      <c r="E11" s="9" t="s">
        <v>84</v>
      </c>
      <c r="F11" s="9" t="s">
        <v>83</v>
      </c>
      <c r="G11" s="9">
        <v>4470</v>
      </c>
      <c r="H11" s="8" t="s">
        <v>32</v>
      </c>
      <c r="I11" s="20" t="s">
        <v>22</v>
      </c>
      <c r="L11" s="12"/>
      <c r="M11" s="12"/>
      <c r="AA11" s="8" t="s">
        <v>33</v>
      </c>
    </row>
    <row r="12" spans="1:27" s="8" customFormat="1" x14ac:dyDescent="0.25">
      <c r="A12" s="25">
        <v>8</v>
      </c>
      <c r="B12" s="15" t="s">
        <v>23</v>
      </c>
      <c r="C12" s="9" t="s">
        <v>46</v>
      </c>
      <c r="D12" s="9" t="s">
        <v>87</v>
      </c>
      <c r="E12" s="9" t="s">
        <v>86</v>
      </c>
      <c r="F12" s="9" t="s">
        <v>88</v>
      </c>
      <c r="G12" s="9">
        <v>2317</v>
      </c>
      <c r="H12" s="8" t="s">
        <v>47</v>
      </c>
      <c r="I12" s="20" t="s">
        <v>22</v>
      </c>
      <c r="L12" s="12"/>
      <c r="M12" s="12"/>
      <c r="AA12" s="8" t="s">
        <v>48</v>
      </c>
    </row>
    <row r="13" spans="1:27" s="8" customFormat="1" x14ac:dyDescent="0.25">
      <c r="A13" s="22">
        <v>9</v>
      </c>
      <c r="B13" s="15" t="s">
        <v>23</v>
      </c>
      <c r="C13" s="9" t="s">
        <v>34</v>
      </c>
      <c r="D13" s="9" t="s">
        <v>89</v>
      </c>
      <c r="E13" s="9" t="s">
        <v>90</v>
      </c>
      <c r="F13" s="9" t="s">
        <v>91</v>
      </c>
      <c r="G13" s="9">
        <v>4207</v>
      </c>
      <c r="H13" s="8" t="s">
        <v>35</v>
      </c>
      <c r="I13" s="20" t="s">
        <v>22</v>
      </c>
      <c r="L13" s="12"/>
      <c r="M13" s="12"/>
      <c r="AA13" s="8" t="s">
        <v>36</v>
      </c>
    </row>
    <row r="14" spans="1:27" s="8" customFormat="1" x14ac:dyDescent="0.25">
      <c r="A14" s="25">
        <v>10</v>
      </c>
      <c r="B14" s="15" t="s">
        <v>23</v>
      </c>
      <c r="C14" s="9" t="s">
        <v>29</v>
      </c>
      <c r="D14" s="9" t="s">
        <v>92</v>
      </c>
      <c r="E14" s="9" t="s">
        <v>93</v>
      </c>
      <c r="F14" s="9" t="s">
        <v>94</v>
      </c>
      <c r="G14" s="9">
        <v>4636</v>
      </c>
      <c r="H14" s="8" t="s">
        <v>30</v>
      </c>
      <c r="I14" s="20" t="s">
        <v>22</v>
      </c>
      <c r="L14" s="12"/>
      <c r="M14" s="12"/>
      <c r="AA14" s="8" t="s">
        <v>28</v>
      </c>
    </row>
    <row r="15" spans="1:27" s="8" customFormat="1" x14ac:dyDescent="0.25">
      <c r="A15" s="25">
        <v>11</v>
      </c>
      <c r="B15" s="15" t="s">
        <v>23</v>
      </c>
      <c r="C15" s="9" t="s">
        <v>98</v>
      </c>
      <c r="D15" s="9" t="s">
        <v>97</v>
      </c>
      <c r="E15" s="9" t="s">
        <v>95</v>
      </c>
      <c r="F15" s="9" t="s">
        <v>96</v>
      </c>
      <c r="G15" s="9">
        <v>2143</v>
      </c>
      <c r="H15" s="8" t="s">
        <v>49</v>
      </c>
      <c r="I15" s="20" t="s">
        <v>22</v>
      </c>
      <c r="L15" s="12"/>
      <c r="M15" s="12"/>
      <c r="AA15" s="8" t="s">
        <v>50</v>
      </c>
    </row>
    <row r="16" spans="1:27" s="8" customFormat="1" x14ac:dyDescent="0.25">
      <c r="A16" s="25">
        <v>12</v>
      </c>
      <c r="B16" s="15" t="s">
        <v>23</v>
      </c>
      <c r="C16" s="9" t="s">
        <v>43</v>
      </c>
      <c r="D16" s="9" t="s">
        <v>99</v>
      </c>
      <c r="E16" s="9" t="s">
        <v>100</v>
      </c>
      <c r="F16" s="9" t="s">
        <v>101</v>
      </c>
      <c r="G16" s="9">
        <v>2317</v>
      </c>
      <c r="H16" s="8" t="s">
        <v>44</v>
      </c>
      <c r="I16" s="20" t="s">
        <v>22</v>
      </c>
      <c r="L16" s="12"/>
      <c r="M16" s="12"/>
      <c r="AA16" s="8" t="s">
        <v>45</v>
      </c>
    </row>
    <row r="17" spans="1:13" s="10" customFormat="1" x14ac:dyDescent="0.25">
      <c r="A17" s="26"/>
      <c r="B17" s="16"/>
      <c r="I17" s="19"/>
      <c r="L17" s="13"/>
      <c r="M17" s="13"/>
    </row>
    <row r="21" spans="1:13" s="10" customFormat="1" x14ac:dyDescent="0.25">
      <c r="A21" s="26"/>
      <c r="B21" s="16"/>
      <c r="I21" s="19"/>
      <c r="L21" s="13"/>
      <c r="M21" s="13"/>
    </row>
    <row r="23" spans="1:13" s="10" customFormat="1" x14ac:dyDescent="0.25">
      <c r="A23" s="26"/>
      <c r="B23" s="16"/>
      <c r="I23" s="19"/>
      <c r="L23" s="13"/>
      <c r="M23" s="13"/>
    </row>
    <row r="25" spans="1:13" s="10" customFormat="1" x14ac:dyDescent="0.25">
      <c r="A25" s="26"/>
      <c r="B25" s="16"/>
      <c r="I25" s="19"/>
      <c r="L25" s="13"/>
      <c r="M25" s="13"/>
    </row>
    <row r="26" spans="1:13" s="8" customFormat="1" x14ac:dyDescent="0.25">
      <c r="A26" s="25"/>
      <c r="B26" s="15"/>
      <c r="C26" s="9"/>
      <c r="D26" s="9"/>
      <c r="E26" s="9"/>
      <c r="F26" s="9"/>
      <c r="G26" s="9"/>
      <c r="I26" s="20"/>
      <c r="L26" s="12"/>
      <c r="M26" s="12"/>
    </row>
    <row r="27" spans="1:13" s="10" customFormat="1" x14ac:dyDescent="0.25">
      <c r="A27" s="26"/>
      <c r="I27" s="19"/>
      <c r="L27" s="13"/>
      <c r="M27" s="13"/>
    </row>
    <row r="28" spans="1:13" s="8" customFormat="1" x14ac:dyDescent="0.25">
      <c r="A28" s="25"/>
      <c r="B28" s="15"/>
      <c r="C28" s="9"/>
      <c r="D28" s="9"/>
      <c r="E28" s="9"/>
      <c r="F28" s="9"/>
      <c r="G28" s="9"/>
      <c r="I28" s="20"/>
      <c r="L28" s="12"/>
      <c r="M28" s="12"/>
    </row>
    <row r="29" spans="1:13" s="10" customFormat="1" x14ac:dyDescent="0.25">
      <c r="A29" s="26"/>
      <c r="I29" s="19"/>
      <c r="L29" s="13"/>
      <c r="M29" s="13"/>
    </row>
    <row r="30" spans="1:13" s="10" customFormat="1" x14ac:dyDescent="0.25">
      <c r="A30" s="26"/>
      <c r="I30" s="19"/>
      <c r="L30" s="13"/>
      <c r="M30" s="13"/>
    </row>
    <row r="32" spans="1:13" s="10" customFormat="1" x14ac:dyDescent="0.25">
      <c r="A32" s="26"/>
      <c r="I32" s="19"/>
      <c r="L32" s="13"/>
      <c r="M32" s="13"/>
    </row>
    <row r="33" spans="1:13" s="10" customFormat="1" x14ac:dyDescent="0.25">
      <c r="A33" s="26"/>
      <c r="I33" s="19"/>
      <c r="L33" s="13"/>
      <c r="M33" s="13"/>
    </row>
  </sheetData>
  <mergeCells count="21">
    <mergeCell ref="V1:V4"/>
    <mergeCell ref="W2:W4"/>
    <mergeCell ref="X2:X4"/>
    <mergeCell ref="Y2:Y4"/>
    <mergeCell ref="Z1:Z4"/>
    <mergeCell ref="AA1:AA4"/>
    <mergeCell ref="W1:X1"/>
    <mergeCell ref="A1:A4"/>
    <mergeCell ref="B1:B4"/>
    <mergeCell ref="C1:C4"/>
    <mergeCell ref="H1:H4"/>
    <mergeCell ref="K1:K4"/>
    <mergeCell ref="L1:L4"/>
    <mergeCell ref="J1:J4"/>
    <mergeCell ref="I1:I4"/>
    <mergeCell ref="N2:U2"/>
    <mergeCell ref="M1:U1"/>
    <mergeCell ref="N3:P3"/>
    <mergeCell ref="Q3:S3"/>
    <mergeCell ref="T3:U3"/>
    <mergeCell ref="M2:M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tabSelected="1" workbookViewId="0">
      <selection activeCell="G31" sqref="G31"/>
    </sheetView>
  </sheetViews>
  <sheetFormatPr defaultRowHeight="15" x14ac:dyDescent="0.25"/>
  <cols>
    <col min="2" max="2" width="58.140625" bestFit="1" customWidth="1"/>
    <col min="3" max="3" width="10.85546875" bestFit="1" customWidth="1"/>
    <col min="4" max="4" width="12.85546875" bestFit="1" customWidth="1"/>
    <col min="5" max="5" width="16" bestFit="1" customWidth="1"/>
    <col min="6" max="6" width="11.85546875" bestFit="1" customWidth="1"/>
    <col min="7" max="7" width="13.28515625" bestFit="1" customWidth="1"/>
  </cols>
  <sheetData>
    <row r="1" spans="1:14" x14ac:dyDescent="0.25">
      <c r="A1" s="24" t="s">
        <v>7</v>
      </c>
      <c r="B1" s="24" t="s">
        <v>0</v>
      </c>
      <c r="C1" s="23" t="s">
        <v>62</v>
      </c>
      <c r="D1" s="23" t="s">
        <v>61</v>
      </c>
      <c r="E1" s="23" t="s">
        <v>60</v>
      </c>
      <c r="F1" s="24" t="s">
        <v>17</v>
      </c>
      <c r="G1" s="28" t="s">
        <v>106</v>
      </c>
      <c r="H1" s="29" t="s">
        <v>111</v>
      </c>
      <c r="K1" t="s">
        <v>115</v>
      </c>
      <c r="L1" t="s">
        <v>116</v>
      </c>
      <c r="M1" t="s">
        <v>119</v>
      </c>
    </row>
    <row r="2" spans="1:14" x14ac:dyDescent="0.25">
      <c r="A2" s="24"/>
      <c r="B2" s="24"/>
      <c r="C2" s="23"/>
      <c r="D2" s="23"/>
      <c r="E2" s="23" t="s">
        <v>63</v>
      </c>
      <c r="F2" s="24"/>
    </row>
    <row r="3" spans="1:14" x14ac:dyDescent="0.25">
      <c r="A3" s="24">
        <v>1</v>
      </c>
      <c r="B3" s="1" t="s">
        <v>51</v>
      </c>
      <c r="C3" s="1" t="s">
        <v>73</v>
      </c>
      <c r="D3" s="1" t="s">
        <v>79</v>
      </c>
      <c r="E3" s="1">
        <v>1985</v>
      </c>
      <c r="F3" s="23" t="s">
        <v>52</v>
      </c>
      <c r="G3" s="30">
        <v>0.56899999999999995</v>
      </c>
      <c r="K3">
        <v>5</v>
      </c>
      <c r="L3">
        <v>1</v>
      </c>
      <c r="M3">
        <f>K3+L3/60</f>
        <v>5.0166666666666666</v>
      </c>
    </row>
    <row r="4" spans="1:14" x14ac:dyDescent="0.25">
      <c r="A4" s="25">
        <v>2</v>
      </c>
      <c r="B4" s="9" t="s">
        <v>38</v>
      </c>
      <c r="C4" s="9" t="s">
        <v>74</v>
      </c>
      <c r="D4" s="9" t="s">
        <v>78</v>
      </c>
      <c r="E4" s="9">
        <v>3569</v>
      </c>
      <c r="F4" s="8" t="s">
        <v>39</v>
      </c>
      <c r="G4" s="30">
        <v>0.64800000000000002</v>
      </c>
      <c r="K4">
        <v>3</v>
      </c>
      <c r="L4">
        <v>40</v>
      </c>
      <c r="M4">
        <f t="shared" ref="M4:M14" si="0">K4+L4/60</f>
        <v>3.6666666666666665</v>
      </c>
    </row>
    <row r="5" spans="1:14" x14ac:dyDescent="0.25">
      <c r="A5" s="24">
        <v>3</v>
      </c>
      <c r="B5" s="9" t="s">
        <v>57</v>
      </c>
      <c r="C5" s="9" t="s">
        <v>72</v>
      </c>
      <c r="D5" s="9" t="s">
        <v>77</v>
      </c>
      <c r="E5" s="9">
        <v>1287</v>
      </c>
      <c r="F5" s="8" t="s">
        <v>58</v>
      </c>
      <c r="G5" s="30">
        <v>0.60199999999999998</v>
      </c>
      <c r="K5">
        <v>4</v>
      </c>
      <c r="L5">
        <v>15</v>
      </c>
      <c r="M5">
        <f t="shared" si="0"/>
        <v>4.25</v>
      </c>
    </row>
    <row r="6" spans="1:14" x14ac:dyDescent="0.25">
      <c r="A6" s="25">
        <v>4</v>
      </c>
      <c r="B6" s="9" t="s">
        <v>40</v>
      </c>
      <c r="C6" s="9" t="s">
        <v>71</v>
      </c>
      <c r="D6" s="9" t="s">
        <v>76</v>
      </c>
      <c r="E6" s="9">
        <v>3520</v>
      </c>
      <c r="F6" s="8" t="s">
        <v>41</v>
      </c>
      <c r="G6" s="30">
        <v>0.56899999999999995</v>
      </c>
      <c r="K6">
        <v>5</v>
      </c>
      <c r="L6">
        <v>0</v>
      </c>
      <c r="M6">
        <f t="shared" si="0"/>
        <v>5</v>
      </c>
    </row>
    <row r="7" spans="1:14" x14ac:dyDescent="0.25">
      <c r="A7" s="24">
        <v>5</v>
      </c>
      <c r="B7" s="1" t="s">
        <v>24</v>
      </c>
      <c r="C7" s="1" t="s">
        <v>70</v>
      </c>
      <c r="D7" s="1" t="s">
        <v>75</v>
      </c>
      <c r="E7" s="1">
        <v>6440</v>
      </c>
      <c r="F7" s="17" t="s">
        <v>25</v>
      </c>
      <c r="G7" s="30">
        <v>0.59099999999999997</v>
      </c>
      <c r="H7" s="1" t="s">
        <v>113</v>
      </c>
      <c r="K7">
        <v>4</v>
      </c>
      <c r="L7">
        <v>1</v>
      </c>
      <c r="M7">
        <f t="shared" si="0"/>
        <v>4.0166666666666666</v>
      </c>
    </row>
    <row r="8" spans="1:14" x14ac:dyDescent="0.25">
      <c r="A8" s="25">
        <v>6</v>
      </c>
      <c r="B8" s="9" t="s">
        <v>54</v>
      </c>
      <c r="C8" s="9" t="s">
        <v>80</v>
      </c>
      <c r="D8" s="9" t="s">
        <v>82</v>
      </c>
      <c r="E8" s="9">
        <v>1770</v>
      </c>
      <c r="F8" s="8" t="s">
        <v>55</v>
      </c>
      <c r="G8" s="30">
        <v>0.60899999999999999</v>
      </c>
      <c r="H8" s="31" t="s">
        <v>112</v>
      </c>
      <c r="K8">
        <v>3</v>
      </c>
      <c r="L8">
        <v>23</v>
      </c>
      <c r="M8">
        <f t="shared" si="0"/>
        <v>3.3833333333333333</v>
      </c>
    </row>
    <row r="9" spans="1:14" x14ac:dyDescent="0.25">
      <c r="A9" s="24">
        <v>7</v>
      </c>
      <c r="B9" s="9" t="s">
        <v>31</v>
      </c>
      <c r="C9" s="9" t="s">
        <v>85</v>
      </c>
      <c r="D9" s="9" t="s">
        <v>83</v>
      </c>
      <c r="E9" s="9">
        <v>4470</v>
      </c>
      <c r="F9" s="8" t="s">
        <v>32</v>
      </c>
      <c r="G9" s="30">
        <v>0.66800000000000004</v>
      </c>
      <c r="H9" s="31" t="s">
        <v>113</v>
      </c>
      <c r="K9">
        <v>2</v>
      </c>
      <c r="L9">
        <v>48</v>
      </c>
      <c r="M9">
        <f t="shared" si="0"/>
        <v>2.8</v>
      </c>
    </row>
    <row r="10" spans="1:14" x14ac:dyDescent="0.25">
      <c r="A10" s="25">
        <v>8</v>
      </c>
      <c r="B10" s="9" t="s">
        <v>46</v>
      </c>
      <c r="C10" s="9" t="s">
        <v>87</v>
      </c>
      <c r="D10" s="9" t="s">
        <v>88</v>
      </c>
      <c r="E10" s="9">
        <v>2317</v>
      </c>
      <c r="F10" s="8" t="s">
        <v>47</v>
      </c>
      <c r="G10" s="30">
        <v>0.58499999999999996</v>
      </c>
      <c r="H10" s="31" t="s">
        <v>114</v>
      </c>
      <c r="K10">
        <v>2</v>
      </c>
      <c r="L10">
        <v>43</v>
      </c>
      <c r="M10">
        <f t="shared" si="0"/>
        <v>2.7166666666666668</v>
      </c>
    </row>
    <row r="11" spans="1:14" x14ac:dyDescent="0.25">
      <c r="A11" s="24">
        <v>9</v>
      </c>
      <c r="B11" s="9" t="s">
        <v>34</v>
      </c>
      <c r="C11" s="9" t="s">
        <v>89</v>
      </c>
      <c r="D11" s="9" t="s">
        <v>91</v>
      </c>
      <c r="E11" s="9">
        <v>4207</v>
      </c>
      <c r="F11" s="8" t="s">
        <v>35</v>
      </c>
      <c r="G11" s="30">
        <v>0.66200000000000003</v>
      </c>
      <c r="K11">
        <v>2</v>
      </c>
      <c r="L11">
        <v>39</v>
      </c>
      <c r="M11">
        <f t="shared" si="0"/>
        <v>2.65</v>
      </c>
    </row>
    <row r="12" spans="1:14" x14ac:dyDescent="0.25">
      <c r="A12" s="25">
        <v>10</v>
      </c>
      <c r="B12" s="9" t="s">
        <v>29</v>
      </c>
      <c r="C12" s="9" t="s">
        <v>92</v>
      </c>
      <c r="D12" s="9" t="s">
        <v>94</v>
      </c>
      <c r="E12" s="9">
        <v>4636</v>
      </c>
      <c r="F12" s="8" t="s">
        <v>30</v>
      </c>
      <c r="G12" s="30">
        <v>0.61199999999999999</v>
      </c>
      <c r="H12" s="31" t="s">
        <v>113</v>
      </c>
      <c r="K12">
        <v>4</v>
      </c>
      <c r="L12">
        <v>50</v>
      </c>
      <c r="M12">
        <f t="shared" si="0"/>
        <v>4.833333333333333</v>
      </c>
    </row>
    <row r="13" spans="1:14" x14ac:dyDescent="0.25">
      <c r="A13" s="25">
        <v>11</v>
      </c>
      <c r="B13" s="9" t="s">
        <v>98</v>
      </c>
      <c r="C13" s="9" t="s">
        <v>97</v>
      </c>
      <c r="D13" s="9" t="s">
        <v>96</v>
      </c>
      <c r="E13" s="9">
        <v>2143</v>
      </c>
      <c r="F13" s="8" t="s">
        <v>49</v>
      </c>
      <c r="G13" s="30">
        <v>0.66700000000000004</v>
      </c>
      <c r="K13">
        <v>3</v>
      </c>
      <c r="L13">
        <v>14</v>
      </c>
      <c r="M13">
        <f t="shared" si="0"/>
        <v>3.2333333333333334</v>
      </c>
    </row>
    <row r="14" spans="1:14" x14ac:dyDescent="0.25">
      <c r="A14" s="25">
        <v>12</v>
      </c>
      <c r="B14" s="9" t="s">
        <v>43</v>
      </c>
      <c r="C14" s="9" t="s">
        <v>99</v>
      </c>
      <c r="D14" s="9" t="s">
        <v>101</v>
      </c>
      <c r="E14" s="9">
        <v>2317</v>
      </c>
      <c r="F14" s="8" t="s">
        <v>44</v>
      </c>
      <c r="G14" s="30">
        <v>0.68200000000000005</v>
      </c>
      <c r="K14">
        <v>2</v>
      </c>
      <c r="L14">
        <v>35</v>
      </c>
      <c r="M14">
        <f t="shared" si="0"/>
        <v>2.5833333333333335</v>
      </c>
    </row>
    <row r="16" spans="1:14" x14ac:dyDescent="0.25">
      <c r="E16">
        <f>AVERAGE(E3:E14)</f>
        <v>3221.75</v>
      </c>
      <c r="F16" t="s">
        <v>109</v>
      </c>
      <c r="G16">
        <f t="shared" ref="G16" si="1">AVERAGE(G3:G14)</f>
        <v>0.622</v>
      </c>
      <c r="H16" t="s">
        <v>107</v>
      </c>
      <c r="K16">
        <f>AVERAGE(K3:K14)</f>
        <v>3.25</v>
      </c>
      <c r="L16">
        <f>AVERAGE(L3:L14)</f>
        <v>25.75</v>
      </c>
      <c r="N16" t="s">
        <v>117</v>
      </c>
    </row>
    <row r="17" spans="5:14" x14ac:dyDescent="0.25">
      <c r="E17">
        <f>_xlfn.STDEV.P(E3:E14)</f>
        <v>1451.3456471495685</v>
      </c>
      <c r="F17" t="s">
        <v>110</v>
      </c>
      <c r="G17">
        <f t="shared" ref="G17" si="2">_xlfn.STDEV.P(G3:G14)</f>
        <v>3.9406006310375274E-2</v>
      </c>
      <c r="H17" t="s">
        <v>108</v>
      </c>
      <c r="K17">
        <f>_xlfn.STDEV.P(K3:K14)</f>
        <v>1.0897247358851685</v>
      </c>
      <c r="L17">
        <f>_xlfn.STDEV.P(L3:L14)</f>
        <v>18.244291344600555</v>
      </c>
      <c r="N17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C32" sqref="C32"/>
    </sheetView>
  </sheetViews>
  <sheetFormatPr defaultRowHeight="15" x14ac:dyDescent="0.25"/>
  <cols>
    <col min="2" max="2" width="58.140625" bestFit="1" customWidth="1"/>
    <col min="3" max="3" width="32.140625" bestFit="1" customWidth="1"/>
    <col min="4" max="4" width="30" bestFit="1" customWidth="1"/>
  </cols>
  <sheetData>
    <row r="1" spans="1:4" x14ac:dyDescent="0.25">
      <c r="A1" s="22" t="s">
        <v>7</v>
      </c>
      <c r="B1" s="22" t="s">
        <v>102</v>
      </c>
      <c r="C1" t="s">
        <v>103</v>
      </c>
      <c r="D1" t="s">
        <v>19</v>
      </c>
    </row>
    <row r="2" spans="1:4" x14ac:dyDescent="0.25">
      <c r="A2" s="22">
        <v>1</v>
      </c>
      <c r="B2" s="1" t="s">
        <v>51</v>
      </c>
      <c r="C2" s="1" t="s">
        <v>66</v>
      </c>
      <c r="D2" t="s">
        <v>53</v>
      </c>
    </row>
    <row r="3" spans="1:4" x14ac:dyDescent="0.25">
      <c r="A3" s="25">
        <v>2</v>
      </c>
      <c r="B3" s="9" t="s">
        <v>38</v>
      </c>
      <c r="C3" s="9" t="s">
        <v>65</v>
      </c>
      <c r="D3" s="27" t="s">
        <v>37</v>
      </c>
    </row>
    <row r="4" spans="1:4" x14ac:dyDescent="0.25">
      <c r="A4" s="22">
        <v>3</v>
      </c>
      <c r="B4" s="9" t="s">
        <v>57</v>
      </c>
      <c r="C4" s="9" t="s">
        <v>67</v>
      </c>
      <c r="D4" s="8" t="s">
        <v>59</v>
      </c>
    </row>
    <row r="5" spans="1:4" x14ac:dyDescent="0.25">
      <c r="A5" s="25">
        <v>4</v>
      </c>
      <c r="B5" s="9" t="s">
        <v>40</v>
      </c>
      <c r="C5" s="9" t="s">
        <v>68</v>
      </c>
      <c r="D5" s="8" t="s">
        <v>42</v>
      </c>
    </row>
    <row r="6" spans="1:4" x14ac:dyDescent="0.25">
      <c r="A6" s="22">
        <v>5</v>
      </c>
      <c r="B6" s="1" t="s">
        <v>24</v>
      </c>
      <c r="C6" s="1" t="s">
        <v>69</v>
      </c>
      <c r="D6" s="8" t="s">
        <v>27</v>
      </c>
    </row>
    <row r="7" spans="1:4" x14ac:dyDescent="0.25">
      <c r="A7" s="25">
        <v>6</v>
      </c>
      <c r="B7" s="9" t="s">
        <v>54</v>
      </c>
      <c r="C7" s="9" t="s">
        <v>81</v>
      </c>
      <c r="D7" s="8" t="s">
        <v>56</v>
      </c>
    </row>
    <row r="8" spans="1:4" x14ac:dyDescent="0.25">
      <c r="A8" s="22">
        <v>7</v>
      </c>
      <c r="B8" s="9" t="s">
        <v>31</v>
      </c>
      <c r="C8" s="9" t="s">
        <v>84</v>
      </c>
      <c r="D8" s="8" t="s">
        <v>33</v>
      </c>
    </row>
    <row r="9" spans="1:4" x14ac:dyDescent="0.25">
      <c r="A9" s="25">
        <v>8</v>
      </c>
      <c r="B9" s="9" t="s">
        <v>46</v>
      </c>
      <c r="C9" s="9" t="s">
        <v>86</v>
      </c>
      <c r="D9" s="8" t="s">
        <v>48</v>
      </c>
    </row>
    <row r="10" spans="1:4" x14ac:dyDescent="0.25">
      <c r="A10" s="22">
        <v>9</v>
      </c>
      <c r="B10" s="9" t="s">
        <v>34</v>
      </c>
      <c r="C10" s="9" t="s">
        <v>90</v>
      </c>
      <c r="D10" s="8" t="s">
        <v>36</v>
      </c>
    </row>
    <row r="11" spans="1:4" x14ac:dyDescent="0.25">
      <c r="A11" s="25">
        <v>10</v>
      </c>
      <c r="B11" s="9" t="s">
        <v>29</v>
      </c>
      <c r="C11" s="9" t="s">
        <v>93</v>
      </c>
      <c r="D11" s="8" t="s">
        <v>28</v>
      </c>
    </row>
    <row r="12" spans="1:4" x14ac:dyDescent="0.25">
      <c r="A12" s="25">
        <v>11</v>
      </c>
      <c r="B12" s="9" t="s">
        <v>98</v>
      </c>
      <c r="C12" s="9" t="s">
        <v>95</v>
      </c>
      <c r="D12" s="8" t="s">
        <v>50</v>
      </c>
    </row>
    <row r="13" spans="1:4" x14ac:dyDescent="0.25">
      <c r="A13" s="25">
        <v>12</v>
      </c>
      <c r="B13" s="9" t="s">
        <v>43</v>
      </c>
      <c r="C13" s="9" t="s">
        <v>100</v>
      </c>
      <c r="D13" s="8" t="s">
        <v>45</v>
      </c>
    </row>
  </sheetData>
  <hyperlinks>
    <hyperlink ref="D3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Table 2</vt:lpstr>
      <vt:lpstr>listofGeonews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2022-04-28T02:24:00Z</dcterms:modified>
</cp:coreProperties>
</file>