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980" tabRatio="500"/>
  </bookViews>
  <sheets>
    <sheet name="Sheet1" sheetId="1" r:id="rId1"/>
    <sheet name="Sheet2" sheetId="2" r:id="rId2"/>
    <sheet name="Sheet3" sheetId="3" r:id="rId3"/>
    <sheet name="C&amp;F 2010" sheetId="4" r:id="rId4"/>
    <sheet name="symposiu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3" i="2" l="1"/>
  <c r="AE10" i="2"/>
  <c r="U35" i="2"/>
  <c r="O35" i="2"/>
  <c r="U34" i="2"/>
  <c r="O34" i="2"/>
  <c r="AE33" i="2"/>
  <c r="U33" i="2"/>
  <c r="O33" i="2"/>
  <c r="AE32" i="2"/>
  <c r="U32" i="2"/>
  <c r="O32" i="2"/>
  <c r="AE31" i="2"/>
  <c r="U31" i="2"/>
  <c r="O31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U23" i="2"/>
  <c r="O23" i="2"/>
  <c r="AE22" i="2"/>
  <c r="U22" i="2"/>
  <c r="O22" i="2"/>
  <c r="U21" i="2"/>
  <c r="O21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U11" i="2"/>
  <c r="O11" i="2"/>
  <c r="U10" i="2"/>
  <c r="O10" i="2"/>
  <c r="AE9" i="2"/>
  <c r="U9" i="2"/>
  <c r="O9" i="2"/>
  <c r="AE8" i="2"/>
  <c r="U8" i="2"/>
  <c r="O8" i="2"/>
  <c r="U7" i="2"/>
  <c r="O7" i="2"/>
  <c r="U6" i="2"/>
  <c r="O6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<sst xmlns="http://schemas.openxmlformats.org/spreadsheetml/2006/main" count="162" uniqueCount="123">
  <si>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</si>
  <si>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</si>
  <si>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</si>
  <si>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</si>
  <si>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</si>
  <si>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</si>
  <si>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</si>
  <si>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</si>
  <si>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</si>
  <si>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</si>
  <si>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</si>
  <si>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</si>
  <si>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</si>
  <si>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</si>
  <si>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</si>
  <si>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</si>
  <si>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</si>
  <si>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</si>
  <si>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</si>
  <si>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</si>
  <si>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</si>
  <si>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</si>
  <si>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</si>
  <si>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</si>
  <si>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</si>
  <si>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</si>
  <si>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</si>
  <si>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</si>
  <si>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</si>
  <si>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</si>
  <si>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</si>
  <si>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</si>
  <si>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</si>
  <si>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</si>
  <si>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</si>
  <si>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</si>
  <si>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</si>
  <si>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</si>
  <si>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</si>
  <si>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</si>
  <si>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</si>
  <si>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</si>
  <si>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</si>
  <si>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</si>
  <si>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</si>
  <si>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</si>
  <si>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</si>
  <si>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</si>
  <si>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</si>
  <si>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</si>
  <si>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</si>
  <si>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</si>
  <si>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</si>
  <si>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</si>
  <si>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</si>
  <si>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</si>
  <si>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</si>
  <si>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</si>
  <si>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</si>
  <si>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</si>
  <si>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</si>
  <si>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</si>
  <si>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</si>
  <si>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</si>
  <si>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</si>
  <si>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</si>
  <si>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</si>
  <si>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</si>
  <si>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</si>
  <si>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</si>
  <si>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</si>
  <si>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</si>
  <si>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</si>
  <si>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</si>
  <si>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</si>
  <si>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</si>
  <si>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</si>
  <si>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</si>
  <si>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</si>
  <si>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</si>
  <si>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</si>
  <si>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</si>
  <si>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</si>
  <si>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</si>
  <si>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</si>
  <si>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</si>
  <si>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</si>
  <si>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</si>
  <si>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</si>
  <si>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</si>
  <si>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</si>
  <si>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</si>
  <si>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</si>
  <si>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</si>
  <si>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</si>
  <si>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</si>
  <si>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</si>
  <si>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</si>
  <si>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</si>
  <si>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</si>
  <si>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</si>
  <si>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</si>
  <si>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</si>
  <si>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</si>
  <si>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</si>
  <si>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</si>
  <si>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</si>
  <si>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</si>
  <si>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</si>
  <si>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</si>
  <si>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</si>
  <si>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</si>
  <si>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</si>
  <si>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</si>
  <si>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</si>
  <si>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</si>
  <si>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</si>
  <si>
    <t>refinesteps</t>
  </si>
  <si>
    <t>finalGRAD</t>
  </si>
  <si>
    <t>finalCURV</t>
  </si>
  <si>
    <t>k3</t>
  </si>
  <si>
    <t>sim</t>
  </si>
  <si>
    <t>sim_mod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</si>
</sst>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FFFF00"/>
        <bgColor rgb="FF9BBB5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/>
    <xf numFmtId="0" fontId="0" fillId="0" borderId="0" xfId="0" applyFont="1" applyFill="1" applyBorder="1"/>
    <xf numFmtId="0" fontId="0" fillId="0" borderId="0" xfId="0" applyFont="1" applyFill="1"/>
    <xf numFmtId="0" fontId="0" fillId="3" borderId="0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 applyAlignment="1"/>
    <xf numFmtId="0" fontId="0" fillId="3" borderId="0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NumberFormat="1" applyFont="1" applyFill="1" applyBorder="1"/>
    <xf numFmtId="0" fontId="3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Sheet1!$N$3:$N$48</c:f>
              <c:numCache>
                <c:formatCode>General</c:formatCode>
                <c:ptCount val="46"/>
                <c:pt idx="1">
                  <c:v>95.3</c:v>
                </c:pt>
                <c:pt idx="2">
                  <c:v>77.4</c:v>
                </c:pt>
                <c:pt idx="3">
                  <c:v>45.9</c:v>
                </c:pt>
                <c:pt idx="4">
                  <c:v>28.3</c:v>
                </c:pt>
                <c:pt idx="5">
                  <c:v>20.0</c:v>
                </c:pt>
                <c:pt idx="6">
                  <c:v>15.2</c:v>
                </c:pt>
                <c:pt idx="7">
                  <c:v>83.0</c:v>
                </c:pt>
                <c:pt idx="8">
                  <c:v>48.7</c:v>
                </c:pt>
                <c:pt idx="9">
                  <c:v>27.3</c:v>
                </c:pt>
                <c:pt idx="10">
                  <c:v>87.0</c:v>
                </c:pt>
                <c:pt idx="11">
                  <c:v>61.9</c:v>
                </c:pt>
                <c:pt idx="12">
                  <c:v>40.7</c:v>
                </c:pt>
                <c:pt idx="13">
                  <c:v>28.7</c:v>
                </c:pt>
                <c:pt idx="14">
                  <c:v>21.4</c:v>
                </c:pt>
                <c:pt idx="15">
                  <c:v>14.5</c:v>
                </c:pt>
                <c:pt idx="16">
                  <c:v>105.1</c:v>
                </c:pt>
                <c:pt idx="17">
                  <c:v>82.8</c:v>
                </c:pt>
                <c:pt idx="18">
                  <c:v>64.0</c:v>
                </c:pt>
                <c:pt idx="19">
                  <c:v>49.1</c:v>
                </c:pt>
                <c:pt idx="20">
                  <c:v>38.3</c:v>
                </c:pt>
                <c:pt idx="21">
                  <c:v>31.1</c:v>
                </c:pt>
                <c:pt idx="22">
                  <c:v>118.0</c:v>
                </c:pt>
                <c:pt idx="23">
                  <c:v>104.1</c:v>
                </c:pt>
                <c:pt idx="24">
                  <c:v>78.6</c:v>
                </c:pt>
                <c:pt idx="25">
                  <c:v>62.4</c:v>
                </c:pt>
                <c:pt idx="26">
                  <c:v>53.3</c:v>
                </c:pt>
                <c:pt idx="27">
                  <c:v>99.5</c:v>
                </c:pt>
                <c:pt idx="28">
                  <c:v>71.3</c:v>
                </c:pt>
                <c:pt idx="29">
                  <c:v>46.0</c:v>
                </c:pt>
                <c:pt idx="30">
                  <c:v>28.7</c:v>
                </c:pt>
                <c:pt idx="31">
                  <c:v>19.6</c:v>
                </c:pt>
                <c:pt idx="32">
                  <c:v>123.6</c:v>
                </c:pt>
                <c:pt idx="33">
                  <c:v>103.9</c:v>
                </c:pt>
                <c:pt idx="34">
                  <c:v>75.2</c:v>
                </c:pt>
                <c:pt idx="35">
                  <c:v>54.1</c:v>
                </c:pt>
                <c:pt idx="36">
                  <c:v>39.1</c:v>
                </c:pt>
                <c:pt idx="37">
                  <c:v>27.7</c:v>
                </c:pt>
                <c:pt idx="38">
                  <c:v>147.9</c:v>
                </c:pt>
                <c:pt idx="39">
                  <c:v>121.8</c:v>
                </c:pt>
                <c:pt idx="40">
                  <c:v>100.9</c:v>
                </c:pt>
                <c:pt idx="41">
                  <c:v>80.5</c:v>
                </c:pt>
                <c:pt idx="42">
                  <c:v>63.1</c:v>
                </c:pt>
                <c:pt idx="43">
                  <c:v>51.4</c:v>
                </c:pt>
                <c:pt idx="44">
                  <c:v>177.9</c:v>
                </c:pt>
                <c:pt idx="45">
                  <c:v>164.6</c:v>
                </c:pt>
              </c:numCache>
            </c:numRef>
          </c:val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Sheet1!$AM$3:$AM$48</c:f>
              <c:numCache>
                <c:formatCode>General</c:formatCode>
                <c:ptCount val="46"/>
                <c:pt idx="1">
                  <c:v>95.93723534</c:v>
                </c:pt>
                <c:pt idx="2">
                  <c:v>71.57080691</c:v>
                </c:pt>
                <c:pt idx="3">
                  <c:v>52.90396669</c:v>
                </c:pt>
                <c:pt idx="4">
                  <c:v>37.10873686</c:v>
                </c:pt>
                <c:pt idx="5">
                  <c:v>26.55322194</c:v>
                </c:pt>
                <c:pt idx="6">
                  <c:v>19.86260138</c:v>
                </c:pt>
                <c:pt idx="7">
                  <c:v>70.41738964</c:v>
                </c:pt>
                <c:pt idx="8">
                  <c:v>45.20123904</c:v>
                </c:pt>
                <c:pt idx="9">
                  <c:v>28.76074481</c:v>
                </c:pt>
                <c:pt idx="10">
                  <c:v>86.6208807</c:v>
                </c:pt>
                <c:pt idx="11">
                  <c:v>63.060691</c:v>
                </c:pt>
                <c:pt idx="12">
                  <c:v>45.29135921</c:v>
                </c:pt>
                <c:pt idx="13">
                  <c:v>33.18874655</c:v>
                </c:pt>
                <c:pt idx="14">
                  <c:v>24.13407266</c:v>
                </c:pt>
                <c:pt idx="15">
                  <c:v>17.86082145</c:v>
                </c:pt>
                <c:pt idx="16">
                  <c:v>104.7389546</c:v>
                </c:pt>
                <c:pt idx="17">
                  <c:v>84.3676755</c:v>
                </c:pt>
                <c:pt idx="18">
                  <c:v>67.17508866999999</c:v>
                </c:pt>
                <c:pt idx="19">
                  <c:v>51.88872875</c:v>
                </c:pt>
                <c:pt idx="20">
                  <c:v>41.67896327</c:v>
                </c:pt>
                <c:pt idx="21">
                  <c:v>33.14225149</c:v>
                </c:pt>
                <c:pt idx="22">
                  <c:v>123.2076346</c:v>
                </c:pt>
                <c:pt idx="23">
                  <c:v>104.4363992</c:v>
                </c:pt>
                <c:pt idx="24">
                  <c:v>87.66867651</c:v>
                </c:pt>
                <c:pt idx="25">
                  <c:v>74.49214989</c:v>
                </c:pt>
                <c:pt idx="26">
                  <c:v>62.89150282</c:v>
                </c:pt>
                <c:pt idx="27">
                  <c:v>101.8299902</c:v>
                </c:pt>
                <c:pt idx="28">
                  <c:v>72.67148729</c:v>
                </c:pt>
                <c:pt idx="29">
                  <c:v>49.56766143</c:v>
                </c:pt>
                <c:pt idx="30">
                  <c:v>35.63756146</c:v>
                </c:pt>
                <c:pt idx="31">
                  <c:v>26.38514964</c:v>
                </c:pt>
                <c:pt idx="32">
                  <c:v>127.4196888</c:v>
                </c:pt>
                <c:pt idx="33">
                  <c:v>100.7064265</c:v>
                </c:pt>
                <c:pt idx="34">
                  <c:v>76.09382294</c:v>
                </c:pt>
                <c:pt idx="35">
                  <c:v>58.80019865</c:v>
                </c:pt>
                <c:pt idx="36">
                  <c:v>46.73360846</c:v>
                </c:pt>
                <c:pt idx="37">
                  <c:v>37.54485593</c:v>
                </c:pt>
                <c:pt idx="38">
                  <c:v>156.4556196</c:v>
                </c:pt>
                <c:pt idx="39">
                  <c:v>131.2506763</c:v>
                </c:pt>
                <c:pt idx="40">
                  <c:v>109.3441511</c:v>
                </c:pt>
                <c:pt idx="41">
                  <c:v>96.70899455</c:v>
                </c:pt>
                <c:pt idx="42">
                  <c:v>82.75910975</c:v>
                </c:pt>
                <c:pt idx="43">
                  <c:v>71.44353289999999</c:v>
                </c:pt>
                <c:pt idx="44">
                  <c:v>190.5931806</c:v>
                </c:pt>
                <c:pt idx="45">
                  <c:v>169.9452394</c:v>
                </c:pt>
              </c:numCache>
            </c:numRef>
          </c:val>
        </c:ser>
        <c:ser>
          <c:idx val="2"/>
          <c:order val="2"/>
          <c:tx>
            <c:strRef>
              <c:f>Sheet1!$AN$2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Sheet1!$AN$3:$AN$48</c:f>
              <c:numCache>
                <c:formatCode>General</c:formatCode>
                <c:ptCount val="46"/>
                <c:pt idx="1">
                  <c:v>94.14821818</c:v>
                </c:pt>
                <c:pt idx="2">
                  <c:v>69.95420269</c:v>
                </c:pt>
                <c:pt idx="3">
                  <c:v>51.11028004</c:v>
                </c:pt>
                <c:pt idx="4">
                  <c:v>35.60652506</c:v>
                </c:pt>
                <c:pt idx="5">
                  <c:v>25.39854114</c:v>
                </c:pt>
                <c:pt idx="6">
                  <c:v>19.07531612</c:v>
                </c:pt>
                <c:pt idx="7">
                  <c:v>69.49900332</c:v>
                </c:pt>
                <c:pt idx="8">
                  <c:v>44.88667105</c:v>
                </c:pt>
                <c:pt idx="9">
                  <c:v>28.5909689</c:v>
                </c:pt>
                <c:pt idx="10">
                  <c:v>85.56884426</c:v>
                </c:pt>
                <c:pt idx="11">
                  <c:v>61.65235178</c:v>
                </c:pt>
                <c:pt idx="12">
                  <c:v>44.73934812</c:v>
                </c:pt>
                <c:pt idx="13">
                  <c:v>32.42600107</c:v>
                </c:pt>
                <c:pt idx="14">
                  <c:v>23.60775471</c:v>
                </c:pt>
                <c:pt idx="15">
                  <c:v>17.59707203</c:v>
                </c:pt>
                <c:pt idx="16">
                  <c:v>103.5555097</c:v>
                </c:pt>
                <c:pt idx="17">
                  <c:v>82.88056121</c:v>
                </c:pt>
                <c:pt idx="18">
                  <c:v>65.55216734</c:v>
                </c:pt>
                <c:pt idx="19">
                  <c:v>50.33282712</c:v>
                </c:pt>
                <c:pt idx="20">
                  <c:v>39.74905295</c:v>
                </c:pt>
                <c:pt idx="21">
                  <c:v>32.23384594</c:v>
                </c:pt>
                <c:pt idx="22">
                  <c:v>121.8398854</c:v>
                </c:pt>
                <c:pt idx="23">
                  <c:v>102.6818894</c:v>
                </c:pt>
                <c:pt idx="24">
                  <c:v>85.45880442</c:v>
                </c:pt>
                <c:pt idx="25">
                  <c:v>72.01544724999999</c:v>
                </c:pt>
                <c:pt idx="26">
                  <c:v>60.42479348</c:v>
                </c:pt>
                <c:pt idx="27">
                  <c:v>100.8846507</c:v>
                </c:pt>
                <c:pt idx="28">
                  <c:v>72.39777081</c:v>
                </c:pt>
                <c:pt idx="29">
                  <c:v>49.8948729</c:v>
                </c:pt>
                <c:pt idx="30">
                  <c:v>36.09525102</c:v>
                </c:pt>
                <c:pt idx="31">
                  <c:v>26.90444011</c:v>
                </c:pt>
                <c:pt idx="32">
                  <c:v>126.6803986</c:v>
                </c:pt>
                <c:pt idx="33">
                  <c:v>100.5247942</c:v>
                </c:pt>
                <c:pt idx="34">
                  <c:v>76.33782171</c:v>
                </c:pt>
                <c:pt idx="35">
                  <c:v>59.31676522</c:v>
                </c:pt>
                <c:pt idx="36">
                  <c:v>47.4412661</c:v>
                </c:pt>
                <c:pt idx="37">
                  <c:v>38.35861824</c:v>
                </c:pt>
                <c:pt idx="38">
                  <c:v>155.618115</c:v>
                </c:pt>
                <c:pt idx="39">
                  <c:v>130.9003438</c:v>
                </c:pt>
                <c:pt idx="40">
                  <c:v>109.4421484</c:v>
                </c:pt>
                <c:pt idx="41">
                  <c:v>98.28986832</c:v>
                </c:pt>
                <c:pt idx="42">
                  <c:v>83.15770062</c:v>
                </c:pt>
                <c:pt idx="43">
                  <c:v>70.26464057</c:v>
                </c:pt>
                <c:pt idx="44">
                  <c:v>189.3813735</c:v>
                </c:pt>
                <c:pt idx="45">
                  <c:v>169.5222165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236664"/>
        <c:axId val="-2136234760"/>
      </c:barChart>
      <c:catAx>
        <c:axId val="-21362366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36234760"/>
        <c:crosses val="autoZero"/>
        <c:auto val="1"/>
        <c:lblAlgn val="ctr"/>
        <c:lblOffset val="100"/>
        <c:noMultiLvlLbl val="0"/>
      </c:catAx>
      <c:valAx>
        <c:axId val="-213623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3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Sheet2!$L$3:$L$35</c:f>
              <c:numCache>
                <c:formatCode>General</c:formatCode>
                <c:ptCount val="33"/>
                <c:pt idx="1">
                  <c:v>55.4</c:v>
                </c:pt>
                <c:pt idx="2">
                  <c:v>34.0</c:v>
                </c:pt>
                <c:pt idx="3">
                  <c:v>17.3</c:v>
                </c:pt>
                <c:pt idx="4">
                  <c:v>5.9</c:v>
                </c:pt>
                <c:pt idx="5">
                  <c:v>58.2</c:v>
                </c:pt>
                <c:pt idx="6">
                  <c:v>61.0</c:v>
                </c:pt>
                <c:pt idx="7">
                  <c:v>37.9</c:v>
                </c:pt>
                <c:pt idx="8">
                  <c:v>23.1</c:v>
                </c:pt>
                <c:pt idx="9">
                  <c:v>15.0</c:v>
                </c:pt>
                <c:pt idx="10">
                  <c:v>8.2</c:v>
                </c:pt>
                <c:pt idx="11">
                  <c:v>105.1</c:v>
                </c:pt>
                <c:pt idx="12">
                  <c:v>64.3</c:v>
                </c:pt>
                <c:pt idx="13">
                  <c:v>40.1</c:v>
                </c:pt>
                <c:pt idx="14">
                  <c:v>59.7</c:v>
                </c:pt>
                <c:pt idx="15">
                  <c:v>42.3</c:v>
                </c:pt>
                <c:pt idx="16">
                  <c:v>27.6</c:v>
                </c:pt>
                <c:pt idx="17">
                  <c:v>17.7</c:v>
                </c:pt>
                <c:pt idx="18">
                  <c:v>10.3</c:v>
                </c:pt>
                <c:pt idx="19">
                  <c:v>97.7</c:v>
                </c:pt>
                <c:pt idx="20">
                  <c:v>67.0</c:v>
                </c:pt>
                <c:pt idx="21">
                  <c:v>44.3</c:v>
                </c:pt>
                <c:pt idx="22">
                  <c:v>31.4</c:v>
                </c:pt>
                <c:pt idx="23">
                  <c:v>22.4</c:v>
                </c:pt>
                <c:pt idx="24">
                  <c:v>16.3</c:v>
                </c:pt>
                <c:pt idx="25">
                  <c:v>139.3</c:v>
                </c:pt>
                <c:pt idx="26">
                  <c:v>114.6</c:v>
                </c:pt>
                <c:pt idx="27">
                  <c:v>96.0</c:v>
                </c:pt>
                <c:pt idx="28">
                  <c:v>95.3</c:v>
                </c:pt>
                <c:pt idx="29">
                  <c:v>66.2</c:v>
                </c:pt>
                <c:pt idx="30">
                  <c:v>87.0</c:v>
                </c:pt>
                <c:pt idx="31">
                  <c:v>61.9</c:v>
                </c:pt>
                <c:pt idx="32">
                  <c:v>40.7</c:v>
                </c:pt>
              </c:numCache>
            </c:numRef>
          </c:val>
        </c:ser>
        <c:ser>
          <c:idx val="1"/>
          <c:order val="1"/>
          <c:tx>
            <c:strRef>
              <c:f>Sheet2!$AK$2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Sheet2!$AK$3:$AK$35</c:f>
              <c:numCache>
                <c:formatCode>General</c:formatCode>
                <c:ptCount val="33"/>
                <c:pt idx="1">
                  <c:v>60.18928842</c:v>
                </c:pt>
                <c:pt idx="2">
                  <c:v>40.44100761</c:v>
                </c:pt>
                <c:pt idx="3">
                  <c:v>21.45154434</c:v>
                </c:pt>
                <c:pt idx="4">
                  <c:v>5.879058607</c:v>
                </c:pt>
                <c:pt idx="5">
                  <c:v>63.72645036</c:v>
                </c:pt>
                <c:pt idx="6">
                  <c:v>64.27190569</c:v>
                </c:pt>
                <c:pt idx="7">
                  <c:v>47.26187945</c:v>
                </c:pt>
                <c:pt idx="8">
                  <c:v>29.01054228</c:v>
                </c:pt>
                <c:pt idx="9">
                  <c:v>17.06638985</c:v>
                </c:pt>
                <c:pt idx="10">
                  <c:v>9.64054084</c:v>
                </c:pt>
                <c:pt idx="11">
                  <c:v>109.7802216</c:v>
                </c:pt>
                <c:pt idx="12">
                  <c:v>75.65622255</c:v>
                </c:pt>
                <c:pt idx="13">
                  <c:v>50.12831731</c:v>
                </c:pt>
                <c:pt idx="14">
                  <c:v>61.79824247</c:v>
                </c:pt>
                <c:pt idx="15">
                  <c:v>47.71671067</c:v>
                </c:pt>
                <c:pt idx="16">
                  <c:v>32.10495027</c:v>
                </c:pt>
                <c:pt idx="17">
                  <c:v>20.93472368</c:v>
                </c:pt>
                <c:pt idx="18">
                  <c:v>13.12921334</c:v>
                </c:pt>
                <c:pt idx="19">
                  <c:v>102.3333861</c:v>
                </c:pt>
                <c:pt idx="20">
                  <c:v>75.0626419</c:v>
                </c:pt>
                <c:pt idx="21">
                  <c:v>52.41980735</c:v>
                </c:pt>
                <c:pt idx="22">
                  <c:v>36.97951491</c:v>
                </c:pt>
                <c:pt idx="23">
                  <c:v>26.28656697</c:v>
                </c:pt>
                <c:pt idx="24">
                  <c:v>18.93368352</c:v>
                </c:pt>
                <c:pt idx="25">
                  <c:v>142.8229451</c:v>
                </c:pt>
                <c:pt idx="26">
                  <c:v>121.0271814</c:v>
                </c:pt>
                <c:pt idx="27">
                  <c:v>98.45672097</c:v>
                </c:pt>
                <c:pt idx="28">
                  <c:v>95.93723534</c:v>
                </c:pt>
                <c:pt idx="29">
                  <c:v>71.57080691</c:v>
                </c:pt>
                <c:pt idx="30">
                  <c:v>86.6208807</c:v>
                </c:pt>
                <c:pt idx="31">
                  <c:v>61.03854342</c:v>
                </c:pt>
                <c:pt idx="32">
                  <c:v>43.9349713</c:v>
                </c:pt>
              </c:numCache>
            </c:numRef>
          </c:val>
        </c:ser>
        <c:ser>
          <c:idx val="2"/>
          <c:order val="2"/>
          <c:tx>
            <c:strRef>
              <c:f>Sheet2!$AL$2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Sheet2!$AL$3:$AL$35</c:f>
              <c:numCache>
                <c:formatCode>General</c:formatCode>
                <c:ptCount val="33"/>
                <c:pt idx="1">
                  <c:v>59.26400024</c:v>
                </c:pt>
                <c:pt idx="2">
                  <c:v>39.6827946</c:v>
                </c:pt>
                <c:pt idx="3">
                  <c:v>20.57161858</c:v>
                </c:pt>
                <c:pt idx="4">
                  <c:v>5.70965924</c:v>
                </c:pt>
                <c:pt idx="5">
                  <c:v>61.41650198</c:v>
                </c:pt>
                <c:pt idx="6">
                  <c:v>63.26445078</c:v>
                </c:pt>
                <c:pt idx="7">
                  <c:v>46.31954902</c:v>
                </c:pt>
                <c:pt idx="8">
                  <c:v>28.09093057</c:v>
                </c:pt>
                <c:pt idx="9">
                  <c:v>16.37578825</c:v>
                </c:pt>
                <c:pt idx="10">
                  <c:v>9.291337105</c:v>
                </c:pt>
                <c:pt idx="11">
                  <c:v>108.2443903</c:v>
                </c:pt>
                <c:pt idx="12">
                  <c:v>73.35224734000001</c:v>
                </c:pt>
                <c:pt idx="13">
                  <c:v>48.21404384</c:v>
                </c:pt>
                <c:pt idx="14">
                  <c:v>60.73717421</c:v>
                </c:pt>
                <c:pt idx="15">
                  <c:v>46.88075134</c:v>
                </c:pt>
                <c:pt idx="16">
                  <c:v>31.2779701</c:v>
                </c:pt>
                <c:pt idx="17">
                  <c:v>20.27704589</c:v>
                </c:pt>
                <c:pt idx="18">
                  <c:v>12.69757437</c:v>
                </c:pt>
                <c:pt idx="19">
                  <c:v>100.8946819</c:v>
                </c:pt>
                <c:pt idx="20">
                  <c:v>73.16912962</c:v>
                </c:pt>
                <c:pt idx="21">
                  <c:v>50.38499918</c:v>
                </c:pt>
                <c:pt idx="22">
                  <c:v>35.16522197</c:v>
                </c:pt>
                <c:pt idx="23">
                  <c:v>24.78988607</c:v>
                </c:pt>
                <c:pt idx="24">
                  <c:v>17.95616228</c:v>
                </c:pt>
                <c:pt idx="25">
                  <c:v>140.8768137</c:v>
                </c:pt>
                <c:pt idx="26">
                  <c:v>118.1077879</c:v>
                </c:pt>
                <c:pt idx="27">
                  <c:v>94.83903635999999</c:v>
                </c:pt>
                <c:pt idx="28">
                  <c:v>94.14821818</c:v>
                </c:pt>
                <c:pt idx="29">
                  <c:v>69.95420269</c:v>
                </c:pt>
                <c:pt idx="30">
                  <c:v>85.56884426</c:v>
                </c:pt>
                <c:pt idx="31">
                  <c:v>60.03500029</c:v>
                </c:pt>
                <c:pt idx="32">
                  <c:v>43.03331805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273272"/>
        <c:axId val="-2129270296"/>
      </c:barChart>
      <c:catAx>
        <c:axId val="-21292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270296"/>
        <c:crosses val="autoZero"/>
        <c:auto val="1"/>
        <c:lblAlgn val="ctr"/>
        <c:lblOffset val="100"/>
        <c:noMultiLvlLbl val="0"/>
      </c:catAx>
      <c:valAx>
        <c:axId val="-212927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tabSelected="1" workbookViewId="0">
      <pane xSplit="2" ySplit="3" topLeftCell="S14" activePane="bottomRight" state="frozenSplit"/>
      <selection pane="topRight" activeCell="C1" sqref="C1"/>
      <selection pane="bottomLeft" activeCell="A4" sqref="A4"/>
      <selection pane="bottomRight" activeCell="AH40" sqref="AH40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18" width="5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4.1640625" bestFit="1" customWidth="1"/>
    <col min="23" max="23" width="5.33203125" bestFit="1" customWidth="1"/>
    <col min="24" max="24" width="6.6640625" bestFit="1" customWidth="1"/>
    <col min="25" max="28" width="7.83203125" bestFit="1" customWidth="1"/>
    <col min="29" max="29" width="5.6640625" style="21" bestFit="1" customWidth="1"/>
    <col min="30" max="30" width="7.83203125" bestFit="1" customWidth="1"/>
    <col min="31" max="31" width="5.6640625" style="21" bestFit="1" customWidth="1"/>
    <col min="32" max="32" width="7.83203125" bestFit="1" customWidth="1"/>
    <col min="33" max="33" width="8.1640625" bestFit="1" customWidth="1"/>
    <col min="34" max="34" width="6.1640625" style="21" bestFit="1" customWidth="1"/>
    <col min="35" max="35" width="8.1640625" bestFit="1" customWidth="1"/>
    <col min="36" max="36" width="9.1640625" bestFit="1" customWidth="1"/>
    <col min="37" max="37" width="9" bestFit="1" customWidth="1"/>
    <col min="38" max="38" width="9.83203125" bestFit="1" customWidth="1"/>
    <col min="39" max="40" width="9.83203125" customWidth="1"/>
    <col min="41" max="41" width="7.6640625" customWidth="1"/>
  </cols>
  <sheetData>
    <row r="1" spans="1:41" ht="13.5" customHeight="1">
      <c r="A1" s="1" t="s">
        <v>0</v>
      </c>
      <c r="Q1" s="1"/>
      <c r="R1" s="25" t="s">
        <v>1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3"/>
      <c r="AN1" s="23"/>
    </row>
    <row r="2" spans="1:41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20" t="s">
        <v>29</v>
      </c>
      <c r="AD2" s="13" t="s">
        <v>30</v>
      </c>
      <c r="AE2" s="20" t="s">
        <v>31</v>
      </c>
      <c r="AF2" s="13" t="s">
        <v>32</v>
      </c>
      <c r="AG2" s="13" t="s">
        <v>33</v>
      </c>
      <c r="AH2" s="20" t="s">
        <v>34</v>
      </c>
      <c r="AI2" s="13" t="s">
        <v>120</v>
      </c>
      <c r="AJ2" s="13" t="s">
        <v>118</v>
      </c>
      <c r="AK2" s="13" t="s">
        <v>119</v>
      </c>
      <c r="AL2" s="13" t="s">
        <v>117</v>
      </c>
      <c r="AM2" s="13" t="s">
        <v>121</v>
      </c>
      <c r="AN2" s="13" t="s">
        <v>122</v>
      </c>
    </row>
    <row r="3" spans="1:41" ht="13.5" customHeight="1">
      <c r="Q3" s="1"/>
    </row>
    <row r="4" spans="1:41" ht="13.5" customHeight="1">
      <c r="B4" s="1" t="s">
        <v>35</v>
      </c>
      <c r="C4" s="2">
        <v>0.85</v>
      </c>
      <c r="D4" s="2">
        <v>1600</v>
      </c>
      <c r="E4" s="2">
        <v>1</v>
      </c>
      <c r="F4" s="2">
        <v>0.1197</v>
      </c>
      <c r="G4" s="2">
        <v>0</v>
      </c>
      <c r="H4" s="2">
        <v>7.0400000000000004E-2</v>
      </c>
      <c r="I4" s="2">
        <v>0.80989999999999995</v>
      </c>
      <c r="J4" s="2">
        <v>0</v>
      </c>
      <c r="K4" s="2">
        <v>0</v>
      </c>
      <c r="L4" s="2">
        <v>1</v>
      </c>
      <c r="M4" s="2">
        <v>2.5</v>
      </c>
      <c r="N4" s="2">
        <v>95.3</v>
      </c>
      <c r="O4" s="2">
        <v>2.3E-2</v>
      </c>
      <c r="P4" s="2">
        <v>2.5000000000000001E-3</v>
      </c>
      <c r="Q4" s="3">
        <f t="shared" ref="Q4:Q48" si="0">N4/O4*P4</f>
        <v>10.358695652173912</v>
      </c>
      <c r="R4" s="4">
        <v>7.0000000000000007E-2</v>
      </c>
      <c r="S4" s="4">
        <v>15</v>
      </c>
      <c r="T4" s="4">
        <v>1.3</v>
      </c>
      <c r="U4" s="4">
        <v>0.7</v>
      </c>
      <c r="V4" s="4">
        <v>400</v>
      </c>
      <c r="W4" s="5">
        <f t="shared" ref="W4:W8" si="1">0.5*T4</f>
        <v>0.65</v>
      </c>
      <c r="X4" s="4">
        <v>0.2</v>
      </c>
      <c r="Y4" s="6">
        <v>1E-8</v>
      </c>
      <c r="Z4" s="6">
        <v>1.0000000000000001E-5</v>
      </c>
      <c r="AA4" s="6">
        <v>1E-3</v>
      </c>
      <c r="AB4" s="6">
        <v>1E-3</v>
      </c>
      <c r="AC4" s="19">
        <v>200</v>
      </c>
      <c r="AD4" s="6">
        <v>4.9999999999999998E-7</v>
      </c>
      <c r="AE4" s="19">
        <v>300</v>
      </c>
      <c r="AF4" s="6">
        <v>9.9999999999999995E-7</v>
      </c>
      <c r="AG4" s="6">
        <f t="shared" ref="AG4:AG8" si="2">E4</f>
        <v>1</v>
      </c>
      <c r="AH4" s="19">
        <v>0</v>
      </c>
      <c r="AI4" s="6">
        <v>1</v>
      </c>
      <c r="AJ4" s="6">
        <v>0.5</v>
      </c>
      <c r="AK4" s="6">
        <v>0.3</v>
      </c>
      <c r="AL4" s="19">
        <v>2</v>
      </c>
      <c r="AM4" s="24">
        <v>95.937235340000001</v>
      </c>
      <c r="AN4" s="24">
        <v>94.148218180000001</v>
      </c>
      <c r="AO4" s="1" t="s">
        <v>36</v>
      </c>
    </row>
    <row r="5" spans="1:41" ht="13.5" customHeight="1">
      <c r="B5" s="1" t="s">
        <v>37</v>
      </c>
      <c r="C5" s="14">
        <v>0.85</v>
      </c>
      <c r="D5" s="14">
        <v>1600</v>
      </c>
      <c r="E5" s="14">
        <v>5</v>
      </c>
      <c r="F5" s="14">
        <v>0.1197</v>
      </c>
      <c r="G5" s="14">
        <v>0</v>
      </c>
      <c r="H5" s="14">
        <v>7.0400000000000004E-2</v>
      </c>
      <c r="I5" s="14">
        <v>0.80989999999999995</v>
      </c>
      <c r="J5" s="14">
        <v>0</v>
      </c>
      <c r="K5" s="14">
        <v>0</v>
      </c>
      <c r="L5" s="14">
        <v>1</v>
      </c>
      <c r="M5" s="14">
        <v>2.5</v>
      </c>
      <c r="N5" s="14">
        <v>77.400000000000006</v>
      </c>
      <c r="O5" s="14">
        <v>9.1999999999999998E-2</v>
      </c>
      <c r="P5" s="14">
        <v>1.52E-2</v>
      </c>
      <c r="Q5" s="14">
        <f t="shared" si="0"/>
        <v>12.787826086956523</v>
      </c>
      <c r="R5" s="4">
        <v>7.0000000000000007E-2</v>
      </c>
      <c r="S5" s="4">
        <v>15</v>
      </c>
      <c r="T5" s="4">
        <v>1.3</v>
      </c>
      <c r="U5" s="4">
        <v>0.7</v>
      </c>
      <c r="V5" s="4">
        <v>400</v>
      </c>
      <c r="W5" s="5">
        <f t="shared" si="1"/>
        <v>0.65</v>
      </c>
      <c r="X5" s="4">
        <v>0.2</v>
      </c>
      <c r="Y5" s="6">
        <v>1E-8</v>
      </c>
      <c r="Z5" s="6">
        <v>1.0000000000000001E-5</v>
      </c>
      <c r="AA5" s="6">
        <v>1E-3</v>
      </c>
      <c r="AB5" s="6">
        <v>1E-3</v>
      </c>
      <c r="AC5" s="19">
        <v>200</v>
      </c>
      <c r="AD5" s="6">
        <v>4.9999999999999998E-7</v>
      </c>
      <c r="AE5" s="19">
        <v>300</v>
      </c>
      <c r="AF5" s="6">
        <v>9.9999999999999995E-7</v>
      </c>
      <c r="AG5" s="6">
        <f t="shared" si="2"/>
        <v>5</v>
      </c>
      <c r="AH5" s="19">
        <v>0</v>
      </c>
      <c r="AI5" s="6">
        <v>1</v>
      </c>
      <c r="AJ5" s="6">
        <v>0.5</v>
      </c>
      <c r="AK5" s="6">
        <v>0.3</v>
      </c>
      <c r="AL5" s="19">
        <v>2</v>
      </c>
      <c r="AM5" s="24">
        <v>71.570806910000002</v>
      </c>
      <c r="AN5" s="24">
        <v>69.954202690000002</v>
      </c>
      <c r="AO5" s="1" t="s">
        <v>38</v>
      </c>
    </row>
    <row r="6" spans="1:41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7">
        <f t="shared" si="0"/>
        <v>4.9268807339449543</v>
      </c>
      <c r="R6" s="4">
        <v>7.0000000000000007E-2</v>
      </c>
      <c r="S6" s="4">
        <v>15</v>
      </c>
      <c r="T6" s="4">
        <v>1.3</v>
      </c>
      <c r="U6" s="4">
        <v>0.7</v>
      </c>
      <c r="V6" s="4">
        <v>400</v>
      </c>
      <c r="W6" s="5">
        <f t="shared" si="1"/>
        <v>0.65</v>
      </c>
      <c r="X6" s="4">
        <v>0.4</v>
      </c>
      <c r="Y6" s="6">
        <v>1E-8</v>
      </c>
      <c r="Z6" s="6">
        <v>1.0000000000000001E-5</v>
      </c>
      <c r="AA6" s="6">
        <v>1E-3</v>
      </c>
      <c r="AB6" s="6">
        <v>1E-3</v>
      </c>
      <c r="AC6" s="19">
        <v>200</v>
      </c>
      <c r="AD6" s="6">
        <v>4.9999999999999998E-7</v>
      </c>
      <c r="AE6" s="19">
        <v>300</v>
      </c>
      <c r="AF6" s="6">
        <v>9.9999999999999995E-7</v>
      </c>
      <c r="AG6" s="6">
        <f t="shared" si="2"/>
        <v>10</v>
      </c>
      <c r="AH6" s="19">
        <v>0</v>
      </c>
      <c r="AI6" s="6">
        <v>1</v>
      </c>
      <c r="AJ6" s="6">
        <v>0.5</v>
      </c>
      <c r="AK6" s="6">
        <v>0.3</v>
      </c>
      <c r="AL6" s="19">
        <v>2</v>
      </c>
      <c r="AM6" s="24">
        <v>52.903966689999997</v>
      </c>
      <c r="AN6" s="24">
        <v>51.110280039999999</v>
      </c>
    </row>
    <row r="7" spans="1:41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7">
        <f t="shared" si="0"/>
        <v>2.5498019801980201</v>
      </c>
      <c r="R7" s="4">
        <v>7.0000000000000007E-2</v>
      </c>
      <c r="S7" s="4">
        <v>15</v>
      </c>
      <c r="T7" s="4">
        <v>1.3</v>
      </c>
      <c r="U7" s="4">
        <v>0.7</v>
      </c>
      <c r="V7" s="4">
        <v>400</v>
      </c>
      <c r="W7" s="5">
        <f t="shared" si="1"/>
        <v>0.65</v>
      </c>
      <c r="X7" s="4">
        <v>0.2</v>
      </c>
      <c r="Y7" s="6">
        <v>1E-8</v>
      </c>
      <c r="Z7" s="6">
        <v>1.0000000000000001E-5</v>
      </c>
      <c r="AA7" s="6">
        <v>1E-3</v>
      </c>
      <c r="AB7" s="6">
        <v>1E-3</v>
      </c>
      <c r="AC7" s="19">
        <v>200</v>
      </c>
      <c r="AD7" s="6">
        <v>4.9999999999999998E-7</v>
      </c>
      <c r="AE7" s="19">
        <v>300</v>
      </c>
      <c r="AF7" s="6">
        <v>9.9999999999999995E-7</v>
      </c>
      <c r="AG7" s="6">
        <v>2</v>
      </c>
      <c r="AH7" s="19">
        <v>4</v>
      </c>
      <c r="AI7" s="6">
        <v>1</v>
      </c>
      <c r="AJ7" s="6">
        <v>0.5</v>
      </c>
      <c r="AK7" s="6">
        <v>0.3</v>
      </c>
      <c r="AL7" s="19">
        <v>2</v>
      </c>
      <c r="AM7" s="24">
        <v>37.10873686</v>
      </c>
      <c r="AN7" s="24">
        <v>35.606525060000003</v>
      </c>
    </row>
    <row r="8" spans="1:41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7">
        <f t="shared" si="0"/>
        <v>1.6421052631578945</v>
      </c>
      <c r="R8" s="4">
        <v>7.0000000000000007E-2</v>
      </c>
      <c r="S8" s="4">
        <v>15</v>
      </c>
      <c r="T8" s="4">
        <v>1.3</v>
      </c>
      <c r="U8" s="4">
        <v>0.7</v>
      </c>
      <c r="V8" s="8">
        <v>800</v>
      </c>
      <c r="W8" s="5">
        <f t="shared" si="1"/>
        <v>0.65</v>
      </c>
      <c r="X8" s="4">
        <v>0.2</v>
      </c>
      <c r="Y8" s="6">
        <v>1E-8</v>
      </c>
      <c r="Z8" s="6">
        <v>1.0000000000000001E-5</v>
      </c>
      <c r="AA8" s="6">
        <v>1E-3</v>
      </c>
      <c r="AB8" s="6">
        <v>1E-3</v>
      </c>
      <c r="AC8" s="19">
        <v>200</v>
      </c>
      <c r="AD8" s="6">
        <v>4.9999999999999998E-7</v>
      </c>
      <c r="AE8" s="19">
        <v>300</v>
      </c>
      <c r="AF8" s="6">
        <v>9.9999999999999995E-7</v>
      </c>
      <c r="AG8" s="6">
        <f t="shared" si="2"/>
        <v>20</v>
      </c>
      <c r="AH8" s="19">
        <v>4</v>
      </c>
      <c r="AI8" s="6">
        <v>1</v>
      </c>
      <c r="AJ8" s="6">
        <v>0.5</v>
      </c>
      <c r="AK8" s="6">
        <v>0.3</v>
      </c>
      <c r="AL8" s="19">
        <v>2</v>
      </c>
      <c r="AM8" s="24">
        <v>26.55322194</v>
      </c>
      <c r="AN8" s="24">
        <v>25.398541139999999</v>
      </c>
    </row>
    <row r="9" spans="1:41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7">
        <f t="shared" si="0"/>
        <v>1.1653333333333333</v>
      </c>
      <c r="R9" s="4">
        <v>7.0000000000000007E-2</v>
      </c>
      <c r="S9" s="4">
        <v>15</v>
      </c>
      <c r="T9" s="4">
        <v>1.3</v>
      </c>
      <c r="U9" s="4">
        <v>0.7</v>
      </c>
      <c r="V9" s="4">
        <v>400</v>
      </c>
      <c r="W9" s="8">
        <v>0.5</v>
      </c>
      <c r="X9" s="4">
        <v>0.2</v>
      </c>
      <c r="Y9" s="6">
        <v>1E-8</v>
      </c>
      <c r="Z9" s="6">
        <v>1.0000000000000001E-5</v>
      </c>
      <c r="AA9" s="6">
        <v>1E-3</v>
      </c>
      <c r="AB9" s="6">
        <v>1E-3</v>
      </c>
      <c r="AC9" s="19">
        <v>200</v>
      </c>
      <c r="AD9" s="6">
        <v>4.9999999999999998E-7</v>
      </c>
      <c r="AE9" s="19">
        <v>300</v>
      </c>
      <c r="AF9" s="6">
        <v>9.9999999999999995E-7</v>
      </c>
      <c r="AG9" s="9">
        <v>2</v>
      </c>
      <c r="AH9" s="22">
        <v>4</v>
      </c>
      <c r="AI9" s="6">
        <v>1</v>
      </c>
      <c r="AJ9" s="6">
        <v>0.5</v>
      </c>
      <c r="AK9" s="6">
        <v>0.3</v>
      </c>
      <c r="AL9" s="19">
        <v>2</v>
      </c>
      <c r="AM9" s="24">
        <v>19.862601380000001</v>
      </c>
      <c r="AN9" s="24">
        <v>19.07531612</v>
      </c>
    </row>
    <row r="10" spans="1:41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7">
        <f t="shared" si="0"/>
        <v>13.833333333333334</v>
      </c>
      <c r="R10" s="4">
        <v>7.0000000000000007E-2</v>
      </c>
      <c r="S10" s="4">
        <v>15</v>
      </c>
      <c r="T10" s="4">
        <v>1.3</v>
      </c>
      <c r="U10" s="4">
        <v>0.7</v>
      </c>
      <c r="V10" s="4">
        <v>400</v>
      </c>
      <c r="W10" s="8">
        <v>0.65</v>
      </c>
      <c r="X10" s="8">
        <v>0.2</v>
      </c>
      <c r="Y10" s="6">
        <v>1E-8</v>
      </c>
      <c r="Z10" s="6">
        <v>1.0000000000000001E-5</v>
      </c>
      <c r="AA10" s="6">
        <v>1E-3</v>
      </c>
      <c r="AB10" s="6">
        <v>1E-3</v>
      </c>
      <c r="AC10" s="19">
        <v>200</v>
      </c>
      <c r="AD10" s="6">
        <v>4.9999999999999998E-7</v>
      </c>
      <c r="AE10" s="19">
        <v>300</v>
      </c>
      <c r="AF10" s="6">
        <v>9.9999999999999995E-7</v>
      </c>
      <c r="AG10" s="6">
        <f>E10</f>
        <v>1</v>
      </c>
      <c r="AH10" s="19">
        <v>0</v>
      </c>
      <c r="AI10" s="6">
        <v>1</v>
      </c>
      <c r="AJ10" s="6">
        <v>0.5</v>
      </c>
      <c r="AK10" s="6">
        <v>0.3</v>
      </c>
      <c r="AL10" s="19">
        <v>2</v>
      </c>
      <c r="AM10" s="24">
        <v>70.417389639999996</v>
      </c>
      <c r="AN10" s="24">
        <v>69.49900332</v>
      </c>
    </row>
    <row r="11" spans="1:41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7">
        <f t="shared" si="0"/>
        <v>9.1886792452830193</v>
      </c>
      <c r="R11" s="4">
        <v>7.0000000000000007E-2</v>
      </c>
      <c r="S11" s="4">
        <v>15</v>
      </c>
      <c r="T11" s="4">
        <v>1.3</v>
      </c>
      <c r="U11" s="4">
        <v>0.7</v>
      </c>
      <c r="V11" s="4">
        <v>400</v>
      </c>
      <c r="W11" s="5">
        <f t="shared" ref="W11:W48" si="3">0.5*T11</f>
        <v>0.65</v>
      </c>
      <c r="X11" s="4">
        <v>0.2</v>
      </c>
      <c r="Y11" s="6">
        <v>1E-8</v>
      </c>
      <c r="Z11" s="6">
        <v>1.0000000000000001E-5</v>
      </c>
      <c r="AA11" s="6">
        <v>1E-3</v>
      </c>
      <c r="AB11" s="6">
        <v>1E-3</v>
      </c>
      <c r="AC11" s="19">
        <v>200</v>
      </c>
      <c r="AD11" s="6">
        <v>4.9999999999999998E-7</v>
      </c>
      <c r="AE11" s="19">
        <v>300</v>
      </c>
      <c r="AF11" s="6">
        <v>9.9999999999999995E-7</v>
      </c>
      <c r="AG11" s="9">
        <v>1</v>
      </c>
      <c r="AH11" s="22">
        <v>5</v>
      </c>
      <c r="AI11" s="6">
        <v>1</v>
      </c>
      <c r="AJ11" s="6">
        <v>0.5</v>
      </c>
      <c r="AK11" s="6">
        <v>0.3</v>
      </c>
      <c r="AL11" s="19">
        <v>2</v>
      </c>
      <c r="AM11" s="24">
        <v>45.201239039999997</v>
      </c>
      <c r="AN11" s="24">
        <v>44.886671049999997</v>
      </c>
    </row>
    <row r="12" spans="1:41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7">
        <f t="shared" si="0"/>
        <v>3.6400000000000006</v>
      </c>
      <c r="R12" s="4">
        <v>7.0000000000000007E-2</v>
      </c>
      <c r="S12" s="4">
        <v>15</v>
      </c>
      <c r="T12" s="4">
        <v>1.3</v>
      </c>
      <c r="U12" s="4">
        <v>0.7</v>
      </c>
      <c r="V12" s="4">
        <v>400</v>
      </c>
      <c r="W12" s="5">
        <f t="shared" si="3"/>
        <v>0.65</v>
      </c>
      <c r="X12" s="4">
        <v>0.2</v>
      </c>
      <c r="Y12" s="6">
        <v>1E-8</v>
      </c>
      <c r="Z12" s="6">
        <v>1.0000000000000001E-5</v>
      </c>
      <c r="AA12" s="6">
        <v>1E-3</v>
      </c>
      <c r="AB12" s="6">
        <v>1E-3</v>
      </c>
      <c r="AC12" s="19">
        <v>200</v>
      </c>
      <c r="AD12" s="6">
        <v>4.9999999999999998E-7</v>
      </c>
      <c r="AE12" s="19">
        <v>300</v>
      </c>
      <c r="AF12" s="6">
        <v>9.9999999999999995E-7</v>
      </c>
      <c r="AG12" s="9">
        <v>1</v>
      </c>
      <c r="AH12" s="22">
        <v>10</v>
      </c>
      <c r="AI12" s="6">
        <v>1</v>
      </c>
      <c r="AJ12" s="6">
        <v>0.5</v>
      </c>
      <c r="AK12" s="6">
        <v>0.3</v>
      </c>
      <c r="AL12" s="19">
        <v>2</v>
      </c>
      <c r="AM12" s="24">
        <v>28.760744809999998</v>
      </c>
      <c r="AN12" s="24">
        <v>28.5909689</v>
      </c>
    </row>
    <row r="13" spans="1:41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7">
        <f t="shared" si="0"/>
        <v>9.1578947368421044</v>
      </c>
      <c r="R13" s="4">
        <v>7.0000000000000007E-2</v>
      </c>
      <c r="S13" s="4">
        <v>15</v>
      </c>
      <c r="T13" s="4">
        <v>1.3</v>
      </c>
      <c r="U13" s="4">
        <v>0.7</v>
      </c>
      <c r="V13" s="4">
        <v>400</v>
      </c>
      <c r="W13" s="5">
        <f t="shared" si="3"/>
        <v>0.65</v>
      </c>
      <c r="X13" s="4">
        <v>0.2</v>
      </c>
      <c r="Y13" s="6">
        <v>1E-8</v>
      </c>
      <c r="Z13" s="6">
        <v>1.0000000000000001E-5</v>
      </c>
      <c r="AA13" s="6">
        <v>1E-3</v>
      </c>
      <c r="AB13" s="6">
        <v>1E-3</v>
      </c>
      <c r="AC13" s="19">
        <v>200</v>
      </c>
      <c r="AD13" s="6">
        <v>4.9999999999999998E-7</v>
      </c>
      <c r="AE13" s="19">
        <v>300</v>
      </c>
      <c r="AF13" s="6">
        <v>9.9999999999999995E-7</v>
      </c>
      <c r="AG13" s="6">
        <f>E13</f>
        <v>1</v>
      </c>
      <c r="AH13" s="19">
        <v>0</v>
      </c>
      <c r="AI13" s="6">
        <v>1</v>
      </c>
      <c r="AJ13" s="6">
        <v>0.5</v>
      </c>
      <c r="AK13" s="6">
        <v>0.3</v>
      </c>
      <c r="AL13" s="19">
        <v>2</v>
      </c>
      <c r="AM13" s="24">
        <v>86.620880700000001</v>
      </c>
      <c r="AN13" s="24">
        <v>85.568844260000006</v>
      </c>
    </row>
    <row r="14" spans="1:41" ht="13.5" customHeight="1">
      <c r="B14" s="1" t="s">
        <v>47</v>
      </c>
      <c r="C14" s="2">
        <v>1</v>
      </c>
      <c r="D14" s="2">
        <v>1600</v>
      </c>
      <c r="E14" s="2">
        <v>5</v>
      </c>
      <c r="F14" s="2">
        <v>0.1183</v>
      </c>
      <c r="G14" s="2">
        <v>0</v>
      </c>
      <c r="H14" s="2">
        <v>5.9200000000000003E-2</v>
      </c>
      <c r="I14" s="2">
        <v>0.82250000000000001</v>
      </c>
      <c r="J14" s="2">
        <v>0</v>
      </c>
      <c r="K14" s="2">
        <v>0</v>
      </c>
      <c r="L14" s="2">
        <v>1</v>
      </c>
      <c r="M14" s="2">
        <v>2.5</v>
      </c>
      <c r="N14" s="2">
        <v>61.9</v>
      </c>
      <c r="O14" s="2">
        <v>6.9000000000000006E-2</v>
      </c>
      <c r="P14" s="2">
        <v>1.2E-2</v>
      </c>
      <c r="Q14" s="3">
        <f t="shared" si="0"/>
        <v>10.765217391304347</v>
      </c>
      <c r="R14" s="4">
        <v>7.0000000000000007E-2</v>
      </c>
      <c r="S14" s="4">
        <v>15</v>
      </c>
      <c r="T14" s="4">
        <v>1.3</v>
      </c>
      <c r="U14" s="4">
        <v>0.7</v>
      </c>
      <c r="V14" s="4">
        <v>400</v>
      </c>
      <c r="W14" s="5">
        <f t="shared" si="3"/>
        <v>0.65</v>
      </c>
      <c r="X14" s="4">
        <v>0.2</v>
      </c>
      <c r="Y14" s="6">
        <v>1E-8</v>
      </c>
      <c r="Z14" s="6">
        <v>1.0000000000000001E-5</v>
      </c>
      <c r="AA14" s="6">
        <v>1E-3</v>
      </c>
      <c r="AB14" s="6">
        <v>1E-3</v>
      </c>
      <c r="AC14" s="19">
        <v>200</v>
      </c>
      <c r="AD14" s="6">
        <v>4.9999999999999998E-7</v>
      </c>
      <c r="AE14" s="19">
        <v>300</v>
      </c>
      <c r="AF14" s="6">
        <v>9.9999999999999995E-7</v>
      </c>
      <c r="AG14" s="9">
        <v>1</v>
      </c>
      <c r="AH14" s="22">
        <v>5</v>
      </c>
      <c r="AI14" s="6">
        <v>1</v>
      </c>
      <c r="AJ14" s="6">
        <v>0.5</v>
      </c>
      <c r="AK14" s="6">
        <v>0.3</v>
      </c>
      <c r="AL14" s="19">
        <v>2</v>
      </c>
      <c r="AM14" s="24">
        <v>63.060690999999998</v>
      </c>
      <c r="AN14" s="24">
        <v>61.652351779999996</v>
      </c>
      <c r="AO14" s="1" t="s">
        <v>36</v>
      </c>
    </row>
    <row r="15" spans="1:41" ht="13.5" customHeight="1">
      <c r="B15" s="1" t="s">
        <v>48</v>
      </c>
      <c r="C15" s="2">
        <v>1</v>
      </c>
      <c r="D15" s="2">
        <v>1600</v>
      </c>
      <c r="E15" s="2">
        <v>10</v>
      </c>
      <c r="F15" s="2">
        <v>0.1183</v>
      </c>
      <c r="G15" s="2">
        <v>0</v>
      </c>
      <c r="H15" s="2">
        <v>5.9200000000000003E-2</v>
      </c>
      <c r="I15" s="2">
        <v>0.82250000000000001</v>
      </c>
      <c r="J15" s="2">
        <v>0</v>
      </c>
      <c r="K15" s="2">
        <v>0</v>
      </c>
      <c r="L15" s="2">
        <v>1</v>
      </c>
      <c r="M15" s="2">
        <v>2.5</v>
      </c>
      <c r="N15" s="2">
        <v>40.700000000000003</v>
      </c>
      <c r="O15" s="2">
        <v>9.0999999999999998E-2</v>
      </c>
      <c r="P15" s="2">
        <v>0.01</v>
      </c>
      <c r="Q15" s="3">
        <f t="shared" si="0"/>
        <v>4.4725274725274726</v>
      </c>
      <c r="R15" s="4">
        <v>7.0000000000000007E-2</v>
      </c>
      <c r="S15" s="4">
        <v>15</v>
      </c>
      <c r="T15" s="4">
        <v>1.3</v>
      </c>
      <c r="U15" s="4">
        <v>0.7</v>
      </c>
      <c r="V15" s="4">
        <v>400</v>
      </c>
      <c r="W15" s="5">
        <f t="shared" si="3"/>
        <v>0.65</v>
      </c>
      <c r="X15" s="4">
        <v>0.2</v>
      </c>
      <c r="Y15" s="6">
        <v>1E-8</v>
      </c>
      <c r="Z15" s="6">
        <v>1.0000000000000001E-5</v>
      </c>
      <c r="AA15" s="6">
        <v>1E-3</v>
      </c>
      <c r="AB15" s="6">
        <v>1E-3</v>
      </c>
      <c r="AC15" s="19">
        <v>200</v>
      </c>
      <c r="AD15" s="6">
        <v>4.9999999999999998E-7</v>
      </c>
      <c r="AE15" s="19">
        <v>300</v>
      </c>
      <c r="AF15" s="6">
        <v>9.9999999999999995E-7</v>
      </c>
      <c r="AG15" s="9">
        <v>1</v>
      </c>
      <c r="AH15" s="22">
        <v>10</v>
      </c>
      <c r="AI15" s="6">
        <v>1</v>
      </c>
      <c r="AJ15" s="6">
        <v>0.5</v>
      </c>
      <c r="AK15" s="6">
        <v>0.3</v>
      </c>
      <c r="AL15" s="19">
        <v>2</v>
      </c>
      <c r="AM15" s="24">
        <v>45.291359210000003</v>
      </c>
      <c r="AN15" s="24">
        <v>44.739348120000002</v>
      </c>
    </row>
    <row r="16" spans="1:41" ht="13.5" customHeight="1">
      <c r="B16" s="1" t="s">
        <v>49</v>
      </c>
      <c r="C16" s="2">
        <v>1</v>
      </c>
      <c r="D16" s="2">
        <v>1600</v>
      </c>
      <c r="E16" s="2">
        <v>15</v>
      </c>
      <c r="F16" s="2">
        <v>0.1183</v>
      </c>
      <c r="G16" s="2">
        <v>0</v>
      </c>
      <c r="H16" s="2">
        <v>5.9200000000000003E-2</v>
      </c>
      <c r="I16" s="2">
        <v>0.82250000000000001</v>
      </c>
      <c r="J16" s="2">
        <v>0</v>
      </c>
      <c r="K16" s="2">
        <v>0</v>
      </c>
      <c r="L16" s="2">
        <v>1</v>
      </c>
      <c r="M16" s="2">
        <v>2.5</v>
      </c>
      <c r="N16" s="2">
        <v>28.7</v>
      </c>
      <c r="O16" s="2">
        <v>9.6000000000000002E-2</v>
      </c>
      <c r="P16" s="2">
        <v>8.9999999999999993E-3</v>
      </c>
      <c r="Q16" s="3">
        <f t="shared" si="0"/>
        <v>2.6906249999999998</v>
      </c>
      <c r="R16" s="4">
        <v>7.0000000000000007E-2</v>
      </c>
      <c r="S16" s="4">
        <v>15</v>
      </c>
      <c r="T16" s="4">
        <v>1.3</v>
      </c>
      <c r="U16" s="4">
        <v>0.7</v>
      </c>
      <c r="V16" s="4">
        <v>400</v>
      </c>
      <c r="W16" s="5">
        <f t="shared" si="3"/>
        <v>0.65</v>
      </c>
      <c r="X16" s="4">
        <v>0.2</v>
      </c>
      <c r="Y16" s="6">
        <v>1E-8</v>
      </c>
      <c r="Z16" s="6">
        <v>1.0000000000000001E-5</v>
      </c>
      <c r="AA16" s="6">
        <v>1E-3</v>
      </c>
      <c r="AB16" s="6">
        <v>1E-3</v>
      </c>
      <c r="AC16" s="19">
        <v>200</v>
      </c>
      <c r="AD16" s="6">
        <v>4.9999999999999998E-7</v>
      </c>
      <c r="AE16" s="19">
        <v>300</v>
      </c>
      <c r="AF16" s="6">
        <v>9.9999999999999995E-7</v>
      </c>
      <c r="AG16" s="9">
        <v>1</v>
      </c>
      <c r="AH16" s="22">
        <v>15</v>
      </c>
      <c r="AI16" s="6">
        <v>1</v>
      </c>
      <c r="AJ16" s="6">
        <v>0.5</v>
      </c>
      <c r="AK16" s="6">
        <v>0.3</v>
      </c>
      <c r="AL16" s="19">
        <v>2</v>
      </c>
      <c r="AM16" s="24">
        <v>33.188746549999998</v>
      </c>
      <c r="AN16" s="24">
        <v>32.426001069999998</v>
      </c>
    </row>
    <row r="17" spans="2:40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7">
        <f t="shared" si="0"/>
        <v>1.7833333333333332</v>
      </c>
      <c r="R17" s="4">
        <v>7.0000000000000007E-2</v>
      </c>
      <c r="S17" s="4">
        <v>15</v>
      </c>
      <c r="T17" s="4">
        <v>1.3</v>
      </c>
      <c r="U17" s="4">
        <v>0.7</v>
      </c>
      <c r="V17" s="4">
        <v>400</v>
      </c>
      <c r="W17" s="5">
        <f t="shared" si="3"/>
        <v>0.65</v>
      </c>
      <c r="X17" s="4">
        <v>0.2</v>
      </c>
      <c r="Y17" s="6">
        <v>1E-8</v>
      </c>
      <c r="Z17" s="6">
        <v>1.0000000000000001E-5</v>
      </c>
      <c r="AA17" s="6">
        <v>1E-3</v>
      </c>
      <c r="AB17" s="6">
        <v>1E-3</v>
      </c>
      <c r="AC17" s="19">
        <v>200</v>
      </c>
      <c r="AD17" s="6">
        <v>4.9999999999999998E-7</v>
      </c>
      <c r="AE17" s="19">
        <v>300</v>
      </c>
      <c r="AF17" s="6">
        <v>9.9999999999999995E-7</v>
      </c>
      <c r="AG17" s="9">
        <v>1</v>
      </c>
      <c r="AH17" s="22">
        <v>15</v>
      </c>
      <c r="AI17" s="6">
        <v>0.1</v>
      </c>
      <c r="AJ17" s="6">
        <v>0.5</v>
      </c>
      <c r="AK17" s="6">
        <v>0.3</v>
      </c>
      <c r="AL17" s="19">
        <v>2</v>
      </c>
      <c r="AM17" s="24">
        <v>24.134072660000001</v>
      </c>
      <c r="AN17" s="24">
        <v>23.607754709999998</v>
      </c>
    </row>
    <row r="18" spans="2:40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7">
        <f t="shared" si="0"/>
        <v>1.074074074074074</v>
      </c>
      <c r="R18" s="4">
        <v>7.0000000000000007E-2</v>
      </c>
      <c r="S18" s="4">
        <v>15</v>
      </c>
      <c r="T18" s="4">
        <v>1.3</v>
      </c>
      <c r="U18" s="4">
        <v>0.7</v>
      </c>
      <c r="V18" s="4">
        <v>400</v>
      </c>
      <c r="W18" s="5">
        <f t="shared" si="3"/>
        <v>0.65</v>
      </c>
      <c r="X18" s="4">
        <v>0.2</v>
      </c>
      <c r="Y18" s="6">
        <v>1E-8</v>
      </c>
      <c r="Z18" s="6">
        <v>1.0000000000000001E-5</v>
      </c>
      <c r="AA18" s="6">
        <v>1E-3</v>
      </c>
      <c r="AB18" s="6">
        <v>1E-3</v>
      </c>
      <c r="AC18" s="19">
        <v>200</v>
      </c>
      <c r="AD18" s="6">
        <v>4.9999999999999998E-7</v>
      </c>
      <c r="AE18" s="19">
        <v>300</v>
      </c>
      <c r="AF18" s="6">
        <v>9.9999999999999995E-7</v>
      </c>
      <c r="AG18" s="9">
        <v>1</v>
      </c>
      <c r="AH18" s="22">
        <v>11</v>
      </c>
      <c r="AI18" s="6">
        <v>0.1</v>
      </c>
      <c r="AJ18" s="6">
        <v>0.5</v>
      </c>
      <c r="AK18" s="6">
        <v>0.3</v>
      </c>
      <c r="AL18" s="19">
        <v>2</v>
      </c>
      <c r="AM18" s="24">
        <v>17.86082145</v>
      </c>
      <c r="AN18" s="24">
        <v>17.59707203</v>
      </c>
    </row>
    <row r="19" spans="2:40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7">
        <f t="shared" si="0"/>
        <v>8.7583333333333329</v>
      </c>
      <c r="R19" s="4">
        <v>7.0000000000000007E-2</v>
      </c>
      <c r="S19" s="4">
        <v>15</v>
      </c>
      <c r="T19" s="4">
        <v>1.3</v>
      </c>
      <c r="U19" s="4">
        <v>0.7</v>
      </c>
      <c r="V19" s="4">
        <v>400</v>
      </c>
      <c r="W19" s="5">
        <f t="shared" si="3"/>
        <v>0.65</v>
      </c>
      <c r="X19" s="4">
        <v>0.2</v>
      </c>
      <c r="Y19" s="6">
        <v>1E-8</v>
      </c>
      <c r="Z19" s="6">
        <v>1.0000000000000001E-5</v>
      </c>
      <c r="AA19" s="6">
        <v>1E-3</v>
      </c>
      <c r="AB19" s="6">
        <v>1E-3</v>
      </c>
      <c r="AC19" s="19">
        <v>200</v>
      </c>
      <c r="AD19" s="6">
        <v>4.9999999999999998E-7</v>
      </c>
      <c r="AE19" s="19">
        <v>300</v>
      </c>
      <c r="AF19" s="6">
        <v>9.9999999999999995E-7</v>
      </c>
      <c r="AG19" s="6">
        <f t="shared" ref="AG19:AG28" si="4">E19</f>
        <v>1</v>
      </c>
      <c r="AH19" s="19">
        <v>0</v>
      </c>
      <c r="AI19" s="6">
        <v>1</v>
      </c>
      <c r="AJ19" s="6">
        <v>0.5</v>
      </c>
      <c r="AK19" s="6">
        <v>0.3</v>
      </c>
      <c r="AL19" s="19">
        <v>2</v>
      </c>
      <c r="AM19" s="24">
        <v>104.7389546</v>
      </c>
      <c r="AN19" s="24">
        <v>103.5555097</v>
      </c>
    </row>
    <row r="20" spans="2:40" ht="13.5" customHeight="1">
      <c r="B20" s="1" t="s">
        <v>55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7">
        <f t="shared" si="0"/>
        <v>12.202105263157895</v>
      </c>
      <c r="R20" s="4">
        <v>7.0000000000000007E-2</v>
      </c>
      <c r="S20" s="4">
        <v>15</v>
      </c>
      <c r="T20" s="4">
        <v>1.3</v>
      </c>
      <c r="U20" s="4">
        <v>0.7</v>
      </c>
      <c r="V20" s="4">
        <v>400</v>
      </c>
      <c r="W20" s="5">
        <f t="shared" si="3"/>
        <v>0.65</v>
      </c>
      <c r="X20" s="4">
        <v>0.2</v>
      </c>
      <c r="Y20" s="6">
        <v>1E-8</v>
      </c>
      <c r="Z20" s="6">
        <v>1.0000000000000001E-5</v>
      </c>
      <c r="AA20" s="6">
        <v>1E-3</v>
      </c>
      <c r="AB20" s="6">
        <v>1E-3</v>
      </c>
      <c r="AC20" s="19">
        <v>200</v>
      </c>
      <c r="AD20" s="6">
        <v>4.9999999999999998E-7</v>
      </c>
      <c r="AE20" s="19">
        <v>300</v>
      </c>
      <c r="AF20" s="6">
        <v>9.9999999999999995E-7</v>
      </c>
      <c r="AG20" s="6">
        <f t="shared" si="4"/>
        <v>5</v>
      </c>
      <c r="AH20" s="19">
        <v>0</v>
      </c>
      <c r="AI20" s="6">
        <v>1</v>
      </c>
      <c r="AJ20" s="6">
        <v>0.5</v>
      </c>
      <c r="AK20" s="6">
        <v>0.3</v>
      </c>
      <c r="AL20" s="19">
        <v>2</v>
      </c>
      <c r="AM20" s="24">
        <v>84.367675500000004</v>
      </c>
      <c r="AN20" s="24">
        <v>82.880561209999996</v>
      </c>
    </row>
    <row r="21" spans="2:40" ht="13.5" customHeight="1">
      <c r="B21" s="1" t="s">
        <v>56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7">
        <f t="shared" si="0"/>
        <v>5.6986301369863019</v>
      </c>
      <c r="R21" s="4">
        <v>7.0000000000000007E-2</v>
      </c>
      <c r="S21" s="4">
        <v>15</v>
      </c>
      <c r="T21" s="4">
        <v>1.3</v>
      </c>
      <c r="U21" s="4">
        <v>0.7</v>
      </c>
      <c r="V21" s="4">
        <v>400</v>
      </c>
      <c r="W21" s="5">
        <f t="shared" si="3"/>
        <v>0.65</v>
      </c>
      <c r="X21" s="4">
        <v>0.2</v>
      </c>
      <c r="Y21" s="6">
        <v>1E-8</v>
      </c>
      <c r="Z21" s="6">
        <v>1.0000000000000001E-5</v>
      </c>
      <c r="AA21" s="6">
        <v>1E-3</v>
      </c>
      <c r="AB21" s="6">
        <v>1E-3</v>
      </c>
      <c r="AC21" s="19">
        <v>200</v>
      </c>
      <c r="AD21" s="6">
        <v>4.9999999999999998E-7</v>
      </c>
      <c r="AE21" s="19">
        <v>300</v>
      </c>
      <c r="AF21" s="6">
        <v>9.9999999999999995E-7</v>
      </c>
      <c r="AG21" s="6">
        <f t="shared" si="4"/>
        <v>10</v>
      </c>
      <c r="AH21" s="19">
        <v>0</v>
      </c>
      <c r="AI21" s="6">
        <v>1</v>
      </c>
      <c r="AJ21" s="6">
        <v>0.5</v>
      </c>
      <c r="AK21" s="6">
        <v>0.3</v>
      </c>
      <c r="AL21" s="19">
        <v>2</v>
      </c>
      <c r="AM21" s="24">
        <v>67.175088669999994</v>
      </c>
      <c r="AN21" s="24">
        <v>65.552167339999997</v>
      </c>
    </row>
    <row r="22" spans="2:40" ht="13.5" customHeight="1">
      <c r="B22" s="1" t="s">
        <v>57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7">
        <f t="shared" si="0"/>
        <v>3.4863905325443789</v>
      </c>
      <c r="R22" s="4">
        <v>7.0000000000000007E-2</v>
      </c>
      <c r="S22" s="4">
        <v>15</v>
      </c>
      <c r="T22" s="4">
        <v>1.3</v>
      </c>
      <c r="U22" s="4">
        <v>0.7</v>
      </c>
      <c r="V22" s="4">
        <v>400</v>
      </c>
      <c r="W22" s="5">
        <f t="shared" si="3"/>
        <v>0.65</v>
      </c>
      <c r="X22" s="4">
        <v>0.2</v>
      </c>
      <c r="Y22" s="6">
        <v>1E-8</v>
      </c>
      <c r="Z22" s="6">
        <v>1.0000000000000001E-5</v>
      </c>
      <c r="AA22" s="6">
        <v>1E-3</v>
      </c>
      <c r="AB22" s="6">
        <v>1E-3</v>
      </c>
      <c r="AC22" s="19">
        <v>200</v>
      </c>
      <c r="AD22" s="6">
        <v>4.9999999999999998E-7</v>
      </c>
      <c r="AE22" s="19">
        <v>300</v>
      </c>
      <c r="AF22" s="6">
        <v>9.9999999999999995E-7</v>
      </c>
      <c r="AG22" s="6">
        <v>2</v>
      </c>
      <c r="AH22" s="19">
        <v>5</v>
      </c>
      <c r="AI22" s="6">
        <v>1</v>
      </c>
      <c r="AJ22" s="6">
        <v>0.5</v>
      </c>
      <c r="AK22" s="6">
        <v>0.3</v>
      </c>
      <c r="AL22" s="19">
        <v>2</v>
      </c>
      <c r="AM22" s="24">
        <v>51.888728749999999</v>
      </c>
      <c r="AN22" s="24">
        <v>50.332827119999997</v>
      </c>
    </row>
    <row r="23" spans="2:40" ht="13.5" customHeight="1">
      <c r="B23" s="1" t="s">
        <v>59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7">
        <f t="shared" si="0"/>
        <v>2.4074285714285715</v>
      </c>
      <c r="R23" s="4">
        <v>7.0000000000000007E-2</v>
      </c>
      <c r="S23" s="4">
        <v>15</v>
      </c>
      <c r="T23" s="4">
        <v>1.3</v>
      </c>
      <c r="U23" s="4">
        <v>0.7</v>
      </c>
      <c r="V23" s="4">
        <v>400</v>
      </c>
      <c r="W23" s="5">
        <f t="shared" si="3"/>
        <v>0.65</v>
      </c>
      <c r="X23" s="4">
        <v>0.2</v>
      </c>
      <c r="Y23" s="6">
        <v>1E-8</v>
      </c>
      <c r="Z23" s="6">
        <v>1.0000000000000001E-5</v>
      </c>
      <c r="AA23" s="6">
        <v>1E-3</v>
      </c>
      <c r="AB23" s="6">
        <v>1E-3</v>
      </c>
      <c r="AC23" s="19">
        <v>200</v>
      </c>
      <c r="AD23" s="6">
        <v>4.9999999999999998E-7</v>
      </c>
      <c r="AE23" s="19">
        <v>300</v>
      </c>
      <c r="AF23" s="6">
        <v>9.9999999999999995E-7</v>
      </c>
      <c r="AG23" s="6">
        <v>2</v>
      </c>
      <c r="AH23" s="19">
        <v>5</v>
      </c>
      <c r="AI23" s="6">
        <v>1</v>
      </c>
      <c r="AJ23" s="6">
        <v>0.5</v>
      </c>
      <c r="AK23" s="6">
        <v>0.3</v>
      </c>
      <c r="AL23" s="19">
        <v>2</v>
      </c>
      <c r="AM23" s="24">
        <v>41.678963269999997</v>
      </c>
      <c r="AN23" s="24">
        <v>39.749052949999999</v>
      </c>
    </row>
    <row r="24" spans="2:40" ht="13.5" customHeight="1">
      <c r="B24" s="1" t="s">
        <v>62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7">
        <f t="shared" si="0"/>
        <v>1.9219101123595506</v>
      </c>
      <c r="R24" s="4">
        <v>7.0000000000000007E-2</v>
      </c>
      <c r="S24" s="4">
        <v>15</v>
      </c>
      <c r="T24" s="4">
        <v>1.3</v>
      </c>
      <c r="U24" s="4">
        <v>0.7</v>
      </c>
      <c r="V24" s="4">
        <v>400</v>
      </c>
      <c r="W24" s="5">
        <f t="shared" si="3"/>
        <v>0.65</v>
      </c>
      <c r="X24" s="4">
        <v>0.2</v>
      </c>
      <c r="Y24" s="6">
        <v>1E-8</v>
      </c>
      <c r="Z24" s="6">
        <v>1.0000000000000001E-5</v>
      </c>
      <c r="AA24" s="6">
        <v>1E-3</v>
      </c>
      <c r="AB24" s="6">
        <v>1E-3</v>
      </c>
      <c r="AC24" s="19">
        <v>200</v>
      </c>
      <c r="AD24" s="6">
        <v>4.9999999999999998E-7</v>
      </c>
      <c r="AE24" s="19">
        <v>300</v>
      </c>
      <c r="AF24" s="6">
        <v>9.9999999999999995E-7</v>
      </c>
      <c r="AG24" s="6">
        <v>2</v>
      </c>
      <c r="AH24" s="19">
        <v>5</v>
      </c>
      <c r="AI24" s="6">
        <v>1</v>
      </c>
      <c r="AJ24" s="6">
        <v>0.5</v>
      </c>
      <c r="AK24" s="6">
        <v>0.3</v>
      </c>
      <c r="AL24" s="19">
        <v>2</v>
      </c>
      <c r="AM24" s="24">
        <v>33.14225149</v>
      </c>
      <c r="AN24" s="24">
        <v>32.233845940000002</v>
      </c>
    </row>
    <row r="25" spans="2:40" ht="13.5" customHeight="1">
      <c r="B25" s="1" t="s">
        <v>65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7">
        <f t="shared" si="0"/>
        <v>12.642857142857142</v>
      </c>
      <c r="R25" s="4">
        <v>7.0000000000000007E-2</v>
      </c>
      <c r="S25" s="4">
        <v>15</v>
      </c>
      <c r="T25" s="4">
        <v>1.3</v>
      </c>
      <c r="U25" s="4">
        <v>0.7</v>
      </c>
      <c r="V25" s="4">
        <v>400</v>
      </c>
      <c r="W25" s="5">
        <f t="shared" si="3"/>
        <v>0.65</v>
      </c>
      <c r="X25" s="4">
        <v>0.2</v>
      </c>
      <c r="Y25" s="6">
        <v>1E-8</v>
      </c>
      <c r="Z25" s="6">
        <v>1.0000000000000001E-5</v>
      </c>
      <c r="AA25" s="6">
        <v>1E-3</v>
      </c>
      <c r="AB25" s="6">
        <v>1E-3</v>
      </c>
      <c r="AC25" s="19">
        <v>200</v>
      </c>
      <c r="AD25" s="6">
        <v>4.9999999999999998E-7</v>
      </c>
      <c r="AE25" s="19">
        <v>300</v>
      </c>
      <c r="AF25" s="6">
        <v>9.9999999999999995E-7</v>
      </c>
      <c r="AG25" s="6">
        <f t="shared" si="4"/>
        <v>1</v>
      </c>
      <c r="AH25" s="19">
        <v>0</v>
      </c>
      <c r="AI25" s="6">
        <v>1</v>
      </c>
      <c r="AJ25" s="6">
        <v>0.5</v>
      </c>
      <c r="AK25" s="6">
        <v>0.3</v>
      </c>
      <c r="AL25" s="19">
        <v>2</v>
      </c>
      <c r="AM25" s="24">
        <v>123.20763460000001</v>
      </c>
      <c r="AN25" s="24">
        <v>121.8398854</v>
      </c>
    </row>
    <row r="26" spans="2:40" ht="13.5" customHeight="1">
      <c r="B26" s="1" t="s">
        <v>67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7">
        <f t="shared" si="0"/>
        <v>13.652459016393443</v>
      </c>
      <c r="R26" s="4">
        <v>7.0000000000000007E-2</v>
      </c>
      <c r="S26" s="4">
        <v>15</v>
      </c>
      <c r="T26" s="4">
        <v>1.3</v>
      </c>
      <c r="U26" s="4">
        <v>0.7</v>
      </c>
      <c r="V26" s="4">
        <v>400</v>
      </c>
      <c r="W26" s="5">
        <f t="shared" si="3"/>
        <v>0.65</v>
      </c>
      <c r="X26" s="4">
        <v>0.2</v>
      </c>
      <c r="Y26" s="6">
        <v>1E-8</v>
      </c>
      <c r="Z26" s="6">
        <v>1.0000000000000001E-5</v>
      </c>
      <c r="AA26" s="6">
        <v>1E-3</v>
      </c>
      <c r="AB26" s="6">
        <v>1E-3</v>
      </c>
      <c r="AC26" s="19">
        <v>200</v>
      </c>
      <c r="AD26" s="6">
        <v>4.9999999999999998E-7</v>
      </c>
      <c r="AE26" s="19">
        <v>300</v>
      </c>
      <c r="AF26" s="6">
        <v>9.9999999999999995E-7</v>
      </c>
      <c r="AG26" s="6">
        <f t="shared" si="4"/>
        <v>5</v>
      </c>
      <c r="AH26" s="19">
        <v>0</v>
      </c>
      <c r="AI26" s="6">
        <v>1</v>
      </c>
      <c r="AJ26" s="6">
        <v>0.5</v>
      </c>
      <c r="AK26" s="6">
        <v>0.3</v>
      </c>
      <c r="AL26" s="19">
        <v>2</v>
      </c>
      <c r="AM26" s="24">
        <v>104.4363992</v>
      </c>
      <c r="AN26" s="24">
        <v>102.6818894</v>
      </c>
    </row>
    <row r="27" spans="2:40" ht="13.5" customHeight="1">
      <c r="B27" s="1" t="s">
        <v>68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7">
        <f t="shared" si="0"/>
        <v>5.9804347826086959</v>
      </c>
      <c r="R27" s="4">
        <v>7.0000000000000007E-2</v>
      </c>
      <c r="S27" s="4">
        <v>15</v>
      </c>
      <c r="T27" s="4">
        <v>1.3</v>
      </c>
      <c r="U27" s="4">
        <v>0.7</v>
      </c>
      <c r="V27" s="4">
        <v>400</v>
      </c>
      <c r="W27" s="5">
        <f t="shared" si="3"/>
        <v>0.65</v>
      </c>
      <c r="X27" s="4">
        <v>0.2</v>
      </c>
      <c r="Y27" s="6">
        <v>1E-8</v>
      </c>
      <c r="Z27" s="6">
        <v>1.0000000000000001E-5</v>
      </c>
      <c r="AA27" s="6">
        <v>1E-3</v>
      </c>
      <c r="AB27" s="6">
        <v>1E-3</v>
      </c>
      <c r="AC27" s="19">
        <v>200</v>
      </c>
      <c r="AD27" s="6">
        <v>4.9999999999999998E-7</v>
      </c>
      <c r="AE27" s="19">
        <v>300</v>
      </c>
      <c r="AF27" s="6">
        <v>9.9999999999999995E-7</v>
      </c>
      <c r="AG27" s="6">
        <f t="shared" si="4"/>
        <v>10</v>
      </c>
      <c r="AH27" s="19">
        <v>0</v>
      </c>
      <c r="AI27" s="6">
        <v>1</v>
      </c>
      <c r="AJ27" s="6">
        <v>0.5</v>
      </c>
      <c r="AK27" s="6">
        <v>0.3</v>
      </c>
      <c r="AL27" s="19">
        <v>2</v>
      </c>
      <c r="AM27" s="24">
        <v>87.668676509999997</v>
      </c>
      <c r="AN27" s="24">
        <v>85.458804420000007</v>
      </c>
    </row>
    <row r="28" spans="2:40" ht="13.5" customHeight="1">
      <c r="B28" s="1" t="s">
        <v>70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7">
        <f t="shared" si="0"/>
        <v>3.9890410958904106</v>
      </c>
      <c r="R28" s="4">
        <v>7.0000000000000007E-2</v>
      </c>
      <c r="S28" s="4">
        <v>15</v>
      </c>
      <c r="T28" s="4">
        <v>1.3</v>
      </c>
      <c r="U28" s="4">
        <v>0.7</v>
      </c>
      <c r="V28" s="4">
        <v>400</v>
      </c>
      <c r="W28" s="5">
        <f t="shared" si="3"/>
        <v>0.65</v>
      </c>
      <c r="X28" s="4">
        <v>0.2</v>
      </c>
      <c r="Y28" s="6">
        <v>1E-8</v>
      </c>
      <c r="Z28" s="6">
        <v>1.0000000000000001E-5</v>
      </c>
      <c r="AA28" s="6">
        <v>1E-3</v>
      </c>
      <c r="AB28" s="6">
        <v>1E-3</v>
      </c>
      <c r="AC28" s="19">
        <v>200</v>
      </c>
      <c r="AD28" s="6">
        <v>4.9999999999999998E-7</v>
      </c>
      <c r="AE28" s="19">
        <v>300</v>
      </c>
      <c r="AF28" s="6">
        <v>9.9999999999999995E-7</v>
      </c>
      <c r="AG28" s="6">
        <f t="shared" si="4"/>
        <v>15</v>
      </c>
      <c r="AH28" s="19">
        <v>0</v>
      </c>
      <c r="AI28" s="6">
        <v>1</v>
      </c>
      <c r="AJ28" s="6">
        <v>0.5</v>
      </c>
      <c r="AK28" s="6">
        <v>0.3</v>
      </c>
      <c r="AL28" s="19">
        <v>2</v>
      </c>
      <c r="AM28" s="24">
        <v>74.492149889999993</v>
      </c>
      <c r="AN28" s="24">
        <v>72.015447249999994</v>
      </c>
    </row>
    <row r="29" spans="2:40" ht="13.5" customHeight="1">
      <c r="B29" s="1" t="s">
        <v>72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7">
        <f t="shared" si="0"/>
        <v>2.9967871485943776</v>
      </c>
      <c r="R29" s="4">
        <v>7.0000000000000007E-2</v>
      </c>
      <c r="S29" s="4">
        <v>15</v>
      </c>
      <c r="T29" s="4">
        <v>1.3</v>
      </c>
      <c r="U29" s="4">
        <v>0.7</v>
      </c>
      <c r="V29" s="4">
        <v>400</v>
      </c>
      <c r="W29" s="5">
        <f t="shared" si="3"/>
        <v>0.65</v>
      </c>
      <c r="X29" s="4">
        <v>0.2</v>
      </c>
      <c r="Y29" s="6">
        <v>1E-8</v>
      </c>
      <c r="Z29" s="6">
        <v>1.0000000000000001E-5</v>
      </c>
      <c r="AA29" s="6">
        <v>1E-3</v>
      </c>
      <c r="AB29" s="6">
        <v>1E-3</v>
      </c>
      <c r="AC29" s="19">
        <v>200</v>
      </c>
      <c r="AD29" s="6">
        <v>4.9999999999999998E-7</v>
      </c>
      <c r="AE29" s="19">
        <v>300</v>
      </c>
      <c r="AF29" s="6">
        <v>9.9999999999999995E-7</v>
      </c>
      <c r="AG29" s="9">
        <v>15</v>
      </c>
      <c r="AH29" s="22">
        <v>5</v>
      </c>
      <c r="AI29" s="6">
        <v>1</v>
      </c>
      <c r="AJ29" s="6">
        <v>0.5</v>
      </c>
      <c r="AK29" s="6">
        <v>0.3</v>
      </c>
      <c r="AL29" s="19">
        <v>2</v>
      </c>
      <c r="AM29" s="24">
        <v>62.891502819999999</v>
      </c>
      <c r="AN29" s="24">
        <v>60.424793479999998</v>
      </c>
    </row>
    <row r="30" spans="2:40" ht="13.5" customHeight="1">
      <c r="B30" s="1" t="s">
        <v>73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7">
        <f t="shared" si="0"/>
        <v>24.017241379310345</v>
      </c>
      <c r="R30" s="4">
        <v>7.0000000000000007E-2</v>
      </c>
      <c r="S30" s="4">
        <v>15</v>
      </c>
      <c r="T30" s="4">
        <v>1.3</v>
      </c>
      <c r="U30" s="4">
        <v>0.7</v>
      </c>
      <c r="V30" s="4">
        <v>400</v>
      </c>
      <c r="W30" s="5">
        <f t="shared" si="3"/>
        <v>0.65</v>
      </c>
      <c r="X30" s="4">
        <v>0.2</v>
      </c>
      <c r="Y30" s="6">
        <v>1E-8</v>
      </c>
      <c r="Z30" s="6">
        <v>1.0000000000000001E-5</v>
      </c>
      <c r="AA30" s="6">
        <v>1E-3</v>
      </c>
      <c r="AB30" s="6">
        <v>1E-3</v>
      </c>
      <c r="AC30" s="19">
        <v>200</v>
      </c>
      <c r="AD30" s="6">
        <v>4.9999999999999998E-7</v>
      </c>
      <c r="AE30" s="19">
        <v>300</v>
      </c>
      <c r="AF30" s="6">
        <v>9.9999999999999995E-7</v>
      </c>
      <c r="AG30" s="6">
        <f t="shared" ref="AG30:AG31" si="5">E30</f>
        <v>1</v>
      </c>
      <c r="AH30" s="19">
        <v>0</v>
      </c>
      <c r="AI30" s="6">
        <v>1</v>
      </c>
      <c r="AJ30" s="6">
        <v>0.5</v>
      </c>
      <c r="AK30" s="6">
        <v>0.3</v>
      </c>
      <c r="AL30" s="19">
        <v>2</v>
      </c>
      <c r="AM30" s="24">
        <v>101.8299902</v>
      </c>
      <c r="AN30" s="24">
        <v>100.88465069999999</v>
      </c>
    </row>
    <row r="31" spans="2:40" ht="13.5" customHeight="1">
      <c r="B31" s="1" t="s">
        <v>75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7">
        <f t="shared" si="0"/>
        <v>25.818465227817747</v>
      </c>
      <c r="R31" s="4">
        <v>7.0000000000000007E-2</v>
      </c>
      <c r="S31" s="4">
        <v>15</v>
      </c>
      <c r="T31" s="4">
        <v>1.3</v>
      </c>
      <c r="U31" s="4">
        <v>0.7</v>
      </c>
      <c r="V31" s="4">
        <v>400</v>
      </c>
      <c r="W31" s="5">
        <f t="shared" si="3"/>
        <v>0.65</v>
      </c>
      <c r="X31" s="4">
        <v>0.2</v>
      </c>
      <c r="Y31" s="6">
        <v>1E-8</v>
      </c>
      <c r="Z31" s="6">
        <v>1.0000000000000001E-5</v>
      </c>
      <c r="AA31" s="6">
        <v>1E-3</v>
      </c>
      <c r="AB31" s="6">
        <v>1E-3</v>
      </c>
      <c r="AC31" s="19">
        <v>200</v>
      </c>
      <c r="AD31" s="6">
        <v>4.9999999999999998E-7</v>
      </c>
      <c r="AE31" s="19">
        <v>300</v>
      </c>
      <c r="AF31" s="6">
        <v>9.9999999999999995E-7</v>
      </c>
      <c r="AG31" s="6">
        <f t="shared" si="5"/>
        <v>5</v>
      </c>
      <c r="AH31" s="19">
        <v>0</v>
      </c>
      <c r="AI31" s="6">
        <v>1</v>
      </c>
      <c r="AJ31" s="6">
        <v>0.5</v>
      </c>
      <c r="AK31" s="6">
        <v>0.3</v>
      </c>
      <c r="AL31" s="19">
        <v>2</v>
      </c>
      <c r="AM31" s="24">
        <v>72.671487290000002</v>
      </c>
      <c r="AN31" s="24">
        <v>72.397770809999997</v>
      </c>
    </row>
    <row r="32" spans="2:40" ht="13.5" customHeight="1">
      <c r="B32" s="1" t="s">
        <v>77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7">
        <f t="shared" si="0"/>
        <v>10.602230483271375</v>
      </c>
      <c r="R32" s="4">
        <v>7.0000000000000007E-2</v>
      </c>
      <c r="S32" s="4">
        <v>15</v>
      </c>
      <c r="T32" s="4">
        <v>1.3</v>
      </c>
      <c r="U32" s="4">
        <v>0.7</v>
      </c>
      <c r="V32" s="4">
        <v>400</v>
      </c>
      <c r="W32" s="5">
        <f t="shared" si="3"/>
        <v>0.65</v>
      </c>
      <c r="X32" s="4">
        <v>0.2</v>
      </c>
      <c r="Y32" s="6">
        <v>1E-8</v>
      </c>
      <c r="Z32" s="6">
        <v>1.0000000000000001E-5</v>
      </c>
      <c r="AA32" s="6">
        <v>1E-3</v>
      </c>
      <c r="AB32" s="6">
        <v>1E-3</v>
      </c>
      <c r="AC32" s="19">
        <v>200</v>
      </c>
      <c r="AD32" s="6">
        <v>4.9999999999999998E-7</v>
      </c>
      <c r="AE32" s="19">
        <v>300</v>
      </c>
      <c r="AF32" s="6">
        <v>9.9999999999999995E-7</v>
      </c>
      <c r="AG32" s="9">
        <v>5</v>
      </c>
      <c r="AH32" s="22">
        <v>5</v>
      </c>
      <c r="AI32" s="6">
        <v>1</v>
      </c>
      <c r="AJ32" s="6">
        <v>0.5</v>
      </c>
      <c r="AK32" s="6">
        <v>0.3</v>
      </c>
      <c r="AL32" s="19">
        <v>2</v>
      </c>
      <c r="AM32" s="24">
        <v>49.567661430000001</v>
      </c>
      <c r="AN32" s="24">
        <v>49.894872900000003</v>
      </c>
    </row>
    <row r="33" spans="2:40" ht="13.5" customHeight="1">
      <c r="B33" s="1" t="s">
        <v>78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7">
        <f t="shared" si="0"/>
        <v>4.7357852882703773</v>
      </c>
      <c r="R33" s="4">
        <v>7.0000000000000007E-2</v>
      </c>
      <c r="S33" s="4">
        <v>15</v>
      </c>
      <c r="T33" s="4">
        <v>1.3</v>
      </c>
      <c r="U33" s="4">
        <v>0.7</v>
      </c>
      <c r="V33" s="4">
        <v>400</v>
      </c>
      <c r="W33" s="5">
        <f t="shared" si="3"/>
        <v>0.65</v>
      </c>
      <c r="X33" s="4">
        <v>0.2</v>
      </c>
      <c r="Y33" s="6">
        <v>1E-8</v>
      </c>
      <c r="Z33" s="6">
        <v>1.0000000000000001E-5</v>
      </c>
      <c r="AA33" s="6">
        <v>1E-3</v>
      </c>
      <c r="AB33" s="6">
        <v>1E-3</v>
      </c>
      <c r="AC33" s="19">
        <v>200</v>
      </c>
      <c r="AD33" s="6">
        <v>4.9999999999999998E-7</v>
      </c>
      <c r="AE33" s="19">
        <v>300</v>
      </c>
      <c r="AF33" s="6">
        <v>9.9999999999999995E-7</v>
      </c>
      <c r="AG33" s="9">
        <v>5</v>
      </c>
      <c r="AH33" s="22">
        <v>10</v>
      </c>
      <c r="AI33" s="6">
        <v>1</v>
      </c>
      <c r="AJ33" s="6">
        <v>0.5</v>
      </c>
      <c r="AK33" s="6">
        <v>0.3</v>
      </c>
      <c r="AL33" s="19">
        <v>2</v>
      </c>
      <c r="AM33" s="24">
        <v>35.637561460000001</v>
      </c>
      <c r="AN33" s="24">
        <v>36.095251019999999</v>
      </c>
    </row>
    <row r="34" spans="2:40" ht="13.5" customHeight="1">
      <c r="B34" s="1" t="s">
        <v>79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7">
        <f t="shared" si="0"/>
        <v>2.6960698689956333</v>
      </c>
      <c r="R34" s="4">
        <v>7.0000000000000007E-2</v>
      </c>
      <c r="S34" s="4">
        <v>15</v>
      </c>
      <c r="T34" s="4">
        <v>1.3</v>
      </c>
      <c r="U34" s="4">
        <v>0.7</v>
      </c>
      <c r="V34" s="4">
        <v>400</v>
      </c>
      <c r="W34" s="5">
        <f t="shared" si="3"/>
        <v>0.65</v>
      </c>
      <c r="X34" s="4">
        <v>0.2</v>
      </c>
      <c r="Y34" s="6">
        <v>1E-8</v>
      </c>
      <c r="Z34" s="6">
        <v>1.0000000000000001E-5</v>
      </c>
      <c r="AA34" s="6">
        <v>1E-3</v>
      </c>
      <c r="AB34" s="6">
        <v>1E-3</v>
      </c>
      <c r="AC34" s="19">
        <v>200</v>
      </c>
      <c r="AD34" s="6">
        <v>4.9999999999999998E-7</v>
      </c>
      <c r="AE34" s="19">
        <v>300</v>
      </c>
      <c r="AF34" s="6">
        <v>9.9999999999999995E-7</v>
      </c>
      <c r="AG34" s="9">
        <v>5</v>
      </c>
      <c r="AH34" s="22">
        <v>16</v>
      </c>
      <c r="AI34" s="6">
        <v>1</v>
      </c>
      <c r="AJ34" s="6">
        <v>0.5</v>
      </c>
      <c r="AK34" s="6">
        <v>0.3</v>
      </c>
      <c r="AL34" s="19">
        <v>2</v>
      </c>
      <c r="AM34" s="24">
        <v>26.385149640000002</v>
      </c>
      <c r="AN34" s="24">
        <v>26.904440109999999</v>
      </c>
    </row>
    <row r="35" spans="2:40" ht="13.5" customHeight="1">
      <c r="B35" s="1" t="s">
        <v>81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7">
        <f t="shared" si="0"/>
        <v>36.457553956834523</v>
      </c>
      <c r="R35" s="4">
        <v>7.0000000000000007E-2</v>
      </c>
      <c r="S35" s="4">
        <v>15</v>
      </c>
      <c r="T35" s="4">
        <v>1.3</v>
      </c>
      <c r="U35" s="4">
        <v>0.7</v>
      </c>
      <c r="V35" s="4">
        <v>400</v>
      </c>
      <c r="W35" s="5">
        <f t="shared" si="3"/>
        <v>0.65</v>
      </c>
      <c r="X35" s="4">
        <v>0.2</v>
      </c>
      <c r="Y35" s="6">
        <v>1E-8</v>
      </c>
      <c r="Z35" s="6">
        <v>1.0000000000000001E-5</v>
      </c>
      <c r="AA35" s="6">
        <v>1E-3</v>
      </c>
      <c r="AB35" s="6">
        <v>1E-3</v>
      </c>
      <c r="AC35" s="19">
        <v>200</v>
      </c>
      <c r="AD35" s="6">
        <v>4.9999999999999998E-7</v>
      </c>
      <c r="AE35" s="19">
        <v>300</v>
      </c>
      <c r="AF35" s="6">
        <v>9.9999999999999995E-7</v>
      </c>
      <c r="AG35" s="6">
        <f t="shared" ref="AG35:AG36" si="6">E35</f>
        <v>1</v>
      </c>
      <c r="AH35" s="19">
        <v>0</v>
      </c>
      <c r="AI35" s="6">
        <v>1</v>
      </c>
      <c r="AJ35" s="6">
        <v>0.5</v>
      </c>
      <c r="AK35" s="6">
        <v>0.3</v>
      </c>
      <c r="AL35" s="19">
        <v>2</v>
      </c>
      <c r="AM35" s="24">
        <v>127.4196888</v>
      </c>
      <c r="AN35" s="24">
        <v>126.6803986</v>
      </c>
    </row>
    <row r="36" spans="2:40" ht="13.5" customHeight="1">
      <c r="B36" s="1" t="s">
        <v>82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7">
        <f t="shared" si="0"/>
        <v>30.422773972602744</v>
      </c>
      <c r="R36" s="4">
        <v>7.0000000000000007E-2</v>
      </c>
      <c r="S36" s="4">
        <v>15</v>
      </c>
      <c r="T36" s="4">
        <v>1.3</v>
      </c>
      <c r="U36" s="4">
        <v>0.7</v>
      </c>
      <c r="V36" s="4">
        <v>400</v>
      </c>
      <c r="W36" s="5">
        <f t="shared" si="3"/>
        <v>0.65</v>
      </c>
      <c r="X36" s="4">
        <v>0.2</v>
      </c>
      <c r="Y36" s="6">
        <v>1E-8</v>
      </c>
      <c r="Z36" s="6">
        <v>1.0000000000000001E-5</v>
      </c>
      <c r="AA36" s="6">
        <v>1E-3</v>
      </c>
      <c r="AB36" s="6">
        <v>1E-3</v>
      </c>
      <c r="AC36" s="19">
        <v>200</v>
      </c>
      <c r="AD36" s="6">
        <v>4.9999999999999998E-7</v>
      </c>
      <c r="AE36" s="19">
        <v>300</v>
      </c>
      <c r="AF36" s="6">
        <v>9.9999999999999995E-7</v>
      </c>
      <c r="AG36" s="6">
        <f t="shared" si="6"/>
        <v>5</v>
      </c>
      <c r="AH36" s="19">
        <v>0</v>
      </c>
      <c r="AI36" s="6">
        <v>1</v>
      </c>
      <c r="AJ36" s="6">
        <v>0.5</v>
      </c>
      <c r="AK36" s="6">
        <v>0.3</v>
      </c>
      <c r="AL36" s="19">
        <v>2</v>
      </c>
      <c r="AM36" s="24">
        <v>100.70642650000001</v>
      </c>
      <c r="AN36" s="24">
        <v>100.5247942</v>
      </c>
    </row>
    <row r="37" spans="2:40" ht="13.5" customHeight="1">
      <c r="B37" s="1" t="s">
        <v>84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7">
        <f t="shared" si="0"/>
        <v>12.993136094674556</v>
      </c>
      <c r="R37" s="4">
        <v>7.0000000000000007E-2</v>
      </c>
      <c r="S37" s="4">
        <v>15</v>
      </c>
      <c r="T37" s="4">
        <v>1.3</v>
      </c>
      <c r="U37" s="4">
        <v>0.7</v>
      </c>
      <c r="V37" s="4">
        <v>400</v>
      </c>
      <c r="W37" s="5">
        <f t="shared" si="3"/>
        <v>0.65</v>
      </c>
      <c r="X37" s="4">
        <v>0.2</v>
      </c>
      <c r="Y37" s="6">
        <v>1E-8</v>
      </c>
      <c r="Z37" s="6">
        <v>1.0000000000000001E-5</v>
      </c>
      <c r="AA37" s="6">
        <v>1E-3</v>
      </c>
      <c r="AB37" s="6">
        <v>1E-3</v>
      </c>
      <c r="AC37" s="19">
        <v>200</v>
      </c>
      <c r="AD37" s="6">
        <v>4.9999999999999998E-7</v>
      </c>
      <c r="AE37" s="19">
        <v>300</v>
      </c>
      <c r="AF37" s="6">
        <v>9.9999999999999995E-7</v>
      </c>
      <c r="AG37" s="9">
        <v>5</v>
      </c>
      <c r="AH37" s="22">
        <v>6</v>
      </c>
      <c r="AI37" s="6">
        <v>0.5</v>
      </c>
      <c r="AJ37" s="6">
        <v>0.5</v>
      </c>
      <c r="AK37" s="6">
        <v>0.3</v>
      </c>
      <c r="AL37" s="19">
        <v>2</v>
      </c>
      <c r="AM37" s="24">
        <v>76.093822939999995</v>
      </c>
      <c r="AN37" s="24">
        <v>76.33782171</v>
      </c>
    </row>
    <row r="38" spans="2:40" ht="13.5" customHeight="1">
      <c r="B38" s="1" t="s">
        <v>86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7">
        <f t="shared" si="0"/>
        <v>6.9997807017543856</v>
      </c>
      <c r="R38" s="4">
        <v>7.0000000000000007E-2</v>
      </c>
      <c r="S38" s="4">
        <v>15</v>
      </c>
      <c r="T38" s="4">
        <v>1.3</v>
      </c>
      <c r="U38" s="4">
        <v>0.7</v>
      </c>
      <c r="V38" s="4">
        <v>400</v>
      </c>
      <c r="W38" s="5">
        <f t="shared" si="3"/>
        <v>0.65</v>
      </c>
      <c r="X38" s="4">
        <v>0.2</v>
      </c>
      <c r="Y38" s="6">
        <v>1E-8</v>
      </c>
      <c r="Z38" s="6">
        <v>1.0000000000000001E-5</v>
      </c>
      <c r="AA38" s="6">
        <v>1E-3</v>
      </c>
      <c r="AB38" s="6">
        <v>1E-3</v>
      </c>
      <c r="AC38" s="19">
        <v>200</v>
      </c>
      <c r="AD38" s="6">
        <v>4.9999999999999998E-7</v>
      </c>
      <c r="AE38" s="19">
        <v>300</v>
      </c>
      <c r="AF38" s="6">
        <v>9.9999999999999995E-7</v>
      </c>
      <c r="AG38" s="9">
        <v>5</v>
      </c>
      <c r="AH38" s="22">
        <v>11</v>
      </c>
      <c r="AI38" s="6">
        <v>1</v>
      </c>
      <c r="AJ38" s="6">
        <v>0.5</v>
      </c>
      <c r="AK38" s="6">
        <v>0.3</v>
      </c>
      <c r="AL38" s="19">
        <v>2</v>
      </c>
      <c r="AM38" s="24">
        <v>58.800198649999999</v>
      </c>
      <c r="AN38" s="24">
        <v>59.316765220000001</v>
      </c>
    </row>
    <row r="39" spans="2:40" ht="13.5" customHeight="1">
      <c r="B39" s="1" t="s">
        <v>88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7">
        <f t="shared" si="0"/>
        <v>4.2258248009101251</v>
      </c>
      <c r="R39" s="4">
        <v>7.0000000000000007E-2</v>
      </c>
      <c r="S39" s="4">
        <v>15</v>
      </c>
      <c r="T39" s="4">
        <v>1.3</v>
      </c>
      <c r="U39" s="4">
        <v>0.7</v>
      </c>
      <c r="V39" s="4">
        <v>400</v>
      </c>
      <c r="W39" s="5">
        <f t="shared" si="3"/>
        <v>0.65</v>
      </c>
      <c r="X39" s="4">
        <v>0.2</v>
      </c>
      <c r="Y39" s="6">
        <v>1E-8</v>
      </c>
      <c r="Z39" s="6">
        <v>1.0000000000000001E-5</v>
      </c>
      <c r="AA39" s="6">
        <v>1E-3</v>
      </c>
      <c r="AB39" s="6">
        <v>1E-3</v>
      </c>
      <c r="AC39" s="19">
        <v>200</v>
      </c>
      <c r="AD39" s="6">
        <v>4.9999999999999998E-7</v>
      </c>
      <c r="AE39" s="19">
        <v>300</v>
      </c>
      <c r="AF39" s="6">
        <v>9.9999999999999995E-7</v>
      </c>
      <c r="AG39" s="9">
        <v>5</v>
      </c>
      <c r="AH39" s="22">
        <v>30</v>
      </c>
      <c r="AI39" s="6">
        <v>0.5</v>
      </c>
      <c r="AJ39" s="6">
        <v>0.5</v>
      </c>
      <c r="AK39" s="6">
        <v>0.3</v>
      </c>
      <c r="AL39" s="19">
        <v>2</v>
      </c>
      <c r="AM39" s="24">
        <v>46.733608459999999</v>
      </c>
      <c r="AN39" s="24">
        <v>47.4412661</v>
      </c>
    </row>
    <row r="40" spans="2:40" ht="13.5" customHeight="1">
      <c r="B40" s="1" t="s">
        <v>89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7">
        <f t="shared" si="0"/>
        <v>2.6313222079589216</v>
      </c>
      <c r="R40" s="4">
        <v>7.0000000000000007E-2</v>
      </c>
      <c r="S40" s="4">
        <v>15</v>
      </c>
      <c r="T40" s="4">
        <v>1.3</v>
      </c>
      <c r="U40" s="4">
        <v>0.7</v>
      </c>
      <c r="V40" s="4">
        <v>400</v>
      </c>
      <c r="W40" s="5">
        <f t="shared" si="3"/>
        <v>0.65</v>
      </c>
      <c r="X40" s="4">
        <v>0.2</v>
      </c>
      <c r="Y40" s="6">
        <v>1E-8</v>
      </c>
      <c r="Z40" s="6">
        <v>1.0000000000000001E-5</v>
      </c>
      <c r="AA40" s="6">
        <v>1E-3</v>
      </c>
      <c r="AB40" s="6">
        <v>1E-3</v>
      </c>
      <c r="AC40" s="19">
        <v>200</v>
      </c>
      <c r="AD40" s="6">
        <v>4.9999999999999998E-7</v>
      </c>
      <c r="AE40" s="19">
        <v>300</v>
      </c>
      <c r="AF40" s="6">
        <v>9.9999999999999995E-7</v>
      </c>
      <c r="AG40" s="9">
        <v>5</v>
      </c>
      <c r="AH40" s="22">
        <v>21</v>
      </c>
      <c r="AI40" s="6">
        <v>1</v>
      </c>
      <c r="AJ40" s="6">
        <v>0.5</v>
      </c>
      <c r="AK40" s="6">
        <v>0.3</v>
      </c>
      <c r="AL40" s="19">
        <v>2</v>
      </c>
      <c r="AM40" s="24">
        <v>37.544855929999997</v>
      </c>
      <c r="AN40" s="24">
        <v>38.358618239999998</v>
      </c>
    </row>
    <row r="41" spans="2:40" ht="13.5" customHeight="1">
      <c r="B41" s="1" t="s">
        <v>91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7">
        <f t="shared" si="0"/>
        <v>25.115094339622644</v>
      </c>
      <c r="R41" s="4">
        <v>7.0000000000000007E-2</v>
      </c>
      <c r="S41" s="4">
        <v>15</v>
      </c>
      <c r="T41" s="4">
        <v>1.3</v>
      </c>
      <c r="U41" s="4">
        <v>0.7</v>
      </c>
      <c r="V41" s="4">
        <v>400</v>
      </c>
      <c r="W41" s="5">
        <f t="shared" si="3"/>
        <v>0.65</v>
      </c>
      <c r="X41" s="4">
        <v>0.2</v>
      </c>
      <c r="Y41" s="6">
        <v>1E-8</v>
      </c>
      <c r="Z41" s="6">
        <v>1.0000000000000001E-5</v>
      </c>
      <c r="AA41" s="6">
        <v>1E-3</v>
      </c>
      <c r="AB41" s="6">
        <v>1E-3</v>
      </c>
      <c r="AC41" s="19">
        <v>200</v>
      </c>
      <c r="AD41" s="6">
        <v>4.9999999999999998E-7</v>
      </c>
      <c r="AE41" s="19">
        <v>300</v>
      </c>
      <c r="AF41" s="6">
        <v>9.9999999999999995E-7</v>
      </c>
      <c r="AG41" s="6">
        <f t="shared" ref="AG41" si="7">E41</f>
        <v>1</v>
      </c>
      <c r="AH41" s="19">
        <v>0</v>
      </c>
      <c r="AI41" s="6">
        <v>1</v>
      </c>
      <c r="AJ41" s="6">
        <v>0.5</v>
      </c>
      <c r="AK41" s="6">
        <v>0.3</v>
      </c>
      <c r="AL41" s="19">
        <v>2</v>
      </c>
      <c r="AM41" s="24">
        <v>156.45561960000001</v>
      </c>
      <c r="AN41" s="24">
        <v>155.61811499999999</v>
      </c>
    </row>
    <row r="42" spans="2:40" ht="13.5" customHeight="1">
      <c r="B42" s="1" t="s">
        <v>93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7">
        <f t="shared" si="0"/>
        <v>29.008854961832057</v>
      </c>
      <c r="R42" s="4">
        <v>7.0000000000000007E-2</v>
      </c>
      <c r="S42" s="4">
        <v>15</v>
      </c>
      <c r="T42" s="4">
        <v>1.3</v>
      </c>
      <c r="U42" s="4">
        <v>0.7</v>
      </c>
      <c r="V42" s="4">
        <v>400</v>
      </c>
      <c r="W42" s="5">
        <f t="shared" si="3"/>
        <v>0.65</v>
      </c>
      <c r="X42" s="4">
        <v>0.2</v>
      </c>
      <c r="Y42" s="6">
        <v>1E-8</v>
      </c>
      <c r="Z42" s="6">
        <v>1.0000000000000001E-5</v>
      </c>
      <c r="AA42" s="6">
        <v>1E-3</v>
      </c>
      <c r="AB42" s="6">
        <v>1E-3</v>
      </c>
      <c r="AC42" s="19">
        <v>200</v>
      </c>
      <c r="AD42" s="6">
        <v>4.9999999999999998E-7</v>
      </c>
      <c r="AE42" s="19">
        <v>300</v>
      </c>
      <c r="AF42" s="6">
        <v>9.9999999999999995E-7</v>
      </c>
      <c r="AG42" s="6">
        <v>1</v>
      </c>
      <c r="AH42" s="19">
        <v>5</v>
      </c>
      <c r="AI42" s="6">
        <v>1</v>
      </c>
      <c r="AJ42" s="6">
        <v>0.5</v>
      </c>
      <c r="AK42" s="6">
        <v>0.3</v>
      </c>
      <c r="AL42" s="19">
        <v>2</v>
      </c>
      <c r="AM42" s="24">
        <v>131.25067630000001</v>
      </c>
      <c r="AN42" s="24">
        <v>130.9003438</v>
      </c>
    </row>
    <row r="43" spans="2:40" ht="13.5" customHeight="1">
      <c r="B43" s="1" t="s">
        <v>95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7">
        <f t="shared" si="0"/>
        <v>14.241420664206641</v>
      </c>
      <c r="R43" s="4">
        <v>7.0000000000000007E-2</v>
      </c>
      <c r="S43" s="4">
        <v>15</v>
      </c>
      <c r="T43" s="4">
        <v>1.3</v>
      </c>
      <c r="U43" s="4">
        <v>0.7</v>
      </c>
      <c r="V43" s="4">
        <v>400</v>
      </c>
      <c r="W43" s="5">
        <f t="shared" si="3"/>
        <v>0.65</v>
      </c>
      <c r="X43" s="4">
        <v>0.2</v>
      </c>
      <c r="Y43" s="6">
        <v>1E-8</v>
      </c>
      <c r="Z43" s="6">
        <v>1.0000000000000001E-5</v>
      </c>
      <c r="AA43" s="6">
        <v>1E-3</v>
      </c>
      <c r="AB43" s="6">
        <v>1E-3</v>
      </c>
      <c r="AC43" s="19">
        <v>200</v>
      </c>
      <c r="AD43" s="6">
        <v>4.9999999999999998E-7</v>
      </c>
      <c r="AE43" s="19">
        <v>300</v>
      </c>
      <c r="AF43" s="6">
        <v>9.9999999999999995E-7</v>
      </c>
      <c r="AG43" s="9">
        <v>1</v>
      </c>
      <c r="AH43" s="22">
        <v>5</v>
      </c>
      <c r="AI43" s="6">
        <v>1</v>
      </c>
      <c r="AJ43" s="6">
        <v>0.5</v>
      </c>
      <c r="AK43" s="6">
        <v>0.3</v>
      </c>
      <c r="AL43" s="19">
        <v>2</v>
      </c>
      <c r="AM43" s="24">
        <v>109.3441511</v>
      </c>
      <c r="AN43" s="24">
        <v>109.44214839999999</v>
      </c>
    </row>
    <row r="44" spans="2:40" ht="13.5" customHeight="1">
      <c r="B44" s="1" t="s">
        <v>97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7">
        <f t="shared" si="0"/>
        <v>8.4410177332305327</v>
      </c>
      <c r="R44" s="4">
        <v>7.0000000000000007E-2</v>
      </c>
      <c r="S44" s="4">
        <v>15</v>
      </c>
      <c r="T44" s="4">
        <v>1.3</v>
      </c>
      <c r="U44" s="4">
        <v>0.7</v>
      </c>
      <c r="V44" s="4">
        <v>400</v>
      </c>
      <c r="W44" s="5">
        <f t="shared" si="3"/>
        <v>0.65</v>
      </c>
      <c r="X44" s="4">
        <v>0.2</v>
      </c>
      <c r="Y44" s="6">
        <v>1E-8</v>
      </c>
      <c r="Z44" s="6">
        <v>1.0000000000000001E-5</v>
      </c>
      <c r="AA44" s="6">
        <v>1E-3</v>
      </c>
      <c r="AB44" s="6">
        <v>1E-3</v>
      </c>
      <c r="AC44" s="19">
        <v>200</v>
      </c>
      <c r="AD44" s="6">
        <v>4.9999999999999998E-7</v>
      </c>
      <c r="AE44" s="19">
        <v>300</v>
      </c>
      <c r="AF44" s="6">
        <v>9.9999999999999995E-7</v>
      </c>
      <c r="AG44" s="9">
        <v>1</v>
      </c>
      <c r="AH44" s="22">
        <v>5</v>
      </c>
      <c r="AI44" s="6">
        <v>1</v>
      </c>
      <c r="AJ44" s="6">
        <v>0.5</v>
      </c>
      <c r="AK44" s="6">
        <v>0.3</v>
      </c>
      <c r="AL44" s="19">
        <v>2</v>
      </c>
      <c r="AM44" s="24">
        <v>96.70899455</v>
      </c>
      <c r="AN44" s="24">
        <v>98.289868319999997</v>
      </c>
    </row>
    <row r="45" spans="2:40" ht="13.5" customHeight="1">
      <c r="B45" s="1" t="s">
        <v>98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7">
        <f t="shared" si="0"/>
        <v>5.3939572586588067</v>
      </c>
      <c r="R45" s="4">
        <v>7.0000000000000007E-2</v>
      </c>
      <c r="S45" s="4">
        <v>15</v>
      </c>
      <c r="T45" s="4">
        <v>1.3</v>
      </c>
      <c r="U45" s="4">
        <v>0.7</v>
      </c>
      <c r="V45" s="4">
        <v>400</v>
      </c>
      <c r="W45" s="5">
        <f t="shared" si="3"/>
        <v>0.65</v>
      </c>
      <c r="X45" s="4">
        <v>0.2</v>
      </c>
      <c r="Y45" s="6">
        <v>1E-8</v>
      </c>
      <c r="Z45" s="6">
        <v>1.0000000000000001E-5</v>
      </c>
      <c r="AA45" s="6">
        <v>1E-3</v>
      </c>
      <c r="AB45" s="6">
        <v>1E-3</v>
      </c>
      <c r="AC45" s="19">
        <v>200</v>
      </c>
      <c r="AD45" s="6">
        <v>4.9999999999999998E-7</v>
      </c>
      <c r="AE45" s="19">
        <v>300</v>
      </c>
      <c r="AF45" s="6">
        <v>9.9999999999999995E-7</v>
      </c>
      <c r="AG45" s="9">
        <v>1</v>
      </c>
      <c r="AH45" s="22">
        <v>5</v>
      </c>
      <c r="AI45" s="6">
        <v>0.5</v>
      </c>
      <c r="AJ45" s="6">
        <v>0.5</v>
      </c>
      <c r="AK45" s="6">
        <v>0.3</v>
      </c>
      <c r="AL45" s="19">
        <v>2</v>
      </c>
      <c r="AM45" s="24">
        <v>82.759109749999993</v>
      </c>
      <c r="AN45" s="24">
        <v>83.15770062</v>
      </c>
    </row>
    <row r="46" spans="2:40" ht="13.5" customHeight="1">
      <c r="B46" s="1" t="s">
        <v>100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7">
        <f t="shared" si="0"/>
        <v>3.8363768115942025</v>
      </c>
      <c r="R46" s="4">
        <v>7.0000000000000007E-2</v>
      </c>
      <c r="S46" s="4">
        <v>15</v>
      </c>
      <c r="T46" s="4">
        <v>1.3</v>
      </c>
      <c r="U46" s="4">
        <v>0.7</v>
      </c>
      <c r="V46" s="4">
        <v>400</v>
      </c>
      <c r="W46" s="5">
        <f t="shared" si="3"/>
        <v>0.65</v>
      </c>
      <c r="X46" s="4">
        <v>0.2</v>
      </c>
      <c r="Y46" s="6">
        <v>1E-8</v>
      </c>
      <c r="Z46" s="6">
        <v>1.0000000000000001E-5</v>
      </c>
      <c r="AA46" s="6">
        <v>1E-3</v>
      </c>
      <c r="AB46" s="6">
        <v>1E-3</v>
      </c>
      <c r="AC46" s="19">
        <v>200</v>
      </c>
      <c r="AD46" s="6">
        <v>4.9999999999999998E-7</v>
      </c>
      <c r="AE46" s="19">
        <v>300</v>
      </c>
      <c r="AF46" s="6">
        <v>9.9999999999999995E-7</v>
      </c>
      <c r="AG46" s="9">
        <v>1</v>
      </c>
      <c r="AH46" s="22">
        <v>5</v>
      </c>
      <c r="AI46" s="6">
        <v>0.5</v>
      </c>
      <c r="AJ46" s="6">
        <v>0.5</v>
      </c>
      <c r="AK46" s="6">
        <v>0.3</v>
      </c>
      <c r="AL46" s="19">
        <v>2</v>
      </c>
      <c r="AM46" s="24">
        <v>71.443532899999994</v>
      </c>
      <c r="AN46" s="24">
        <v>70.264640569999997</v>
      </c>
    </row>
    <row r="47" spans="2:40" ht="13.5" customHeight="1">
      <c r="B47" s="1" t="s">
        <v>101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7">
        <f t="shared" si="0"/>
        <v>26.391758241758243</v>
      </c>
      <c r="R47" s="4">
        <v>7.0000000000000007E-2</v>
      </c>
      <c r="S47" s="4">
        <v>15</v>
      </c>
      <c r="T47" s="4">
        <v>1.3</v>
      </c>
      <c r="U47" s="4">
        <v>0.7</v>
      </c>
      <c r="V47" s="4">
        <v>400</v>
      </c>
      <c r="W47" s="5">
        <f t="shared" si="3"/>
        <v>0.65</v>
      </c>
      <c r="X47" s="4">
        <v>0.2</v>
      </c>
      <c r="Y47" s="6">
        <v>1E-8</v>
      </c>
      <c r="Z47" s="6">
        <v>1.0000000000000001E-5</v>
      </c>
      <c r="AA47" s="6">
        <v>1E-3</v>
      </c>
      <c r="AB47" s="6">
        <v>1E-3</v>
      </c>
      <c r="AC47" s="19">
        <v>200</v>
      </c>
      <c r="AD47" s="6">
        <v>4.9999999999999998E-7</v>
      </c>
      <c r="AE47" s="19">
        <v>300</v>
      </c>
      <c r="AF47" s="6">
        <v>9.9999999999999995E-7</v>
      </c>
      <c r="AG47" s="6">
        <f t="shared" ref="AG47" si="8">E47</f>
        <v>1</v>
      </c>
      <c r="AH47" s="19">
        <v>0</v>
      </c>
      <c r="AI47" s="6">
        <v>1</v>
      </c>
      <c r="AJ47" s="6">
        <v>0.5</v>
      </c>
      <c r="AK47" s="6">
        <v>0.3</v>
      </c>
      <c r="AL47" s="19">
        <v>2</v>
      </c>
      <c r="AM47" s="24">
        <v>190.59318060000001</v>
      </c>
      <c r="AN47" s="24">
        <v>189.3813735</v>
      </c>
    </row>
    <row r="48" spans="2:40" ht="13.5" customHeight="1">
      <c r="B48" s="1" t="s">
        <v>103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7">
        <f t="shared" si="0"/>
        <v>32.685136741973842</v>
      </c>
      <c r="R48" s="4">
        <v>7.0000000000000007E-2</v>
      </c>
      <c r="S48" s="4">
        <v>15</v>
      </c>
      <c r="T48" s="4">
        <v>1.3</v>
      </c>
      <c r="U48" s="4">
        <v>0.7</v>
      </c>
      <c r="V48" s="4">
        <v>400</v>
      </c>
      <c r="W48" s="5">
        <f t="shared" si="3"/>
        <v>0.65</v>
      </c>
      <c r="X48" s="4">
        <v>0.2</v>
      </c>
      <c r="Y48" s="6">
        <v>1E-8</v>
      </c>
      <c r="Z48" s="6">
        <v>1.0000000000000001E-5</v>
      </c>
      <c r="AA48" s="6">
        <v>1E-3</v>
      </c>
      <c r="AB48" s="6">
        <v>1E-3</v>
      </c>
      <c r="AC48" s="19">
        <v>200</v>
      </c>
      <c r="AD48" s="6">
        <v>4.9999999999999998E-7</v>
      </c>
      <c r="AE48" s="19">
        <v>300</v>
      </c>
      <c r="AF48" s="6">
        <v>9.9999999999999995E-7</v>
      </c>
      <c r="AG48" s="6">
        <v>1</v>
      </c>
      <c r="AH48" s="19">
        <v>5</v>
      </c>
      <c r="AI48" s="6">
        <v>1</v>
      </c>
      <c r="AJ48" s="6">
        <v>0.5</v>
      </c>
      <c r="AK48" s="6">
        <v>0.3</v>
      </c>
      <c r="AL48" s="19">
        <v>2</v>
      </c>
      <c r="AM48" s="24">
        <v>169.94523939999999</v>
      </c>
      <c r="AN48" s="24">
        <v>169.52221650000001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AK4" sqref="AK4:AK35"/>
    </sheetView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16" width="5.1640625" bestFit="1" customWidth="1"/>
    <col min="17" max="17" width="4.5" bestFit="1" customWidth="1"/>
    <col min="18" max="18" width="5" bestFit="1" customWidth="1"/>
    <col min="19" max="19" width="4.83203125" bestFit="1" customWidth="1"/>
    <col min="20" max="20" width="4.1640625" bestFit="1" customWidth="1"/>
    <col min="21" max="21" width="5.33203125" bestFit="1" customWidth="1"/>
    <col min="22" max="22" width="6.6640625" bestFit="1" customWidth="1"/>
    <col min="23" max="26" width="7.83203125" bestFit="1" customWidth="1"/>
    <col min="27" max="27" width="5.6640625" bestFit="1" customWidth="1"/>
    <col min="28" max="28" width="7.83203125" bestFit="1" customWidth="1"/>
    <col min="29" max="29" width="5.6640625" bestFit="1" customWidth="1"/>
    <col min="30" max="30" width="7.83203125" bestFit="1" customWidth="1"/>
    <col min="31" max="31" width="8.1640625" bestFit="1" customWidth="1"/>
    <col min="32" max="32" width="6.1640625" bestFit="1" customWidth="1"/>
    <col min="33" max="33" width="8.1640625" bestFit="1" customWidth="1"/>
    <col min="34" max="34" width="9.1640625" bestFit="1" customWidth="1"/>
    <col min="35" max="35" width="9" bestFit="1" customWidth="1"/>
    <col min="36" max="36" width="9.83203125" bestFit="1" customWidth="1"/>
  </cols>
  <sheetData>
    <row r="1" spans="1:38" ht="13.5" customHeight="1">
      <c r="A1" s="1" t="s">
        <v>52</v>
      </c>
      <c r="N1" s="1"/>
      <c r="O1" s="1"/>
      <c r="P1" s="25" t="s">
        <v>1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spans="1:38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120</v>
      </c>
      <c r="AH2" s="13" t="s">
        <v>118</v>
      </c>
      <c r="AI2" s="13" t="s">
        <v>119</v>
      </c>
      <c r="AJ2" s="13" t="s">
        <v>117</v>
      </c>
      <c r="AK2" s="12" t="s">
        <v>121</v>
      </c>
      <c r="AL2" s="12" t="s">
        <v>122</v>
      </c>
    </row>
    <row r="3" spans="1:38" ht="13.5" customHeight="1">
      <c r="N3" s="1"/>
      <c r="O3" s="1"/>
    </row>
    <row r="4" spans="1:38" ht="13.5" customHeight="1">
      <c r="A4" s="1"/>
      <c r="B4" s="17" t="s">
        <v>54</v>
      </c>
      <c r="C4" s="17">
        <v>0.3</v>
      </c>
      <c r="D4" s="17">
        <v>1400</v>
      </c>
      <c r="E4" s="17">
        <v>1</v>
      </c>
      <c r="F4" s="17">
        <v>0.1071</v>
      </c>
      <c r="G4" s="17">
        <v>0</v>
      </c>
      <c r="H4" s="17">
        <v>0.17849999999999999</v>
      </c>
      <c r="I4" s="17">
        <v>0.71440000000000003</v>
      </c>
      <c r="J4" s="17">
        <v>0.6</v>
      </c>
      <c r="K4" s="17">
        <v>1.5</v>
      </c>
      <c r="L4" s="17">
        <v>55.4</v>
      </c>
      <c r="M4" s="17">
        <v>0.02</v>
      </c>
      <c r="N4" s="17">
        <v>1E-3</v>
      </c>
      <c r="O4" s="17">
        <f t="shared" ref="O4:O35" si="0">L4/M4*N4</f>
        <v>2.77</v>
      </c>
      <c r="P4" s="4">
        <v>7.0000000000000007E-2</v>
      </c>
      <c r="Q4" s="4">
        <v>15</v>
      </c>
      <c r="R4" s="4">
        <v>1.3</v>
      </c>
      <c r="S4" s="4">
        <v>0.7</v>
      </c>
      <c r="T4" s="4">
        <v>400</v>
      </c>
      <c r="U4" s="5">
        <f t="shared" ref="U4:U35" si="1">0.5*R4</f>
        <v>0.65</v>
      </c>
      <c r="V4" s="4">
        <v>0.2</v>
      </c>
      <c r="W4" s="6">
        <v>1E-8</v>
      </c>
      <c r="X4" s="6">
        <v>1.0000000000000001E-5</v>
      </c>
      <c r="Y4" s="6">
        <v>1E-3</v>
      </c>
      <c r="Z4" s="6">
        <v>1E-3</v>
      </c>
      <c r="AA4" s="19">
        <v>200</v>
      </c>
      <c r="AB4" s="6">
        <v>4.9999999999999998E-7</v>
      </c>
      <c r="AC4" s="19">
        <v>300</v>
      </c>
      <c r="AD4" s="6">
        <v>9.9999999999999995E-7</v>
      </c>
      <c r="AE4" s="6">
        <f t="shared" ref="AE4" si="2">E4</f>
        <v>1</v>
      </c>
      <c r="AF4" s="19">
        <v>0</v>
      </c>
      <c r="AG4" s="6">
        <v>1</v>
      </c>
      <c r="AH4" s="6">
        <v>0.5</v>
      </c>
      <c r="AI4" s="6">
        <v>0.3</v>
      </c>
      <c r="AJ4" s="19">
        <v>2</v>
      </c>
      <c r="AK4">
        <v>60.189288419999997</v>
      </c>
      <c r="AL4">
        <v>59.264000240000001</v>
      </c>
    </row>
    <row r="5" spans="1:38" ht="13.5" customHeight="1">
      <c r="A5" s="1"/>
      <c r="B5" s="17" t="s">
        <v>58</v>
      </c>
      <c r="C5" s="17">
        <v>0.3</v>
      </c>
      <c r="D5" s="17">
        <v>1400</v>
      </c>
      <c r="E5" s="17">
        <v>2.5</v>
      </c>
      <c r="F5" s="17">
        <v>0.1071</v>
      </c>
      <c r="G5" s="17">
        <v>0</v>
      </c>
      <c r="H5" s="17">
        <v>0.17849999999999999</v>
      </c>
      <c r="I5" s="17">
        <v>0.71440000000000003</v>
      </c>
      <c r="J5" s="17">
        <v>0.6</v>
      </c>
      <c r="K5" s="17">
        <v>1.5</v>
      </c>
      <c r="L5" s="17">
        <v>34</v>
      </c>
      <c r="M5" s="17">
        <v>3.1E-2</v>
      </c>
      <c r="N5" s="17">
        <v>3.0000000000000001E-3</v>
      </c>
      <c r="O5" s="17">
        <f t="shared" si="0"/>
        <v>3.2903225806451615</v>
      </c>
      <c r="P5" s="4">
        <v>7.0000000000000007E-2</v>
      </c>
      <c r="Q5" s="4">
        <v>15</v>
      </c>
      <c r="R5" s="4">
        <v>1.3</v>
      </c>
      <c r="S5" s="4">
        <v>0.7</v>
      </c>
      <c r="T5" s="4">
        <v>400</v>
      </c>
      <c r="U5" s="5">
        <f t="shared" si="1"/>
        <v>0.65</v>
      </c>
      <c r="V5" s="4">
        <v>0.2</v>
      </c>
      <c r="W5" s="6">
        <v>1E-8</v>
      </c>
      <c r="X5" s="6">
        <v>1.0000000000000001E-5</v>
      </c>
      <c r="Y5" s="6">
        <v>1E-3</v>
      </c>
      <c r="Z5" s="6">
        <v>1E-3</v>
      </c>
      <c r="AA5" s="19">
        <v>200</v>
      </c>
      <c r="AB5" s="6">
        <v>4.9999999999999998E-7</v>
      </c>
      <c r="AC5" s="19">
        <v>300</v>
      </c>
      <c r="AD5" s="6">
        <v>9.9999999999999995E-7</v>
      </c>
      <c r="AE5" s="6">
        <v>1</v>
      </c>
      <c r="AF5" s="19">
        <v>1</v>
      </c>
      <c r="AG5" s="6">
        <v>1</v>
      </c>
      <c r="AH5" s="6">
        <v>0.5</v>
      </c>
      <c r="AI5" s="6">
        <v>0.3</v>
      </c>
      <c r="AJ5" s="19">
        <v>2</v>
      </c>
      <c r="AK5">
        <v>40.44100761</v>
      </c>
      <c r="AL5">
        <v>39.682794600000001</v>
      </c>
    </row>
    <row r="6" spans="1:38" ht="13.5" customHeight="1">
      <c r="A6" s="1"/>
      <c r="B6" s="18" t="s">
        <v>60</v>
      </c>
      <c r="C6" s="18">
        <v>0.3</v>
      </c>
      <c r="D6" s="18">
        <v>1400</v>
      </c>
      <c r="E6" s="18">
        <v>5</v>
      </c>
      <c r="F6" s="18">
        <v>0.1071</v>
      </c>
      <c r="G6" s="18">
        <v>0</v>
      </c>
      <c r="H6" s="18">
        <v>0.17849999999999999</v>
      </c>
      <c r="I6" s="18">
        <v>0.71440000000000003</v>
      </c>
      <c r="J6" s="18">
        <v>0.6</v>
      </c>
      <c r="K6" s="18">
        <v>1</v>
      </c>
      <c r="L6" s="18">
        <v>17.3</v>
      </c>
      <c r="M6" s="18">
        <v>3.1E-2</v>
      </c>
      <c r="N6" s="18">
        <v>3.0000000000000001E-3</v>
      </c>
      <c r="O6" s="18">
        <f t="shared" si="0"/>
        <v>1.6741935483870969</v>
      </c>
      <c r="P6" s="4">
        <v>7.0000000000000007E-2</v>
      </c>
      <c r="Q6" s="4">
        <v>15</v>
      </c>
      <c r="R6" s="4">
        <v>1.3</v>
      </c>
      <c r="S6" s="4">
        <v>0.7</v>
      </c>
      <c r="T6" s="4">
        <v>600</v>
      </c>
      <c r="U6" s="5">
        <f t="shared" si="1"/>
        <v>0.65</v>
      </c>
      <c r="V6" s="4">
        <v>0.2</v>
      </c>
      <c r="W6" s="6">
        <v>1E-8</v>
      </c>
      <c r="X6" s="6">
        <v>1.0000000000000001E-5</v>
      </c>
      <c r="Y6" s="6">
        <v>1E-3</v>
      </c>
      <c r="Z6" s="6">
        <v>1E-3</v>
      </c>
      <c r="AA6" s="19">
        <v>200</v>
      </c>
      <c r="AB6" s="6">
        <v>4.9999999999999998E-7</v>
      </c>
      <c r="AC6" s="19">
        <v>300</v>
      </c>
      <c r="AD6" s="6">
        <v>9.9999999999999995E-7</v>
      </c>
      <c r="AE6" s="6">
        <v>2</v>
      </c>
      <c r="AF6" s="19">
        <v>1</v>
      </c>
      <c r="AG6" s="6">
        <v>1</v>
      </c>
      <c r="AH6" s="6">
        <v>0.5</v>
      </c>
      <c r="AI6" s="6">
        <v>0.3</v>
      </c>
      <c r="AJ6" s="19">
        <v>2</v>
      </c>
      <c r="AK6">
        <v>21.451544340000002</v>
      </c>
      <c r="AL6">
        <v>20.571618579999999</v>
      </c>
    </row>
    <row r="7" spans="1:38" ht="13.5" customHeight="1">
      <c r="A7" s="1"/>
      <c r="B7" s="18" t="s">
        <v>61</v>
      </c>
      <c r="C7" s="18">
        <v>0.3</v>
      </c>
      <c r="D7" s="18">
        <v>1400</v>
      </c>
      <c r="E7" s="18">
        <v>10</v>
      </c>
      <c r="F7" s="18">
        <v>0.1071</v>
      </c>
      <c r="G7" s="18">
        <v>0</v>
      </c>
      <c r="H7" s="18">
        <v>0.17849999999999999</v>
      </c>
      <c r="I7" s="18">
        <v>0.71440000000000003</v>
      </c>
      <c r="J7" s="18">
        <v>0.6</v>
      </c>
      <c r="K7" s="18">
        <v>1.5</v>
      </c>
      <c r="L7" s="18">
        <v>5.9</v>
      </c>
      <c r="M7" s="18">
        <v>2.1000000000000001E-2</v>
      </c>
      <c r="N7" s="18">
        <v>2E-3</v>
      </c>
      <c r="O7" s="18">
        <f t="shared" si="0"/>
        <v>0.56190476190476191</v>
      </c>
      <c r="P7" s="4">
        <v>7.0000000000000007E-2</v>
      </c>
      <c r="Q7" s="4">
        <v>15</v>
      </c>
      <c r="R7" s="4">
        <v>1.3</v>
      </c>
      <c r="S7" s="4">
        <v>0.7</v>
      </c>
      <c r="T7" s="4">
        <v>600</v>
      </c>
      <c r="U7" s="5">
        <f t="shared" si="1"/>
        <v>0.65</v>
      </c>
      <c r="V7" s="4">
        <v>0.2</v>
      </c>
      <c r="W7" s="6">
        <v>1E-8</v>
      </c>
      <c r="X7" s="6">
        <v>1.0000000000000001E-5</v>
      </c>
      <c r="Y7" s="6">
        <v>1E-3</v>
      </c>
      <c r="Z7" s="6">
        <v>1E-3</v>
      </c>
      <c r="AA7" s="19">
        <v>200</v>
      </c>
      <c r="AB7" s="6">
        <v>4.9999999999999998E-7</v>
      </c>
      <c r="AC7" s="19">
        <v>300</v>
      </c>
      <c r="AD7" s="6">
        <v>9.9999999999999995E-7</v>
      </c>
      <c r="AE7" s="6">
        <v>2</v>
      </c>
      <c r="AF7" s="19">
        <v>10</v>
      </c>
      <c r="AG7" s="6">
        <v>1</v>
      </c>
      <c r="AH7" s="6">
        <v>0.5</v>
      </c>
      <c r="AI7" s="6">
        <v>0.3</v>
      </c>
      <c r="AJ7" s="19">
        <v>2</v>
      </c>
      <c r="AK7">
        <v>5.8790586070000002</v>
      </c>
      <c r="AL7">
        <v>5.7096592399999997</v>
      </c>
    </row>
    <row r="8" spans="1:38" ht="13.5" customHeight="1">
      <c r="A8" s="1"/>
      <c r="B8" s="17" t="s">
        <v>63</v>
      </c>
      <c r="C8" s="17">
        <v>0.3</v>
      </c>
      <c r="D8" s="17">
        <v>1600</v>
      </c>
      <c r="E8" s="17">
        <v>5</v>
      </c>
      <c r="F8" s="17">
        <v>0.1305</v>
      </c>
      <c r="G8" s="17">
        <v>0</v>
      </c>
      <c r="H8" s="17">
        <v>0.2175</v>
      </c>
      <c r="I8" s="17">
        <v>0.65190000000000003</v>
      </c>
      <c r="J8" s="17">
        <v>0.6</v>
      </c>
      <c r="K8" s="17">
        <v>1.5</v>
      </c>
      <c r="L8" s="17">
        <v>58.2</v>
      </c>
      <c r="M8" s="17">
        <v>0.11799999999999999</v>
      </c>
      <c r="N8" s="17">
        <v>4.0000000000000001E-3</v>
      </c>
      <c r="O8" s="17">
        <f t="shared" si="0"/>
        <v>1.9728813559322036</v>
      </c>
      <c r="P8" s="4">
        <v>7.0000000000000007E-2</v>
      </c>
      <c r="Q8" s="4">
        <v>15</v>
      </c>
      <c r="R8" s="4">
        <v>1.3</v>
      </c>
      <c r="S8" s="4">
        <v>0.7</v>
      </c>
      <c r="T8" s="4">
        <v>400</v>
      </c>
      <c r="U8" s="5">
        <f t="shared" si="1"/>
        <v>0.65</v>
      </c>
      <c r="V8" s="4">
        <v>0.2</v>
      </c>
      <c r="W8" s="6">
        <v>1E-8</v>
      </c>
      <c r="X8" s="6">
        <v>1.0000000000000001E-5</v>
      </c>
      <c r="Y8" s="6">
        <v>1E-3</v>
      </c>
      <c r="Z8" s="6">
        <v>1E-3</v>
      </c>
      <c r="AA8" s="19">
        <v>200</v>
      </c>
      <c r="AB8" s="6">
        <v>4.9999999999999998E-7</v>
      </c>
      <c r="AC8" s="19">
        <v>300</v>
      </c>
      <c r="AD8" s="6">
        <v>9.9999999999999995E-7</v>
      </c>
      <c r="AE8" s="6">
        <f t="shared" ref="AE8:AE10" si="3">E8</f>
        <v>5</v>
      </c>
      <c r="AF8" s="19">
        <v>0</v>
      </c>
      <c r="AG8" s="6">
        <v>1</v>
      </c>
      <c r="AH8" s="6">
        <v>0.5</v>
      </c>
      <c r="AI8" s="6">
        <v>0.3</v>
      </c>
      <c r="AJ8" s="19">
        <v>2</v>
      </c>
      <c r="AK8">
        <v>63.726450360000001</v>
      </c>
      <c r="AL8">
        <v>61.41650198</v>
      </c>
    </row>
    <row r="9" spans="1:38" ht="13.5" customHeight="1">
      <c r="B9" s="17" t="s">
        <v>64</v>
      </c>
      <c r="C9" s="17">
        <v>0.5</v>
      </c>
      <c r="D9" s="17">
        <v>1400</v>
      </c>
      <c r="E9" s="17">
        <v>1</v>
      </c>
      <c r="F9" s="17">
        <v>0.1026</v>
      </c>
      <c r="G9" s="17">
        <v>0</v>
      </c>
      <c r="H9" s="17">
        <v>0.1026</v>
      </c>
      <c r="I9" s="17">
        <v>0.79479999999999995</v>
      </c>
      <c r="J9" s="17">
        <v>0.6</v>
      </c>
      <c r="K9" s="17">
        <v>1.5</v>
      </c>
      <c r="L9" s="17">
        <v>61</v>
      </c>
      <c r="M9" s="17">
        <v>1.7000000000000001E-2</v>
      </c>
      <c r="N9" s="17">
        <v>1E-3</v>
      </c>
      <c r="O9" s="17">
        <f t="shared" si="0"/>
        <v>3.5882352941176467</v>
      </c>
      <c r="P9" s="4">
        <v>7.0000000000000007E-2</v>
      </c>
      <c r="Q9" s="4">
        <v>15</v>
      </c>
      <c r="R9" s="4">
        <v>1.3</v>
      </c>
      <c r="S9" s="4">
        <v>0.7</v>
      </c>
      <c r="T9" s="4">
        <v>400</v>
      </c>
      <c r="U9" s="5">
        <f t="shared" si="1"/>
        <v>0.65</v>
      </c>
      <c r="V9" s="4">
        <v>0.2</v>
      </c>
      <c r="W9" s="6">
        <v>1E-8</v>
      </c>
      <c r="X9" s="6">
        <v>1.0000000000000001E-5</v>
      </c>
      <c r="Y9" s="6">
        <v>1E-3</v>
      </c>
      <c r="Z9" s="6">
        <v>1E-3</v>
      </c>
      <c r="AA9" s="19">
        <v>200</v>
      </c>
      <c r="AB9" s="6">
        <v>4.9999999999999998E-7</v>
      </c>
      <c r="AC9" s="19">
        <v>300</v>
      </c>
      <c r="AD9" s="6">
        <v>9.9999999999999995E-7</v>
      </c>
      <c r="AE9" s="6">
        <f t="shared" si="3"/>
        <v>1</v>
      </c>
      <c r="AF9" s="19">
        <v>0</v>
      </c>
      <c r="AG9" s="6">
        <v>1</v>
      </c>
      <c r="AH9" s="6">
        <v>0.5</v>
      </c>
      <c r="AI9" s="6">
        <v>0.3</v>
      </c>
      <c r="AJ9" s="19">
        <v>2</v>
      </c>
      <c r="AK9">
        <v>64.271905689999997</v>
      </c>
      <c r="AL9">
        <v>63.264450779999997</v>
      </c>
    </row>
    <row r="10" spans="1:38" ht="13.5" customHeight="1">
      <c r="B10" s="17" t="s">
        <v>66</v>
      </c>
      <c r="C10" s="17">
        <v>0.5</v>
      </c>
      <c r="D10" s="17">
        <v>1400</v>
      </c>
      <c r="E10" s="17">
        <v>2.5</v>
      </c>
      <c r="F10" s="17">
        <v>0.1026</v>
      </c>
      <c r="G10" s="17">
        <v>0</v>
      </c>
      <c r="H10" s="17">
        <v>0.1026</v>
      </c>
      <c r="I10" s="17">
        <v>0.79479999999999995</v>
      </c>
      <c r="J10" s="17">
        <v>0.6</v>
      </c>
      <c r="K10" s="17">
        <v>1.5</v>
      </c>
      <c r="L10" s="17">
        <v>37.9</v>
      </c>
      <c r="M10" s="17">
        <v>2.5999999999999999E-2</v>
      </c>
      <c r="N10" s="17">
        <v>3.0000000000000001E-3</v>
      </c>
      <c r="O10" s="17">
        <f t="shared" si="0"/>
        <v>4.3730769230769226</v>
      </c>
      <c r="P10" s="4">
        <v>7.0000000000000007E-2</v>
      </c>
      <c r="Q10" s="4">
        <v>15</v>
      </c>
      <c r="R10" s="4">
        <v>1.3</v>
      </c>
      <c r="S10" s="4">
        <v>0.7</v>
      </c>
      <c r="T10" s="4">
        <v>400</v>
      </c>
      <c r="U10" s="5">
        <f t="shared" si="1"/>
        <v>0.65</v>
      </c>
      <c r="V10" s="4">
        <v>0.2</v>
      </c>
      <c r="W10" s="6">
        <v>1E-8</v>
      </c>
      <c r="X10" s="6">
        <v>1.0000000000000001E-5</v>
      </c>
      <c r="Y10" s="6">
        <v>1E-3</v>
      </c>
      <c r="Z10" s="6">
        <v>1E-3</v>
      </c>
      <c r="AA10" s="19">
        <v>200</v>
      </c>
      <c r="AB10" s="6">
        <v>4.9999999999999998E-7</v>
      </c>
      <c r="AC10" s="19">
        <v>300</v>
      </c>
      <c r="AD10" s="6">
        <v>9.9999999999999995E-7</v>
      </c>
      <c r="AE10" s="6">
        <f t="shared" si="3"/>
        <v>2.5</v>
      </c>
      <c r="AF10" s="19">
        <v>0</v>
      </c>
      <c r="AG10" s="6">
        <v>1</v>
      </c>
      <c r="AH10" s="6">
        <v>0.5</v>
      </c>
      <c r="AI10" s="6">
        <v>0.3</v>
      </c>
      <c r="AJ10" s="19">
        <v>2</v>
      </c>
      <c r="AK10">
        <v>47.261879450000002</v>
      </c>
      <c r="AL10">
        <v>46.319549019999997</v>
      </c>
    </row>
    <row r="11" spans="1:38" ht="13.5" customHeight="1">
      <c r="B11" s="17" t="s">
        <v>69</v>
      </c>
      <c r="C11" s="17">
        <v>0.5</v>
      </c>
      <c r="D11" s="17">
        <v>1400</v>
      </c>
      <c r="E11" s="17">
        <v>5</v>
      </c>
      <c r="F11" s="17">
        <v>0.1026</v>
      </c>
      <c r="G11" s="17">
        <v>0</v>
      </c>
      <c r="H11" s="17">
        <v>0.1026</v>
      </c>
      <c r="I11" s="17">
        <v>0.79479999999999995</v>
      </c>
      <c r="J11" s="17">
        <v>0.6</v>
      </c>
      <c r="K11" s="17">
        <v>1.5</v>
      </c>
      <c r="L11" s="17">
        <v>23.1</v>
      </c>
      <c r="M11" s="17">
        <v>3.2000000000000001E-2</v>
      </c>
      <c r="N11" s="17">
        <v>3.0000000000000001E-3</v>
      </c>
      <c r="O11" s="17">
        <f t="shared" si="0"/>
        <v>2.1656249999999999</v>
      </c>
      <c r="P11" s="4">
        <v>7.0000000000000007E-2</v>
      </c>
      <c r="Q11" s="4">
        <v>15</v>
      </c>
      <c r="R11" s="4">
        <v>1.3</v>
      </c>
      <c r="S11" s="4">
        <v>0.7</v>
      </c>
      <c r="T11" s="4">
        <v>400</v>
      </c>
      <c r="U11" s="5">
        <f t="shared" si="1"/>
        <v>0.65</v>
      </c>
      <c r="V11" s="4">
        <v>0.2</v>
      </c>
      <c r="W11" s="6">
        <v>1E-8</v>
      </c>
      <c r="X11" s="6">
        <v>1.0000000000000001E-5</v>
      </c>
      <c r="Y11" s="6">
        <v>1E-3</v>
      </c>
      <c r="Z11" s="6">
        <v>1E-3</v>
      </c>
      <c r="AA11" s="19">
        <v>200</v>
      </c>
      <c r="AB11" s="6">
        <v>4.9999999999999998E-7</v>
      </c>
      <c r="AC11" s="19">
        <v>300</v>
      </c>
      <c r="AD11" s="6">
        <v>9.9999999999999995E-7</v>
      </c>
      <c r="AE11" s="6">
        <v>2.5</v>
      </c>
      <c r="AF11" s="19">
        <v>1</v>
      </c>
      <c r="AG11" s="6">
        <v>1</v>
      </c>
      <c r="AH11" s="6">
        <v>0.5</v>
      </c>
      <c r="AI11" s="6">
        <v>0.3</v>
      </c>
      <c r="AJ11" s="19">
        <v>2</v>
      </c>
      <c r="AK11">
        <v>29.010542279999999</v>
      </c>
      <c r="AL11">
        <v>28.090930570000001</v>
      </c>
    </row>
    <row r="12" spans="1:38" ht="13.5" customHeight="1">
      <c r="B12" s="18" t="s">
        <v>71</v>
      </c>
      <c r="C12" s="18">
        <v>0.5</v>
      </c>
      <c r="D12" s="18">
        <v>1400</v>
      </c>
      <c r="E12" s="18">
        <v>7.5</v>
      </c>
      <c r="F12" s="18">
        <v>0.1026</v>
      </c>
      <c r="G12" s="18">
        <v>0</v>
      </c>
      <c r="H12" s="18">
        <v>0.1026</v>
      </c>
      <c r="I12" s="18">
        <v>0.79479999999999995</v>
      </c>
      <c r="J12" s="18">
        <v>0.6</v>
      </c>
      <c r="K12" s="18">
        <v>1.5</v>
      </c>
      <c r="L12" s="18">
        <v>15</v>
      </c>
      <c r="M12" s="18">
        <v>3.1E-2</v>
      </c>
      <c r="N12" s="18">
        <v>3.0000000000000001E-3</v>
      </c>
      <c r="O12" s="18">
        <f t="shared" si="0"/>
        <v>1.4516129032258065</v>
      </c>
      <c r="P12" s="4">
        <v>7.0000000000000007E-2</v>
      </c>
      <c r="Q12" s="4">
        <v>15</v>
      </c>
      <c r="R12" s="4">
        <v>1.3</v>
      </c>
      <c r="S12" s="4">
        <v>0.7</v>
      </c>
      <c r="T12" s="4">
        <v>500</v>
      </c>
      <c r="U12" s="5">
        <f t="shared" si="1"/>
        <v>0.65</v>
      </c>
      <c r="V12" s="4">
        <v>0.2</v>
      </c>
      <c r="W12" s="6">
        <v>1E-8</v>
      </c>
      <c r="X12" s="6">
        <v>1.0000000000000001E-5</v>
      </c>
      <c r="Y12" s="6">
        <v>1E-3</v>
      </c>
      <c r="Z12" s="6">
        <v>1E-3</v>
      </c>
      <c r="AA12" s="19">
        <v>200</v>
      </c>
      <c r="AB12" s="6">
        <v>4.9999999999999998E-7</v>
      </c>
      <c r="AC12" s="19">
        <v>300</v>
      </c>
      <c r="AD12" s="6">
        <v>9.9999999999999995E-7</v>
      </c>
      <c r="AE12" s="6">
        <v>5</v>
      </c>
      <c r="AF12" s="19">
        <v>5</v>
      </c>
      <c r="AG12" s="6">
        <v>1</v>
      </c>
      <c r="AH12" s="6">
        <v>0.5</v>
      </c>
      <c r="AI12" s="6">
        <v>0.3</v>
      </c>
      <c r="AJ12" s="19">
        <v>2</v>
      </c>
      <c r="AK12">
        <v>17.06638985</v>
      </c>
      <c r="AL12">
        <v>16.375788249999999</v>
      </c>
    </row>
    <row r="13" spans="1:38" ht="13.5" customHeight="1">
      <c r="B13" s="18" t="s">
        <v>74</v>
      </c>
      <c r="C13" s="18">
        <v>0.5</v>
      </c>
      <c r="D13" s="18">
        <v>1400</v>
      </c>
      <c r="E13" s="18">
        <v>10</v>
      </c>
      <c r="F13" s="18">
        <v>0.1026</v>
      </c>
      <c r="G13" s="18">
        <v>0</v>
      </c>
      <c r="H13" s="18">
        <v>0.1026</v>
      </c>
      <c r="I13" s="18">
        <v>0.79479999999999995</v>
      </c>
      <c r="J13" s="18">
        <v>0.6</v>
      </c>
      <c r="K13" s="18">
        <v>1.5</v>
      </c>
      <c r="L13" s="18">
        <v>8.1999999999999993</v>
      </c>
      <c r="M13" s="18">
        <v>2.3E-2</v>
      </c>
      <c r="N13" s="18">
        <v>2E-3</v>
      </c>
      <c r="O13" s="18">
        <f t="shared" si="0"/>
        <v>0.71304347826086956</v>
      </c>
      <c r="P13" s="4">
        <v>7.0000000000000007E-2</v>
      </c>
      <c r="Q13" s="4">
        <v>15</v>
      </c>
      <c r="R13" s="4">
        <v>1.3</v>
      </c>
      <c r="S13" s="4">
        <v>0.7</v>
      </c>
      <c r="T13" s="4">
        <v>600</v>
      </c>
      <c r="U13" s="5">
        <f t="shared" si="1"/>
        <v>0.65</v>
      </c>
      <c r="V13" s="4">
        <v>0.2</v>
      </c>
      <c r="W13" s="6">
        <v>1E-8</v>
      </c>
      <c r="X13" s="6">
        <v>1.0000000000000001E-5</v>
      </c>
      <c r="Y13" s="6">
        <v>1E-3</v>
      </c>
      <c r="Z13" s="6">
        <v>1E-3</v>
      </c>
      <c r="AA13" s="19">
        <v>200</v>
      </c>
      <c r="AB13" s="6">
        <v>4.9999999999999998E-7</v>
      </c>
      <c r="AC13" s="19">
        <v>300</v>
      </c>
      <c r="AD13" s="6">
        <v>9.9999999999999995E-7</v>
      </c>
      <c r="AE13" s="6">
        <v>5</v>
      </c>
      <c r="AF13" s="19">
        <v>20</v>
      </c>
      <c r="AG13" s="6">
        <v>1</v>
      </c>
      <c r="AH13" s="6">
        <v>0.5</v>
      </c>
      <c r="AI13" s="6">
        <v>0.3</v>
      </c>
      <c r="AJ13" s="19">
        <v>2</v>
      </c>
      <c r="AK13">
        <v>9.6405408399999999</v>
      </c>
      <c r="AL13">
        <v>9.2913371050000002</v>
      </c>
    </row>
    <row r="14" spans="1:38" ht="13.5" customHeight="1">
      <c r="B14" s="18" t="s">
        <v>76</v>
      </c>
      <c r="C14" s="18">
        <v>0.5</v>
      </c>
      <c r="D14" s="18">
        <v>1600</v>
      </c>
      <c r="E14" s="18">
        <v>1</v>
      </c>
      <c r="F14" s="18">
        <v>0.1236</v>
      </c>
      <c r="G14" s="18">
        <v>0</v>
      </c>
      <c r="H14" s="18">
        <v>0.1236</v>
      </c>
      <c r="I14" s="18">
        <v>0.75280000000000002</v>
      </c>
      <c r="J14" s="18">
        <v>0.5</v>
      </c>
      <c r="K14" s="18">
        <v>1.5</v>
      </c>
      <c r="L14" s="18">
        <v>105.1</v>
      </c>
      <c r="M14" s="18">
        <v>3.1E-2</v>
      </c>
      <c r="N14" s="18">
        <v>1E-3</v>
      </c>
      <c r="O14" s="18">
        <f t="shared" si="0"/>
        <v>3.3903225806451611</v>
      </c>
      <c r="P14" s="4">
        <v>7.0000000000000007E-2</v>
      </c>
      <c r="Q14" s="4">
        <v>15</v>
      </c>
      <c r="R14" s="4">
        <v>1.3</v>
      </c>
      <c r="S14" s="4">
        <v>0.7</v>
      </c>
      <c r="T14" s="4">
        <v>600</v>
      </c>
      <c r="U14" s="5">
        <f t="shared" si="1"/>
        <v>0.65</v>
      </c>
      <c r="V14" s="4">
        <v>0.2</v>
      </c>
      <c r="W14" s="6">
        <v>1E-8</v>
      </c>
      <c r="X14" s="6">
        <v>1.0000000000000001E-5</v>
      </c>
      <c r="Y14" s="6">
        <v>1E-3</v>
      </c>
      <c r="Z14" s="6">
        <v>1E-3</v>
      </c>
      <c r="AA14" s="19">
        <v>200</v>
      </c>
      <c r="AB14" s="6">
        <v>4.9999999999999998E-7</v>
      </c>
      <c r="AC14" s="19">
        <v>300</v>
      </c>
      <c r="AD14" s="6">
        <v>9.9999999999999995E-7</v>
      </c>
      <c r="AE14" s="6">
        <v>5</v>
      </c>
      <c r="AF14" s="19">
        <v>15</v>
      </c>
      <c r="AG14" s="6">
        <v>1</v>
      </c>
      <c r="AH14" s="6">
        <v>0.5</v>
      </c>
      <c r="AI14" s="6">
        <v>0.3</v>
      </c>
      <c r="AJ14" s="19">
        <v>2</v>
      </c>
      <c r="AK14">
        <v>109.7802216</v>
      </c>
      <c r="AL14">
        <v>108.24439030000001</v>
      </c>
    </row>
    <row r="15" spans="1:38" ht="13.5" customHeight="1">
      <c r="B15" s="17" t="s">
        <v>80</v>
      </c>
      <c r="C15" s="17">
        <v>0.5</v>
      </c>
      <c r="D15" s="17">
        <v>1600</v>
      </c>
      <c r="E15" s="17">
        <v>5</v>
      </c>
      <c r="F15" s="17">
        <v>0.1236</v>
      </c>
      <c r="G15" s="17">
        <v>0</v>
      </c>
      <c r="H15" s="17">
        <v>0.1236</v>
      </c>
      <c r="I15" s="17">
        <v>0.75280000000000002</v>
      </c>
      <c r="J15" s="17">
        <v>0.5</v>
      </c>
      <c r="K15" s="17">
        <v>1</v>
      </c>
      <c r="L15" s="17">
        <v>64.3</v>
      </c>
      <c r="M15" s="17">
        <v>9.6000000000000002E-2</v>
      </c>
      <c r="N15" s="17">
        <v>4.0000000000000001E-3</v>
      </c>
      <c r="O15" s="17">
        <f t="shared" si="0"/>
        <v>2.6791666666666667</v>
      </c>
      <c r="P15" s="4">
        <v>7.0000000000000007E-2</v>
      </c>
      <c r="Q15" s="4">
        <v>15</v>
      </c>
      <c r="R15" s="4">
        <v>1.3</v>
      </c>
      <c r="S15" s="4">
        <v>0.7</v>
      </c>
      <c r="T15" s="4">
        <v>400</v>
      </c>
      <c r="U15" s="5">
        <f t="shared" si="1"/>
        <v>0.65</v>
      </c>
      <c r="V15" s="4">
        <v>0.2</v>
      </c>
      <c r="W15" s="6">
        <v>1E-8</v>
      </c>
      <c r="X15" s="6">
        <v>1.0000000000000001E-5</v>
      </c>
      <c r="Y15" s="6">
        <v>1E-3</v>
      </c>
      <c r="Z15" s="6">
        <v>1E-3</v>
      </c>
      <c r="AA15" s="19">
        <v>200</v>
      </c>
      <c r="AB15" s="6">
        <v>4.9999999999999998E-7</v>
      </c>
      <c r="AC15" s="19">
        <v>300</v>
      </c>
      <c r="AD15" s="6">
        <v>9.9999999999999995E-7</v>
      </c>
      <c r="AE15" s="6">
        <f t="shared" ref="AE15:AE19" si="4">E15</f>
        <v>5</v>
      </c>
      <c r="AF15" s="19">
        <v>0</v>
      </c>
      <c r="AG15" s="6">
        <v>1</v>
      </c>
      <c r="AH15" s="6">
        <v>0.5</v>
      </c>
      <c r="AI15" s="6">
        <v>0.3</v>
      </c>
      <c r="AJ15" s="19">
        <v>2</v>
      </c>
      <c r="AK15">
        <v>75.656222549999995</v>
      </c>
      <c r="AL15">
        <v>73.352247340000005</v>
      </c>
    </row>
    <row r="16" spans="1:38" ht="13.5" customHeight="1">
      <c r="B16" s="17" t="s">
        <v>83</v>
      </c>
      <c r="C16" s="17">
        <v>0.5</v>
      </c>
      <c r="D16" s="17">
        <v>1600</v>
      </c>
      <c r="E16" s="17">
        <v>10</v>
      </c>
      <c r="F16" s="17">
        <v>0.1236</v>
      </c>
      <c r="G16" s="17">
        <v>0</v>
      </c>
      <c r="H16" s="17">
        <v>0.1236</v>
      </c>
      <c r="I16" s="17">
        <v>0.75280000000000002</v>
      </c>
      <c r="J16" s="17">
        <v>0.5</v>
      </c>
      <c r="K16" s="17">
        <v>1</v>
      </c>
      <c r="L16" s="17">
        <v>40.1</v>
      </c>
      <c r="M16" s="17">
        <v>0.12</v>
      </c>
      <c r="N16" s="17">
        <v>5.0000000000000001E-3</v>
      </c>
      <c r="O16" s="17">
        <f t="shared" si="0"/>
        <v>1.6708333333333334</v>
      </c>
      <c r="P16" s="4">
        <v>7.0000000000000007E-2</v>
      </c>
      <c r="Q16" s="4">
        <v>15</v>
      </c>
      <c r="R16" s="4">
        <v>1.3</v>
      </c>
      <c r="S16" s="4">
        <v>0.7</v>
      </c>
      <c r="T16" s="4">
        <v>400</v>
      </c>
      <c r="U16" s="5">
        <f t="shared" si="1"/>
        <v>0.65</v>
      </c>
      <c r="V16" s="4">
        <v>0.2</v>
      </c>
      <c r="W16" s="6">
        <v>1E-8</v>
      </c>
      <c r="X16" s="6">
        <v>1.0000000000000001E-5</v>
      </c>
      <c r="Y16" s="6">
        <v>1E-3</v>
      </c>
      <c r="Z16" s="6">
        <v>1E-3</v>
      </c>
      <c r="AA16" s="19">
        <v>200</v>
      </c>
      <c r="AB16" s="6">
        <v>4.9999999999999998E-7</v>
      </c>
      <c r="AC16" s="19">
        <v>300</v>
      </c>
      <c r="AD16" s="6">
        <v>9.9999999999999995E-7</v>
      </c>
      <c r="AE16" s="6">
        <f t="shared" si="4"/>
        <v>10</v>
      </c>
      <c r="AF16" s="19">
        <v>0</v>
      </c>
      <c r="AG16" s="6">
        <v>1</v>
      </c>
      <c r="AH16" s="6">
        <v>0.5</v>
      </c>
      <c r="AI16" s="6">
        <v>0.3</v>
      </c>
      <c r="AJ16" s="19">
        <v>2</v>
      </c>
      <c r="AK16">
        <v>50.12831731</v>
      </c>
      <c r="AL16">
        <v>48.214043840000002</v>
      </c>
    </row>
    <row r="17" spans="1:38" ht="13.5" customHeight="1">
      <c r="B17" s="17" t="s">
        <v>85</v>
      </c>
      <c r="C17" s="17">
        <v>0.7</v>
      </c>
      <c r="D17" s="17">
        <v>1400</v>
      </c>
      <c r="E17" s="17">
        <v>1</v>
      </c>
      <c r="F17" s="17">
        <v>0.1008</v>
      </c>
      <c r="G17" s="17">
        <v>0</v>
      </c>
      <c r="H17" s="17">
        <v>7.1999999999999995E-2</v>
      </c>
      <c r="I17" s="17">
        <v>0.82720000000000005</v>
      </c>
      <c r="J17" s="17">
        <v>1</v>
      </c>
      <c r="K17" s="17">
        <v>2.5</v>
      </c>
      <c r="L17" s="17">
        <v>59.7</v>
      </c>
      <c r="M17" s="17">
        <v>1.4E-2</v>
      </c>
      <c r="N17" s="17">
        <v>1E-3</v>
      </c>
      <c r="O17" s="17">
        <f t="shared" si="0"/>
        <v>4.2642857142857151</v>
      </c>
      <c r="P17" s="4">
        <v>7.0000000000000007E-2</v>
      </c>
      <c r="Q17" s="4">
        <v>15</v>
      </c>
      <c r="R17" s="4">
        <v>1.3</v>
      </c>
      <c r="S17" s="4">
        <v>0.7</v>
      </c>
      <c r="T17" s="4">
        <v>400</v>
      </c>
      <c r="U17" s="5">
        <f t="shared" si="1"/>
        <v>0.65</v>
      </c>
      <c r="V17" s="4">
        <v>0.2</v>
      </c>
      <c r="W17" s="6">
        <v>1E-8</v>
      </c>
      <c r="X17" s="6">
        <v>1.0000000000000001E-5</v>
      </c>
      <c r="Y17" s="6">
        <v>1E-3</v>
      </c>
      <c r="Z17" s="6">
        <v>1E-3</v>
      </c>
      <c r="AA17" s="19">
        <v>200</v>
      </c>
      <c r="AB17" s="6">
        <v>4.9999999999999998E-7</v>
      </c>
      <c r="AC17" s="19">
        <v>300</v>
      </c>
      <c r="AD17" s="6">
        <v>9.9999999999999995E-7</v>
      </c>
      <c r="AE17" s="6">
        <f t="shared" si="4"/>
        <v>1</v>
      </c>
      <c r="AF17" s="19">
        <v>0</v>
      </c>
      <c r="AG17" s="6">
        <v>1</v>
      </c>
      <c r="AH17" s="6">
        <v>0.5</v>
      </c>
      <c r="AI17" s="6">
        <v>0.3</v>
      </c>
      <c r="AJ17" s="19">
        <v>2</v>
      </c>
      <c r="AK17">
        <v>61.798242469999998</v>
      </c>
      <c r="AL17">
        <v>60.737174209999999</v>
      </c>
    </row>
    <row r="18" spans="1:38" ht="13.5" customHeight="1">
      <c r="B18" s="17" t="s">
        <v>87</v>
      </c>
      <c r="C18" s="17">
        <v>0.7</v>
      </c>
      <c r="D18" s="17">
        <v>1400</v>
      </c>
      <c r="E18" s="17">
        <v>2.5</v>
      </c>
      <c r="F18" s="17">
        <v>0.1008</v>
      </c>
      <c r="G18" s="17">
        <v>0</v>
      </c>
      <c r="H18" s="17">
        <v>7.1999999999999995E-2</v>
      </c>
      <c r="I18" s="17">
        <v>0.82720000000000005</v>
      </c>
      <c r="J18" s="17">
        <v>1</v>
      </c>
      <c r="K18" s="17">
        <v>2.5</v>
      </c>
      <c r="L18" s="17">
        <v>42.3</v>
      </c>
      <c r="M18" s="17">
        <v>2.5000000000000001E-2</v>
      </c>
      <c r="N18" s="17">
        <v>2E-3</v>
      </c>
      <c r="O18" s="17">
        <f t="shared" si="0"/>
        <v>3.3839999999999995</v>
      </c>
      <c r="P18" s="4">
        <v>7.0000000000000007E-2</v>
      </c>
      <c r="Q18" s="4">
        <v>15</v>
      </c>
      <c r="R18" s="4">
        <v>1.3</v>
      </c>
      <c r="S18" s="4">
        <v>0.7</v>
      </c>
      <c r="T18" s="4">
        <v>400</v>
      </c>
      <c r="U18" s="5">
        <f t="shared" si="1"/>
        <v>0.65</v>
      </c>
      <c r="V18" s="4">
        <v>0.2</v>
      </c>
      <c r="W18" s="6">
        <v>1E-8</v>
      </c>
      <c r="X18" s="6">
        <v>1.0000000000000001E-5</v>
      </c>
      <c r="Y18" s="6">
        <v>1E-3</v>
      </c>
      <c r="Z18" s="6">
        <v>1E-3</v>
      </c>
      <c r="AA18" s="19">
        <v>200</v>
      </c>
      <c r="AB18" s="6">
        <v>4.9999999999999998E-7</v>
      </c>
      <c r="AC18" s="19">
        <v>300</v>
      </c>
      <c r="AD18" s="6">
        <v>9.9999999999999995E-7</v>
      </c>
      <c r="AE18" s="6">
        <f t="shared" si="4"/>
        <v>2.5</v>
      </c>
      <c r="AF18" s="19">
        <v>0</v>
      </c>
      <c r="AG18" s="6">
        <v>1</v>
      </c>
      <c r="AH18" s="6">
        <v>0.5</v>
      </c>
      <c r="AI18" s="6">
        <v>0.3</v>
      </c>
      <c r="AJ18" s="19">
        <v>2</v>
      </c>
      <c r="AK18">
        <v>47.716710669999998</v>
      </c>
      <c r="AL18">
        <v>46.880751340000003</v>
      </c>
    </row>
    <row r="19" spans="1:38" ht="13.5" customHeight="1">
      <c r="B19" s="17" t="s">
        <v>90</v>
      </c>
      <c r="C19" s="17">
        <v>0.7</v>
      </c>
      <c r="D19" s="17">
        <v>1400</v>
      </c>
      <c r="E19" s="17">
        <v>5</v>
      </c>
      <c r="F19" s="17">
        <v>0.1008</v>
      </c>
      <c r="G19" s="17">
        <v>0</v>
      </c>
      <c r="H19" s="17">
        <v>7.1999999999999995E-2</v>
      </c>
      <c r="I19" s="17">
        <v>0.82720000000000005</v>
      </c>
      <c r="J19" s="17">
        <v>1</v>
      </c>
      <c r="K19" s="17">
        <v>2.5</v>
      </c>
      <c r="L19" s="17">
        <v>27.6</v>
      </c>
      <c r="M19" s="17">
        <v>3.3000000000000002E-2</v>
      </c>
      <c r="N19" s="17">
        <v>2E-3</v>
      </c>
      <c r="O19" s="17">
        <f t="shared" si="0"/>
        <v>1.6727272727272728</v>
      </c>
      <c r="P19" s="4">
        <v>7.0000000000000007E-2</v>
      </c>
      <c r="Q19" s="4">
        <v>15</v>
      </c>
      <c r="R19" s="4">
        <v>1.3</v>
      </c>
      <c r="S19" s="4">
        <v>0.7</v>
      </c>
      <c r="T19" s="4">
        <v>400</v>
      </c>
      <c r="U19" s="5">
        <f t="shared" si="1"/>
        <v>0.65</v>
      </c>
      <c r="V19" s="4">
        <v>0.2</v>
      </c>
      <c r="W19" s="6">
        <v>1E-8</v>
      </c>
      <c r="X19" s="6">
        <v>1.0000000000000001E-5</v>
      </c>
      <c r="Y19" s="6">
        <v>1E-3</v>
      </c>
      <c r="Z19" s="6">
        <v>1E-3</v>
      </c>
      <c r="AA19" s="19">
        <v>200</v>
      </c>
      <c r="AB19" s="6">
        <v>4.9999999999999998E-7</v>
      </c>
      <c r="AC19" s="19">
        <v>300</v>
      </c>
      <c r="AD19" s="6">
        <v>9.9999999999999995E-7</v>
      </c>
      <c r="AE19" s="6">
        <f t="shared" si="4"/>
        <v>5</v>
      </c>
      <c r="AF19" s="19">
        <v>0</v>
      </c>
      <c r="AG19" s="6">
        <v>1</v>
      </c>
      <c r="AH19" s="6">
        <v>0.5</v>
      </c>
      <c r="AI19" s="6">
        <v>0.3</v>
      </c>
      <c r="AJ19" s="19">
        <v>2</v>
      </c>
      <c r="AK19">
        <v>32.104950270000003</v>
      </c>
      <c r="AL19">
        <v>31.277970100000001</v>
      </c>
    </row>
    <row r="20" spans="1:38" ht="13.5" customHeight="1">
      <c r="B20" s="18" t="s">
        <v>92</v>
      </c>
      <c r="C20" s="18">
        <v>0.7</v>
      </c>
      <c r="D20" s="18">
        <v>1400</v>
      </c>
      <c r="E20" s="18">
        <v>7.5</v>
      </c>
      <c r="F20" s="18">
        <v>0.1008</v>
      </c>
      <c r="G20" s="18">
        <v>0</v>
      </c>
      <c r="H20" s="18">
        <v>7.1999999999999995E-2</v>
      </c>
      <c r="I20" s="18">
        <v>0.82720000000000005</v>
      </c>
      <c r="J20" s="18">
        <v>1</v>
      </c>
      <c r="K20" s="18">
        <v>2.5</v>
      </c>
      <c r="L20" s="18">
        <v>17.7</v>
      </c>
      <c r="M20" s="18">
        <v>3.2000000000000001E-2</v>
      </c>
      <c r="N20" s="18">
        <v>2E-3</v>
      </c>
      <c r="O20" s="18">
        <f t="shared" si="0"/>
        <v>1.10625</v>
      </c>
      <c r="P20" s="4">
        <v>7.0000000000000007E-2</v>
      </c>
      <c r="Q20" s="4">
        <v>15</v>
      </c>
      <c r="R20" s="4">
        <v>1.3</v>
      </c>
      <c r="S20" s="4">
        <v>0.7</v>
      </c>
      <c r="T20" s="4">
        <v>500</v>
      </c>
      <c r="U20" s="5">
        <f t="shared" si="1"/>
        <v>0.65</v>
      </c>
      <c r="V20" s="4">
        <v>0.2</v>
      </c>
      <c r="W20" s="6">
        <v>1E-8</v>
      </c>
      <c r="X20" s="6">
        <v>1.0000000000000001E-5</v>
      </c>
      <c r="Y20" s="6">
        <v>1E-3</v>
      </c>
      <c r="Z20" s="6">
        <v>1E-3</v>
      </c>
      <c r="AA20" s="19">
        <v>200</v>
      </c>
      <c r="AB20" s="6">
        <v>4.9999999999999998E-7</v>
      </c>
      <c r="AC20" s="19">
        <v>300</v>
      </c>
      <c r="AD20" s="6">
        <v>9.9999999999999995E-7</v>
      </c>
      <c r="AE20" s="6">
        <v>5</v>
      </c>
      <c r="AF20" s="19">
        <v>1</v>
      </c>
      <c r="AG20" s="6">
        <v>1</v>
      </c>
      <c r="AH20" s="6">
        <v>0.5</v>
      </c>
      <c r="AI20" s="6">
        <v>0.3</v>
      </c>
      <c r="AJ20" s="19">
        <v>2</v>
      </c>
      <c r="AK20">
        <v>20.934723680000001</v>
      </c>
      <c r="AL20">
        <v>20.27704589</v>
      </c>
    </row>
    <row r="21" spans="1:38" ht="13.5" customHeight="1">
      <c r="B21" s="18" t="s">
        <v>94</v>
      </c>
      <c r="C21" s="18">
        <v>0.7</v>
      </c>
      <c r="D21" s="18">
        <v>1400</v>
      </c>
      <c r="E21" s="18">
        <v>10</v>
      </c>
      <c r="F21" s="18">
        <v>0.1008</v>
      </c>
      <c r="G21" s="18">
        <v>0</v>
      </c>
      <c r="H21" s="18">
        <v>7.1999999999999995E-2</v>
      </c>
      <c r="I21" s="18">
        <v>0.82720000000000005</v>
      </c>
      <c r="J21" s="18">
        <v>1</v>
      </c>
      <c r="K21" s="18">
        <v>2.5</v>
      </c>
      <c r="L21" s="18">
        <v>10.3</v>
      </c>
      <c r="M21" s="18">
        <v>2.5000000000000001E-2</v>
      </c>
      <c r="N21" s="18">
        <v>2E-3</v>
      </c>
      <c r="O21" s="18">
        <f t="shared" si="0"/>
        <v>0.82400000000000007</v>
      </c>
      <c r="P21" s="4">
        <v>7.0000000000000007E-2</v>
      </c>
      <c r="Q21" s="4">
        <v>15</v>
      </c>
      <c r="R21" s="4">
        <v>1.3</v>
      </c>
      <c r="S21" s="4">
        <v>0.7</v>
      </c>
      <c r="T21" s="4">
        <v>500</v>
      </c>
      <c r="U21" s="5">
        <f t="shared" si="1"/>
        <v>0.65</v>
      </c>
      <c r="V21" s="4">
        <v>0.2</v>
      </c>
      <c r="W21" s="6">
        <v>1E-8</v>
      </c>
      <c r="X21" s="6">
        <v>1.0000000000000001E-5</v>
      </c>
      <c r="Y21" s="6">
        <v>1E-3</v>
      </c>
      <c r="Z21" s="6">
        <v>1E-3</v>
      </c>
      <c r="AA21" s="19">
        <v>200</v>
      </c>
      <c r="AB21" s="6">
        <v>4.9999999999999998E-7</v>
      </c>
      <c r="AC21" s="19">
        <v>300</v>
      </c>
      <c r="AD21" s="6">
        <v>9.9999999999999995E-7</v>
      </c>
      <c r="AE21" s="6">
        <v>5</v>
      </c>
      <c r="AF21" s="19">
        <v>5</v>
      </c>
      <c r="AG21" s="6">
        <v>0.5</v>
      </c>
      <c r="AH21" s="6">
        <v>0.5</v>
      </c>
      <c r="AI21" s="6">
        <v>0.3</v>
      </c>
      <c r="AJ21" s="19">
        <v>2</v>
      </c>
      <c r="AK21">
        <v>13.12921334</v>
      </c>
      <c r="AL21">
        <v>12.69757437</v>
      </c>
    </row>
    <row r="22" spans="1:38" ht="13.5" customHeight="1">
      <c r="B22" s="17" t="s">
        <v>96</v>
      </c>
      <c r="C22" s="17">
        <v>0.7</v>
      </c>
      <c r="D22" s="17">
        <v>1600</v>
      </c>
      <c r="E22" s="17">
        <v>1</v>
      </c>
      <c r="F22" s="17">
        <v>0.12089999999999999</v>
      </c>
      <c r="G22" s="17">
        <v>0</v>
      </c>
      <c r="H22" s="17">
        <v>8.6300000000000002E-2</v>
      </c>
      <c r="I22" s="17">
        <v>0.79279999999999995</v>
      </c>
      <c r="J22" s="17">
        <v>0.5</v>
      </c>
      <c r="K22" s="17">
        <v>1.5</v>
      </c>
      <c r="L22" s="17">
        <v>97.7</v>
      </c>
      <c r="M22" s="17">
        <v>2.5000000000000001E-2</v>
      </c>
      <c r="N22" s="17">
        <v>1E-3</v>
      </c>
      <c r="O22" s="17">
        <f t="shared" si="0"/>
        <v>3.9079999999999999</v>
      </c>
      <c r="P22" s="4">
        <v>7.0000000000000007E-2</v>
      </c>
      <c r="Q22" s="4">
        <v>15</v>
      </c>
      <c r="R22" s="4">
        <v>1.3</v>
      </c>
      <c r="S22" s="4">
        <v>0.7</v>
      </c>
      <c r="T22" s="4">
        <v>400</v>
      </c>
      <c r="U22" s="5">
        <f t="shared" si="1"/>
        <v>0.65</v>
      </c>
      <c r="V22" s="4">
        <v>0.2</v>
      </c>
      <c r="W22" s="6">
        <v>1E-8</v>
      </c>
      <c r="X22" s="6">
        <v>1.0000000000000001E-5</v>
      </c>
      <c r="Y22" s="6">
        <v>1E-3</v>
      </c>
      <c r="Z22" s="6">
        <v>1E-3</v>
      </c>
      <c r="AA22" s="19">
        <v>200</v>
      </c>
      <c r="AB22" s="6">
        <v>4.9999999999999998E-7</v>
      </c>
      <c r="AC22" s="19">
        <v>300</v>
      </c>
      <c r="AD22" s="6">
        <v>9.9999999999999995E-7</v>
      </c>
      <c r="AE22" s="6">
        <f t="shared" ref="AE22:AE23" si="5">E22</f>
        <v>1</v>
      </c>
      <c r="AF22" s="19">
        <v>5</v>
      </c>
      <c r="AG22" s="6">
        <v>1</v>
      </c>
      <c r="AH22" s="6">
        <v>0.5</v>
      </c>
      <c r="AI22" s="6">
        <v>0.3</v>
      </c>
      <c r="AJ22" s="19">
        <v>2</v>
      </c>
      <c r="AK22">
        <v>102.3333861</v>
      </c>
      <c r="AL22">
        <v>100.89468189999999</v>
      </c>
    </row>
    <row r="23" spans="1:38" ht="13.5" customHeight="1">
      <c r="B23" s="17" t="s">
        <v>99</v>
      </c>
      <c r="C23" s="17">
        <v>0.7</v>
      </c>
      <c r="D23" s="17">
        <v>1600</v>
      </c>
      <c r="E23" s="17">
        <v>5</v>
      </c>
      <c r="F23" s="17">
        <v>0.12089999999999999</v>
      </c>
      <c r="G23" s="17">
        <v>0</v>
      </c>
      <c r="H23" s="17">
        <v>8.6300000000000002E-2</v>
      </c>
      <c r="I23" s="17">
        <v>0.79279999999999995</v>
      </c>
      <c r="J23" s="17">
        <v>0.5</v>
      </c>
      <c r="K23" s="17">
        <v>1.5</v>
      </c>
      <c r="L23" s="17">
        <v>67</v>
      </c>
      <c r="M23" s="17">
        <v>8.5000000000000006E-2</v>
      </c>
      <c r="N23" s="17">
        <v>4.0000000000000001E-3</v>
      </c>
      <c r="O23" s="17">
        <f t="shared" si="0"/>
        <v>3.1529411764705877</v>
      </c>
      <c r="P23" s="4">
        <v>7.0000000000000007E-2</v>
      </c>
      <c r="Q23" s="4">
        <v>15</v>
      </c>
      <c r="R23" s="4">
        <v>1.3</v>
      </c>
      <c r="S23" s="4">
        <v>0.7</v>
      </c>
      <c r="T23" s="4">
        <v>400</v>
      </c>
      <c r="U23" s="5">
        <f t="shared" si="1"/>
        <v>0.65</v>
      </c>
      <c r="V23" s="4">
        <v>0.2</v>
      </c>
      <c r="W23" s="6">
        <v>1E-8</v>
      </c>
      <c r="X23" s="6">
        <v>1.0000000000000001E-5</v>
      </c>
      <c r="Y23" s="6">
        <v>1E-3</v>
      </c>
      <c r="Z23" s="6">
        <v>1E-3</v>
      </c>
      <c r="AA23" s="19">
        <v>200</v>
      </c>
      <c r="AB23" s="6">
        <v>4.9999999999999998E-7</v>
      </c>
      <c r="AC23" s="19">
        <v>300</v>
      </c>
      <c r="AD23" s="6">
        <v>9.9999999999999995E-7</v>
      </c>
      <c r="AE23" s="6">
        <f t="shared" si="5"/>
        <v>5</v>
      </c>
      <c r="AF23" s="19">
        <v>0</v>
      </c>
      <c r="AG23" s="6">
        <v>1</v>
      </c>
      <c r="AH23" s="6">
        <v>0.5</v>
      </c>
      <c r="AI23" s="6">
        <v>0.3</v>
      </c>
      <c r="AJ23" s="19">
        <v>2</v>
      </c>
      <c r="AK23">
        <v>75.062641900000003</v>
      </c>
      <c r="AL23">
        <v>73.169129620000007</v>
      </c>
    </row>
    <row r="24" spans="1:38" ht="13.5" customHeight="1">
      <c r="B24" s="18" t="s">
        <v>102</v>
      </c>
      <c r="C24" s="18">
        <v>0.7</v>
      </c>
      <c r="D24" s="18">
        <v>1600</v>
      </c>
      <c r="E24" s="18">
        <v>10</v>
      </c>
      <c r="F24" s="18">
        <v>0.12089999999999999</v>
      </c>
      <c r="G24" s="18">
        <v>0</v>
      </c>
      <c r="H24" s="18">
        <v>8.6300000000000002E-2</v>
      </c>
      <c r="I24" s="18">
        <v>0.79279999999999995</v>
      </c>
      <c r="J24" s="18">
        <v>0.5</v>
      </c>
      <c r="K24" s="18">
        <v>1.5</v>
      </c>
      <c r="L24" s="18">
        <v>44.3</v>
      </c>
      <c r="M24" s="18">
        <v>0.113</v>
      </c>
      <c r="N24" s="18">
        <v>5.0000000000000001E-3</v>
      </c>
      <c r="O24" s="18">
        <f t="shared" si="0"/>
        <v>1.9601769911504423</v>
      </c>
      <c r="P24" s="4">
        <v>7.0000000000000007E-2</v>
      </c>
      <c r="Q24" s="4">
        <v>15</v>
      </c>
      <c r="R24" s="4">
        <v>1.3</v>
      </c>
      <c r="S24" s="4">
        <v>0.7</v>
      </c>
      <c r="T24" s="4">
        <v>500</v>
      </c>
      <c r="U24" s="5">
        <f t="shared" si="1"/>
        <v>0.65</v>
      </c>
      <c r="V24" s="4">
        <v>0.2</v>
      </c>
      <c r="W24" s="6">
        <v>1E-8</v>
      </c>
      <c r="X24" s="6">
        <v>1.0000000000000001E-5</v>
      </c>
      <c r="Y24" s="6">
        <v>1E-3</v>
      </c>
      <c r="Z24" s="6">
        <v>1E-3</v>
      </c>
      <c r="AA24" s="19">
        <v>200</v>
      </c>
      <c r="AB24" s="6">
        <v>4.9999999999999998E-7</v>
      </c>
      <c r="AC24" s="19">
        <v>300</v>
      </c>
      <c r="AD24" s="6">
        <v>9.9999999999999995E-7</v>
      </c>
      <c r="AE24" s="6">
        <v>7.5</v>
      </c>
      <c r="AF24" s="19">
        <v>2</v>
      </c>
      <c r="AG24" s="6">
        <v>1</v>
      </c>
      <c r="AH24" s="6">
        <v>0.5</v>
      </c>
      <c r="AI24" s="6">
        <v>0.3</v>
      </c>
      <c r="AJ24" s="19">
        <v>2</v>
      </c>
      <c r="AK24">
        <v>52.419807349999999</v>
      </c>
      <c r="AL24">
        <v>50.384999180000001</v>
      </c>
    </row>
    <row r="25" spans="1:38" ht="13.5" customHeight="1">
      <c r="B25" s="18" t="s">
        <v>104</v>
      </c>
      <c r="C25" s="18">
        <v>0.7</v>
      </c>
      <c r="D25" s="18">
        <v>1600</v>
      </c>
      <c r="E25" s="18">
        <v>15</v>
      </c>
      <c r="F25" s="18">
        <v>0.12089999999999999</v>
      </c>
      <c r="G25" s="18">
        <v>0</v>
      </c>
      <c r="H25" s="18">
        <v>8.6300000000000002E-2</v>
      </c>
      <c r="I25" s="18">
        <v>0.79279999999999995</v>
      </c>
      <c r="J25" s="18">
        <v>0.5</v>
      </c>
      <c r="K25" s="18">
        <v>1.5</v>
      </c>
      <c r="L25" s="18">
        <v>31.4</v>
      </c>
      <c r="M25" s="18">
        <v>0.12</v>
      </c>
      <c r="N25" s="18">
        <v>8.0000000000000002E-3</v>
      </c>
      <c r="O25" s="18">
        <f t="shared" si="0"/>
        <v>2.0933333333333337</v>
      </c>
      <c r="P25" s="4">
        <v>7.0000000000000007E-2</v>
      </c>
      <c r="Q25" s="4">
        <v>15</v>
      </c>
      <c r="R25" s="4">
        <v>1.3</v>
      </c>
      <c r="S25" s="4">
        <v>0.7</v>
      </c>
      <c r="T25" s="4">
        <v>500</v>
      </c>
      <c r="U25" s="5">
        <f t="shared" si="1"/>
        <v>0.65</v>
      </c>
      <c r="V25" s="4">
        <v>0.2</v>
      </c>
      <c r="W25" s="6">
        <v>1E-8</v>
      </c>
      <c r="X25" s="6">
        <v>1.0000000000000001E-5</v>
      </c>
      <c r="Y25" s="6">
        <v>1E-3</v>
      </c>
      <c r="Z25" s="6">
        <v>1E-3</v>
      </c>
      <c r="AA25" s="19">
        <v>200</v>
      </c>
      <c r="AB25" s="6">
        <v>4.9999999999999998E-7</v>
      </c>
      <c r="AC25" s="19">
        <v>300</v>
      </c>
      <c r="AD25" s="6">
        <v>9.9999999999999995E-7</v>
      </c>
      <c r="AE25" s="6">
        <v>7.5</v>
      </c>
      <c r="AF25" s="19">
        <v>3</v>
      </c>
      <c r="AG25" s="6">
        <v>1</v>
      </c>
      <c r="AH25" s="6">
        <v>0.5</v>
      </c>
      <c r="AI25" s="6">
        <v>0.3</v>
      </c>
      <c r="AJ25" s="19">
        <v>2</v>
      </c>
      <c r="AK25">
        <v>36.979514909999999</v>
      </c>
      <c r="AL25">
        <v>35.165221969999997</v>
      </c>
    </row>
    <row r="26" spans="1:38" ht="13.5" customHeight="1">
      <c r="B26" s="18" t="s">
        <v>105</v>
      </c>
      <c r="C26" s="18">
        <v>0.7</v>
      </c>
      <c r="D26" s="18">
        <v>1600</v>
      </c>
      <c r="E26" s="18">
        <v>20</v>
      </c>
      <c r="F26" s="18">
        <v>0.12089999999999999</v>
      </c>
      <c r="G26" s="18">
        <v>0</v>
      </c>
      <c r="H26" s="18">
        <v>8.6300000000000002E-2</v>
      </c>
      <c r="I26" s="18">
        <v>0.79279999999999995</v>
      </c>
      <c r="J26" s="18">
        <v>0.5</v>
      </c>
      <c r="K26" s="18">
        <v>1</v>
      </c>
      <c r="L26" s="18">
        <v>22.4</v>
      </c>
      <c r="M26" s="18">
        <v>0.114</v>
      </c>
      <c r="N26" s="18">
        <v>7.0000000000000001E-3</v>
      </c>
      <c r="O26" s="18">
        <f t="shared" si="0"/>
        <v>1.3754385964912279</v>
      </c>
      <c r="P26" s="4">
        <v>7.0000000000000007E-2</v>
      </c>
      <c r="Q26" s="4">
        <v>15</v>
      </c>
      <c r="R26" s="4">
        <v>1.3</v>
      </c>
      <c r="S26" s="4">
        <v>0.7</v>
      </c>
      <c r="T26" s="4">
        <v>500</v>
      </c>
      <c r="U26" s="5">
        <f t="shared" si="1"/>
        <v>0.65</v>
      </c>
      <c r="V26" s="4">
        <v>0.2</v>
      </c>
      <c r="W26" s="6">
        <v>1E-8</v>
      </c>
      <c r="X26" s="6">
        <v>1.0000000000000001E-5</v>
      </c>
      <c r="Y26" s="6">
        <v>1E-3</v>
      </c>
      <c r="Z26" s="6">
        <v>1E-3</v>
      </c>
      <c r="AA26" s="19">
        <v>200</v>
      </c>
      <c r="AB26" s="6">
        <v>4.9999999999999998E-7</v>
      </c>
      <c r="AC26" s="19">
        <v>300</v>
      </c>
      <c r="AD26" s="6">
        <v>9.9999999999999995E-7</v>
      </c>
      <c r="AE26" s="6">
        <v>7.5</v>
      </c>
      <c r="AF26" s="19">
        <v>4</v>
      </c>
      <c r="AG26" s="6">
        <v>1</v>
      </c>
      <c r="AH26" s="6">
        <v>0.5</v>
      </c>
      <c r="AI26" s="6">
        <v>0.3</v>
      </c>
      <c r="AJ26" s="19">
        <v>2</v>
      </c>
      <c r="AK26">
        <v>26.286566969999999</v>
      </c>
      <c r="AL26">
        <v>24.789886070000001</v>
      </c>
    </row>
    <row r="27" spans="1:38" ht="13.5" customHeight="1">
      <c r="B27" s="18" t="s">
        <v>106</v>
      </c>
      <c r="C27" s="18">
        <v>0.7</v>
      </c>
      <c r="D27" s="18">
        <v>1600</v>
      </c>
      <c r="E27" s="18">
        <v>25</v>
      </c>
      <c r="F27" s="18">
        <v>0.12089999999999999</v>
      </c>
      <c r="G27" s="18">
        <v>0</v>
      </c>
      <c r="H27" s="18">
        <v>8.6300000000000002E-2</v>
      </c>
      <c r="I27" s="18">
        <v>0.79279999999999995</v>
      </c>
      <c r="J27" s="18">
        <v>0.5</v>
      </c>
      <c r="K27" s="18">
        <v>1</v>
      </c>
      <c r="L27" s="18">
        <v>16.3</v>
      </c>
      <c r="M27" s="18">
        <v>0.104</v>
      </c>
      <c r="N27" s="18">
        <v>1.2E-2</v>
      </c>
      <c r="O27" s="18">
        <f t="shared" si="0"/>
        <v>1.8807692307692312</v>
      </c>
      <c r="P27" s="4">
        <v>7.0000000000000007E-2</v>
      </c>
      <c r="Q27" s="4">
        <v>15</v>
      </c>
      <c r="R27" s="4">
        <v>1.3</v>
      </c>
      <c r="S27" s="4">
        <v>0.7</v>
      </c>
      <c r="T27" s="4">
        <v>500</v>
      </c>
      <c r="U27" s="5">
        <f t="shared" si="1"/>
        <v>0.65</v>
      </c>
      <c r="V27" s="4">
        <v>0.2</v>
      </c>
      <c r="W27" s="6">
        <v>1E-8</v>
      </c>
      <c r="X27" s="6">
        <v>1.0000000000000001E-5</v>
      </c>
      <c r="Y27" s="6">
        <v>1E-3</v>
      </c>
      <c r="Z27" s="6">
        <v>1E-3</v>
      </c>
      <c r="AA27" s="19">
        <v>200</v>
      </c>
      <c r="AB27" s="6">
        <v>4.9999999999999998E-7</v>
      </c>
      <c r="AC27" s="19">
        <v>300</v>
      </c>
      <c r="AD27" s="6">
        <v>9.9999999999999995E-7</v>
      </c>
      <c r="AE27" s="6">
        <v>7.5</v>
      </c>
      <c r="AF27" s="19">
        <v>5</v>
      </c>
      <c r="AG27" s="6">
        <v>1</v>
      </c>
      <c r="AH27" s="6">
        <v>0.5</v>
      </c>
      <c r="AI27" s="6">
        <v>0.3</v>
      </c>
      <c r="AJ27" s="19">
        <v>2</v>
      </c>
      <c r="AK27">
        <v>18.933683519999999</v>
      </c>
      <c r="AL27">
        <v>17.956162280000001</v>
      </c>
    </row>
    <row r="28" spans="1:38" ht="13.5" customHeight="1">
      <c r="B28" s="17" t="s">
        <v>107</v>
      </c>
      <c r="C28" s="17">
        <v>0.7</v>
      </c>
      <c r="D28" s="17">
        <v>1800</v>
      </c>
      <c r="E28" s="17">
        <v>1</v>
      </c>
      <c r="F28" s="17">
        <v>0.1406</v>
      </c>
      <c r="G28" s="17">
        <v>0</v>
      </c>
      <c r="H28" s="17">
        <v>0.1004</v>
      </c>
      <c r="I28" s="17">
        <v>0.75900000000000001</v>
      </c>
      <c r="J28" s="17">
        <v>1</v>
      </c>
      <c r="K28" s="17">
        <v>2.5</v>
      </c>
      <c r="L28" s="17">
        <v>139.30000000000001</v>
      </c>
      <c r="M28" s="17">
        <v>3.7999999999999999E-2</v>
      </c>
      <c r="N28" s="17">
        <v>1E-3</v>
      </c>
      <c r="O28" s="17">
        <f t="shared" si="0"/>
        <v>3.6657894736842112</v>
      </c>
      <c r="P28" s="4">
        <v>7.0000000000000007E-2</v>
      </c>
      <c r="Q28" s="4">
        <v>15</v>
      </c>
      <c r="R28" s="4">
        <v>1.3</v>
      </c>
      <c r="S28" s="4">
        <v>0.7</v>
      </c>
      <c r="T28" s="4">
        <v>400</v>
      </c>
      <c r="U28" s="5">
        <f t="shared" si="1"/>
        <v>0.65</v>
      </c>
      <c r="V28" s="4">
        <v>0.2</v>
      </c>
      <c r="W28" s="6">
        <v>1E-8</v>
      </c>
      <c r="X28" s="6">
        <v>1.0000000000000001E-5</v>
      </c>
      <c r="Y28" s="6">
        <v>1E-3</v>
      </c>
      <c r="Z28" s="6">
        <v>1E-3</v>
      </c>
      <c r="AA28" s="19">
        <v>200</v>
      </c>
      <c r="AB28" s="6">
        <v>4.9999999999999998E-7</v>
      </c>
      <c r="AC28" s="19">
        <v>300</v>
      </c>
      <c r="AD28" s="6">
        <v>9.9999999999999995E-7</v>
      </c>
      <c r="AE28" s="6">
        <f t="shared" ref="AE28:AE33" si="6">E28</f>
        <v>1</v>
      </c>
      <c r="AF28" s="19">
        <v>0</v>
      </c>
      <c r="AG28" s="6">
        <v>1</v>
      </c>
      <c r="AH28" s="6">
        <v>0.5</v>
      </c>
      <c r="AI28" s="6">
        <v>0.3</v>
      </c>
      <c r="AJ28" s="19">
        <v>2</v>
      </c>
      <c r="AK28">
        <v>142.8229451</v>
      </c>
      <c r="AL28">
        <v>140.87681370000001</v>
      </c>
    </row>
    <row r="29" spans="1:38" ht="13.5" customHeight="1">
      <c r="B29" s="17" t="s">
        <v>108</v>
      </c>
      <c r="C29" s="17">
        <v>0.7</v>
      </c>
      <c r="D29" s="17">
        <v>1800</v>
      </c>
      <c r="E29" s="17">
        <v>5</v>
      </c>
      <c r="F29" s="17">
        <v>0.1406</v>
      </c>
      <c r="G29" s="17">
        <v>0</v>
      </c>
      <c r="H29" s="17">
        <v>0.1004</v>
      </c>
      <c r="I29" s="17">
        <v>0.75900000000000001</v>
      </c>
      <c r="J29" s="17">
        <v>1</v>
      </c>
      <c r="K29" s="17">
        <v>2.5</v>
      </c>
      <c r="L29" s="17">
        <v>114.6</v>
      </c>
      <c r="M29" s="17">
        <v>0.155</v>
      </c>
      <c r="N29" s="17">
        <v>6.0000000000000001E-3</v>
      </c>
      <c r="O29" s="17">
        <f t="shared" si="0"/>
        <v>4.4361290322580649</v>
      </c>
      <c r="P29" s="4">
        <v>7.0000000000000007E-2</v>
      </c>
      <c r="Q29" s="4">
        <v>15</v>
      </c>
      <c r="R29" s="4">
        <v>1.3</v>
      </c>
      <c r="S29" s="4">
        <v>0.7</v>
      </c>
      <c r="T29" s="4">
        <v>400</v>
      </c>
      <c r="U29" s="5">
        <f t="shared" si="1"/>
        <v>0.65</v>
      </c>
      <c r="V29" s="4">
        <v>0.2</v>
      </c>
      <c r="W29" s="6">
        <v>1E-8</v>
      </c>
      <c r="X29" s="6">
        <v>1.0000000000000001E-5</v>
      </c>
      <c r="Y29" s="6">
        <v>1E-3</v>
      </c>
      <c r="Z29" s="6">
        <v>1E-3</v>
      </c>
      <c r="AA29" s="19">
        <v>200</v>
      </c>
      <c r="AB29" s="6">
        <v>4.9999999999999998E-7</v>
      </c>
      <c r="AC29" s="19">
        <v>300</v>
      </c>
      <c r="AD29" s="6">
        <v>9.9999999999999995E-7</v>
      </c>
      <c r="AE29" s="6">
        <f t="shared" si="6"/>
        <v>5</v>
      </c>
      <c r="AF29" s="19">
        <v>0</v>
      </c>
      <c r="AG29" s="6">
        <v>1</v>
      </c>
      <c r="AH29" s="6">
        <v>0.5</v>
      </c>
      <c r="AI29" s="6">
        <v>0.3</v>
      </c>
      <c r="AJ29" s="19">
        <v>2</v>
      </c>
      <c r="AK29">
        <v>121.0271814</v>
      </c>
      <c r="AL29">
        <v>118.10778790000001</v>
      </c>
    </row>
    <row r="30" spans="1:38" ht="13.5" customHeight="1">
      <c r="B30" s="17" t="s">
        <v>109</v>
      </c>
      <c r="C30" s="17">
        <v>0.7</v>
      </c>
      <c r="D30" s="17">
        <v>1800</v>
      </c>
      <c r="E30" s="17">
        <v>10</v>
      </c>
      <c r="F30" s="17">
        <v>0.1406</v>
      </c>
      <c r="G30" s="17">
        <v>0</v>
      </c>
      <c r="H30" s="17">
        <v>0.1004</v>
      </c>
      <c r="I30" s="17">
        <v>0.75900000000000001</v>
      </c>
      <c r="J30" s="17">
        <v>0.5</v>
      </c>
      <c r="K30" s="17">
        <v>1.5</v>
      </c>
      <c r="L30" s="17">
        <v>96</v>
      </c>
      <c r="M30" s="17">
        <v>0.25900000000000001</v>
      </c>
      <c r="N30" s="17">
        <v>8.9999999999999993E-3</v>
      </c>
      <c r="O30" s="17">
        <f t="shared" si="0"/>
        <v>3.3359073359073355</v>
      </c>
      <c r="P30" s="4">
        <v>7.0000000000000007E-2</v>
      </c>
      <c r="Q30" s="4">
        <v>15</v>
      </c>
      <c r="R30" s="4">
        <v>1.3</v>
      </c>
      <c r="S30" s="4">
        <v>0.7</v>
      </c>
      <c r="T30" s="4">
        <v>400</v>
      </c>
      <c r="U30" s="5">
        <f t="shared" si="1"/>
        <v>0.65</v>
      </c>
      <c r="V30" s="4">
        <v>0.2</v>
      </c>
      <c r="W30" s="6">
        <v>1E-8</v>
      </c>
      <c r="X30" s="6">
        <v>1.0000000000000001E-5</v>
      </c>
      <c r="Y30" s="6">
        <v>1E-3</v>
      </c>
      <c r="Z30" s="6">
        <v>1E-3</v>
      </c>
      <c r="AA30" s="19">
        <v>200</v>
      </c>
      <c r="AB30" s="6">
        <v>4.9999999999999998E-7</v>
      </c>
      <c r="AC30" s="19">
        <v>300</v>
      </c>
      <c r="AD30" s="6">
        <v>9.9999999999999995E-7</v>
      </c>
      <c r="AE30" s="6">
        <v>5</v>
      </c>
      <c r="AF30" s="19">
        <v>1</v>
      </c>
      <c r="AG30" s="6">
        <v>1</v>
      </c>
      <c r="AH30" s="6">
        <v>0.5</v>
      </c>
      <c r="AI30" s="6">
        <v>0.3</v>
      </c>
      <c r="AJ30" s="19">
        <v>2</v>
      </c>
      <c r="AK30">
        <v>98.456720970000006</v>
      </c>
      <c r="AL30">
        <v>94.839036359999994</v>
      </c>
    </row>
    <row r="31" spans="1:38" ht="13.5" customHeight="1">
      <c r="A31" s="1" t="s">
        <v>110</v>
      </c>
      <c r="B31" s="15" t="s">
        <v>111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3">
        <f t="shared" si="0"/>
        <v>12.430434782608696</v>
      </c>
      <c r="P31" s="4">
        <v>7.0000000000000007E-2</v>
      </c>
      <c r="Q31" s="4">
        <v>15</v>
      </c>
      <c r="R31" s="4">
        <v>1.3</v>
      </c>
      <c r="S31" s="4">
        <v>0.7</v>
      </c>
      <c r="T31" s="4">
        <v>400</v>
      </c>
      <c r="U31" s="5">
        <f t="shared" si="1"/>
        <v>0.65</v>
      </c>
      <c r="V31" s="4">
        <v>0.2</v>
      </c>
      <c r="W31" s="6">
        <v>1E-8</v>
      </c>
      <c r="X31" s="6">
        <v>1.0000000000000001E-5</v>
      </c>
      <c r="Y31" s="6">
        <v>1E-3</v>
      </c>
      <c r="Z31" s="6">
        <v>1E-3</v>
      </c>
      <c r="AA31" s="19">
        <v>200</v>
      </c>
      <c r="AB31" s="6">
        <v>4.9999999999999998E-7</v>
      </c>
      <c r="AC31" s="19">
        <v>300</v>
      </c>
      <c r="AD31" s="6">
        <v>9.9999999999999995E-7</v>
      </c>
      <c r="AE31" s="6">
        <f t="shared" si="6"/>
        <v>1</v>
      </c>
      <c r="AF31" s="19">
        <v>0</v>
      </c>
      <c r="AG31" s="6">
        <v>1</v>
      </c>
      <c r="AH31" s="6">
        <v>0.5</v>
      </c>
      <c r="AI31" s="6">
        <v>0.3</v>
      </c>
      <c r="AJ31" s="19">
        <v>2</v>
      </c>
      <c r="AK31">
        <v>95.937235340000001</v>
      </c>
      <c r="AL31">
        <v>94.148218180000001</v>
      </c>
    </row>
    <row r="32" spans="1:38" ht="13.5" customHeight="1">
      <c r="A32" s="1" t="s">
        <v>112</v>
      </c>
      <c r="B32" s="15" t="s">
        <v>113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3">
        <f t="shared" si="0"/>
        <v>3.3948717948717948</v>
      </c>
      <c r="P32" s="4">
        <v>7.0000000000000007E-2</v>
      </c>
      <c r="Q32" s="4">
        <v>15</v>
      </c>
      <c r="R32" s="4">
        <v>1.3</v>
      </c>
      <c r="S32" s="4">
        <v>0.7</v>
      </c>
      <c r="T32" s="4">
        <v>400</v>
      </c>
      <c r="U32" s="5">
        <f t="shared" si="1"/>
        <v>0.65</v>
      </c>
      <c r="V32" s="4">
        <v>0.2</v>
      </c>
      <c r="W32" s="6">
        <v>1E-8</v>
      </c>
      <c r="X32" s="6">
        <v>1.0000000000000001E-5</v>
      </c>
      <c r="Y32" s="6">
        <v>1E-3</v>
      </c>
      <c r="Z32" s="6">
        <v>1E-3</v>
      </c>
      <c r="AA32" s="19">
        <v>200</v>
      </c>
      <c r="AB32" s="6">
        <v>4.9999999999999998E-7</v>
      </c>
      <c r="AC32" s="19">
        <v>300</v>
      </c>
      <c r="AD32" s="6">
        <v>9.9999999999999995E-7</v>
      </c>
      <c r="AE32" s="6">
        <f t="shared" si="6"/>
        <v>5</v>
      </c>
      <c r="AF32" s="19">
        <v>0</v>
      </c>
      <c r="AG32" s="6">
        <v>1</v>
      </c>
      <c r="AH32" s="6">
        <v>0.5</v>
      </c>
      <c r="AI32" s="6">
        <v>0.3</v>
      </c>
      <c r="AJ32" s="19">
        <v>2</v>
      </c>
      <c r="AK32">
        <v>71.570806910000002</v>
      </c>
      <c r="AL32">
        <v>69.954202690000002</v>
      </c>
    </row>
    <row r="33" spans="2:38" ht="13.5" customHeight="1">
      <c r="B33" s="15" t="s">
        <v>114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3">
        <f t="shared" si="0"/>
        <v>9.1578947368421044</v>
      </c>
      <c r="P33" s="4">
        <v>7.0000000000000007E-2</v>
      </c>
      <c r="Q33" s="4">
        <v>15</v>
      </c>
      <c r="R33" s="4">
        <v>1.3</v>
      </c>
      <c r="S33" s="4">
        <v>0.7</v>
      </c>
      <c r="T33" s="4">
        <v>400</v>
      </c>
      <c r="U33" s="5">
        <f t="shared" si="1"/>
        <v>0.65</v>
      </c>
      <c r="V33" s="4">
        <v>0.2</v>
      </c>
      <c r="W33" s="6">
        <v>1E-8</v>
      </c>
      <c r="X33" s="6">
        <v>1.0000000000000001E-5</v>
      </c>
      <c r="Y33" s="6">
        <v>1E-3</v>
      </c>
      <c r="Z33" s="6">
        <v>1E-3</v>
      </c>
      <c r="AA33" s="19">
        <v>200</v>
      </c>
      <c r="AB33" s="6">
        <v>4.9999999999999998E-7</v>
      </c>
      <c r="AC33" s="19">
        <v>300</v>
      </c>
      <c r="AD33" s="6">
        <v>9.9999999999999995E-7</v>
      </c>
      <c r="AE33" s="6">
        <f t="shared" si="6"/>
        <v>1</v>
      </c>
      <c r="AF33" s="19">
        <v>0</v>
      </c>
      <c r="AG33" s="6">
        <v>1</v>
      </c>
      <c r="AH33" s="6">
        <v>0.5</v>
      </c>
      <c r="AI33" s="6">
        <v>0.3</v>
      </c>
      <c r="AJ33" s="19">
        <v>2</v>
      </c>
      <c r="AK33">
        <v>86.620880700000001</v>
      </c>
      <c r="AL33">
        <v>85.568844260000006</v>
      </c>
    </row>
    <row r="34" spans="2:38" ht="13.5" customHeight="1">
      <c r="B34" s="16" t="s">
        <v>115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3">
        <f t="shared" si="0"/>
        <v>10.765217391304347</v>
      </c>
      <c r="P34" s="4">
        <v>7.0000000000000007E-2</v>
      </c>
      <c r="Q34" s="4">
        <v>15</v>
      </c>
      <c r="R34" s="4">
        <v>1.3</v>
      </c>
      <c r="S34" s="4">
        <v>0.7</v>
      </c>
      <c r="T34" s="4">
        <v>500</v>
      </c>
      <c r="U34" s="5">
        <f t="shared" si="1"/>
        <v>0.65</v>
      </c>
      <c r="V34" s="4">
        <v>0.2</v>
      </c>
      <c r="W34" s="6">
        <v>1E-8</v>
      </c>
      <c r="X34" s="6">
        <v>1.0000000000000001E-5</v>
      </c>
      <c r="Y34" s="6">
        <v>1E-3</v>
      </c>
      <c r="Z34" s="6">
        <v>1E-3</v>
      </c>
      <c r="AA34" s="19">
        <v>200</v>
      </c>
      <c r="AB34" s="6">
        <v>4.9999999999999998E-7</v>
      </c>
      <c r="AC34" s="19">
        <v>300</v>
      </c>
      <c r="AD34" s="6">
        <v>9.9999999999999995E-7</v>
      </c>
      <c r="AE34" s="6">
        <v>1</v>
      </c>
      <c r="AF34" s="19">
        <v>2</v>
      </c>
      <c r="AG34" s="6">
        <v>1</v>
      </c>
      <c r="AH34" s="6">
        <v>0.5</v>
      </c>
      <c r="AI34" s="6">
        <v>0.3</v>
      </c>
      <c r="AJ34" s="19">
        <v>2</v>
      </c>
      <c r="AK34">
        <v>61.038543420000003</v>
      </c>
      <c r="AL34">
        <v>60.035000289999999</v>
      </c>
    </row>
    <row r="35" spans="2:38" ht="13.5" customHeight="1">
      <c r="B35" s="16" t="s">
        <v>116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3">
        <f t="shared" si="0"/>
        <v>4.4725274725274726</v>
      </c>
      <c r="P35" s="4">
        <v>7.0000000000000007E-2</v>
      </c>
      <c r="Q35" s="4">
        <v>15</v>
      </c>
      <c r="R35" s="4">
        <v>1.3</v>
      </c>
      <c r="S35" s="4">
        <v>0.7</v>
      </c>
      <c r="T35" s="4">
        <v>500</v>
      </c>
      <c r="U35" s="5">
        <f t="shared" si="1"/>
        <v>0.65</v>
      </c>
      <c r="V35" s="4">
        <v>0.2</v>
      </c>
      <c r="W35" s="6">
        <v>1E-8</v>
      </c>
      <c r="X35" s="6">
        <v>1.0000000000000001E-5</v>
      </c>
      <c r="Y35" s="6">
        <v>1E-3</v>
      </c>
      <c r="Z35" s="6">
        <v>1E-3</v>
      </c>
      <c r="AA35" s="19">
        <v>200</v>
      </c>
      <c r="AB35" s="6">
        <v>4.9999999999999998E-7</v>
      </c>
      <c r="AC35" s="19">
        <v>300</v>
      </c>
      <c r="AD35" s="6">
        <v>9.9999999999999995E-7</v>
      </c>
      <c r="AE35" s="6">
        <v>1</v>
      </c>
      <c r="AF35" s="19">
        <v>2</v>
      </c>
      <c r="AG35" s="6">
        <v>1</v>
      </c>
      <c r="AH35" s="6">
        <v>0.5</v>
      </c>
      <c r="AI35" s="6">
        <v>0.3</v>
      </c>
      <c r="AJ35" s="19">
        <v>2</v>
      </c>
      <c r="AK35">
        <v>43.934971300000001</v>
      </c>
      <c r="AL35">
        <v>43.033318049999998</v>
      </c>
    </row>
    <row r="36" spans="2:38" ht="13.5" customHeight="1">
      <c r="N36" s="1"/>
      <c r="O36" s="1"/>
      <c r="AH36" s="10"/>
      <c r="AI36" s="10"/>
      <c r="AJ36" s="10"/>
    </row>
    <row r="37" spans="2:38" ht="13.5" customHeight="1">
      <c r="N37" s="1"/>
      <c r="O37" s="1"/>
      <c r="AH37" s="11"/>
      <c r="AI37" s="11"/>
      <c r="AJ37" s="11"/>
    </row>
    <row r="38" spans="2:38" ht="13.5" customHeight="1">
      <c r="N38" s="1"/>
      <c r="O38" s="1"/>
      <c r="AH38" s="11"/>
      <c r="AI38" s="11"/>
      <c r="AJ38" s="11"/>
    </row>
    <row r="39" spans="2:38" ht="13.5" customHeight="1">
      <c r="N39" s="1"/>
      <c r="O39" s="1"/>
      <c r="AH39" s="11"/>
      <c r="AI39" s="11"/>
      <c r="AJ39" s="11"/>
    </row>
    <row r="40" spans="2:38" ht="13.5" customHeight="1">
      <c r="N40" s="1"/>
      <c r="O40" s="1"/>
      <c r="AH40" s="11"/>
      <c r="AI40" s="11"/>
      <c r="AJ40" s="11"/>
    </row>
    <row r="41" spans="2:38" ht="13.5" customHeight="1">
      <c r="N41" s="1"/>
      <c r="O41" s="1"/>
      <c r="AH41" s="10"/>
      <c r="AI41" s="10"/>
      <c r="AJ41" s="10"/>
    </row>
    <row r="42" spans="2:38" ht="13.5" customHeight="1">
      <c r="N42" s="1"/>
      <c r="O42" s="1"/>
      <c r="AH42" s="10"/>
      <c r="AI42" s="10"/>
      <c r="AJ42" s="10"/>
    </row>
    <row r="43" spans="2:38" ht="13.5" customHeight="1">
      <c r="N43" s="1"/>
      <c r="O43" s="1"/>
      <c r="AH43" s="11"/>
      <c r="AI43" s="11"/>
      <c r="AJ43" s="11"/>
    </row>
    <row r="44" spans="2:38" ht="13.5" customHeight="1">
      <c r="N44" s="1"/>
      <c r="O44" s="1"/>
      <c r="AH44" s="11"/>
      <c r="AI44" s="11"/>
      <c r="AJ44" s="11"/>
    </row>
    <row r="45" spans="2:38" ht="13.5" customHeight="1">
      <c r="N45" s="1"/>
      <c r="O45" s="1"/>
      <c r="AH45" s="11"/>
      <c r="AI45" s="11"/>
      <c r="AJ45" s="11"/>
    </row>
    <row r="46" spans="2:38" ht="13.5" customHeight="1">
      <c r="N46" s="1"/>
      <c r="O46" s="1"/>
      <c r="AH46" s="11"/>
      <c r="AI46" s="11"/>
      <c r="AJ46" s="11"/>
    </row>
    <row r="47" spans="2:38" ht="13.5" customHeight="1">
      <c r="N47" s="1"/>
      <c r="O47" s="1"/>
      <c r="AH47" s="10"/>
      <c r="AI47" s="10"/>
      <c r="AJ47" s="10"/>
    </row>
    <row r="48" spans="2:38" ht="13.5" customHeight="1">
      <c r="N48" s="1"/>
      <c r="O48" s="1"/>
      <c r="AH48" s="10"/>
      <c r="AI48" s="10"/>
      <c r="AJ48" s="10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C&amp;F 2010</vt:lpstr>
      <vt:lpstr>symposium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Day</cp:lastModifiedBy>
  <dcterms:modified xsi:type="dcterms:W3CDTF">2015-08-22T02:26:32Z</dcterms:modified>
</cp:coreProperties>
</file>