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5" yWindow="-120" windowWidth="18660" windowHeight="7155" tabRatio="962"/>
  </bookViews>
  <sheets>
    <sheet name="1.1项目结构" sheetId="2" r:id="rId1"/>
    <sheet name="需要资料" sheetId="4" r:id="rId2"/>
    <sheet name="1.2年度营销方案" sheetId="3" r:id="rId3"/>
    <sheet name="1.3官微结构" sheetId="5" r:id="rId4"/>
    <sheet name="1.4会员体系" sheetId="7" r:id="rId5"/>
    <sheet name="1.4会员体系 New" sheetId="12" r:id="rId6"/>
    <sheet name="1.5集客KPI New" sheetId="11" r:id="rId7"/>
    <sheet name="1.6客户进店流程" sheetId="9" r:id="rId8"/>
    <sheet name="1.7客服单" sheetId="10" r:id="rId9"/>
    <sheet name="1.8全车体检表" sheetId="8" r:id="rId10"/>
    <sheet name="1.9汽车专项检查" sheetId="6" r:id="rId11"/>
  </sheets>
  <externalReferences>
    <externalReference r:id="rId12"/>
  </externalReferences>
  <calcPr calcId="145621" concurrentCalc="0"/>
</workbook>
</file>

<file path=xl/calcChain.xml><?xml version="1.0" encoding="utf-8"?>
<calcChain xmlns="http://schemas.openxmlformats.org/spreadsheetml/2006/main">
  <c r="S4" i="11" l="1"/>
  <c r="P4" i="11"/>
  <c r="Q4" i="11"/>
  <c r="R4" i="11"/>
  <c r="T4" i="11"/>
  <c r="U4" i="11"/>
  <c r="V4" i="11"/>
  <c r="W4" i="11"/>
  <c r="X4" i="11"/>
  <c r="Y4" i="11"/>
  <c r="Z4" i="11"/>
  <c r="AA4" i="11"/>
  <c r="AB4" i="11"/>
  <c r="P5" i="11"/>
  <c r="Q5" i="11"/>
  <c r="AB5" i="11"/>
  <c r="R5" i="11"/>
  <c r="S5" i="11"/>
  <c r="T5" i="11"/>
  <c r="U5" i="11"/>
  <c r="V5" i="11"/>
  <c r="W5" i="11"/>
  <c r="X5" i="11"/>
  <c r="Y5" i="11"/>
  <c r="Z5" i="11"/>
  <c r="AA5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P7" i="11"/>
  <c r="Q7" i="11"/>
  <c r="R7" i="11"/>
  <c r="S7" i="11"/>
  <c r="AB7" i="11"/>
  <c r="AC7" i="11"/>
  <c r="T7" i="11"/>
  <c r="U7" i="11"/>
  <c r="V7" i="11"/>
  <c r="W7" i="11"/>
  <c r="X7" i="11"/>
  <c r="Y7" i="11"/>
  <c r="Z7" i="11"/>
  <c r="AA7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P9" i="11"/>
  <c r="Q9" i="11"/>
  <c r="R9" i="11"/>
  <c r="S9" i="11"/>
  <c r="T9" i="11"/>
  <c r="U9" i="11"/>
  <c r="AB9" i="11"/>
  <c r="AC9" i="11"/>
  <c r="V9" i="11"/>
  <c r="W9" i="11"/>
  <c r="X9" i="11"/>
  <c r="Y9" i="11"/>
  <c r="Z9" i="11"/>
  <c r="AA9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P11" i="11"/>
  <c r="Q11" i="11"/>
  <c r="R11" i="11"/>
  <c r="S11" i="11"/>
  <c r="T11" i="11"/>
  <c r="U11" i="11"/>
  <c r="AB11" i="11"/>
  <c r="AC11" i="11"/>
  <c r="V11" i="11"/>
  <c r="W11" i="11"/>
  <c r="X11" i="11"/>
  <c r="Y11" i="11"/>
  <c r="Z11" i="11"/>
  <c r="AA11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P13" i="11"/>
  <c r="Q13" i="11"/>
  <c r="R13" i="11"/>
  <c r="S13" i="11"/>
  <c r="AB13" i="11"/>
  <c r="AC13" i="11"/>
  <c r="T13" i="11"/>
  <c r="U13" i="11"/>
  <c r="V13" i="11"/>
  <c r="W13" i="11"/>
  <c r="X13" i="11"/>
  <c r="Y13" i="11"/>
  <c r="Z13" i="11"/>
  <c r="AA13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P15" i="11"/>
  <c r="Q15" i="11"/>
  <c r="R15" i="11"/>
  <c r="S15" i="11"/>
  <c r="T15" i="11"/>
  <c r="U15" i="11"/>
  <c r="AB15" i="11"/>
  <c r="AC15" i="11"/>
  <c r="V15" i="11"/>
  <c r="W15" i="11"/>
  <c r="X15" i="11"/>
  <c r="Y15" i="11"/>
  <c r="Z15" i="11"/>
  <c r="AA15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P17" i="11"/>
  <c r="Q17" i="11"/>
  <c r="R17" i="11"/>
  <c r="S17" i="11"/>
  <c r="T17" i="11"/>
  <c r="U17" i="11"/>
  <c r="AB17" i="11"/>
  <c r="AC17" i="11"/>
  <c r="V17" i="11"/>
  <c r="W17" i="11"/>
  <c r="X17" i="11"/>
  <c r="Y17" i="11"/>
  <c r="Z17" i="11"/>
  <c r="AA17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AD19" i="11"/>
  <c r="AC19" i="11"/>
  <c r="AD18" i="11"/>
  <c r="AC18" i="11"/>
  <c r="AD17" i="11"/>
  <c r="AD16" i="11"/>
  <c r="AC16" i="11"/>
  <c r="AD15" i="11"/>
  <c r="AD14" i="11"/>
  <c r="AC14" i="11"/>
  <c r="AD13" i="11"/>
  <c r="AD12" i="11"/>
  <c r="AC12" i="11"/>
  <c r="AD11" i="11"/>
  <c r="AD10" i="11"/>
  <c r="AC10" i="11"/>
  <c r="AD9" i="11"/>
  <c r="AD8" i="11"/>
  <c r="AC8" i="11"/>
  <c r="AD7" i="11"/>
  <c r="AD6" i="11"/>
  <c r="AC6" i="11"/>
  <c r="AD5" i="11"/>
  <c r="AD4" i="11"/>
  <c r="AC4" i="11"/>
  <c r="AB20" i="11"/>
  <c r="AC20" i="11"/>
  <c r="AC5" i="11"/>
</calcChain>
</file>

<file path=xl/sharedStrings.xml><?xml version="1.0" encoding="utf-8"?>
<sst xmlns="http://schemas.openxmlformats.org/spreadsheetml/2006/main" count="832" uniqueCount="598">
  <si>
    <t>版块与事项</t>
    <phoneticPr fontId="4" type="noConversion"/>
  </si>
  <si>
    <t>详细说明</t>
    <phoneticPr fontId="2" type="noConversion"/>
  </si>
  <si>
    <t>【1】战略筹备</t>
    <phoneticPr fontId="4" type="noConversion"/>
  </si>
  <si>
    <t>1.1神秘客户调查</t>
    <phoneticPr fontId="2" type="noConversion"/>
  </si>
  <si>
    <t>针对新干线20家门店展开，深入了解门店业务综合情况
一年4次*5家门店</t>
    <phoneticPr fontId="2" type="noConversion"/>
  </si>
  <si>
    <t>1.2客户深度调研</t>
    <phoneticPr fontId="2" type="noConversion"/>
  </si>
  <si>
    <t>1年4次</t>
    <phoneticPr fontId="2" type="noConversion"/>
  </si>
  <si>
    <t>1.3战略战术输出</t>
    <phoneticPr fontId="2" type="noConversion"/>
  </si>
  <si>
    <t>1.5团队整体培训</t>
    <phoneticPr fontId="2" type="noConversion"/>
  </si>
  <si>
    <t>可将相关员工送往【正念商学院】接受系统学习</t>
    <phoneticPr fontId="2" type="noConversion"/>
  </si>
  <si>
    <t>【2】品牌升级</t>
    <phoneticPr fontId="4" type="noConversion"/>
  </si>
  <si>
    <t>2.1官微策略确定</t>
    <phoneticPr fontId="2" type="noConversion"/>
  </si>
  <si>
    <t>确定使用【服务号】，暂停【订阅号】运营</t>
    <phoneticPr fontId="2" type="noConversion"/>
  </si>
  <si>
    <t>2.5月度MKT方案与实施</t>
    <phoneticPr fontId="4" type="noConversion"/>
  </si>
  <si>
    <t>【3】集客系统</t>
    <phoneticPr fontId="2" type="noConversion"/>
  </si>
  <si>
    <t>3.1集客KPI设定</t>
    <phoneticPr fontId="2" type="noConversion"/>
  </si>
  <si>
    <t>根据品牌及单店【流量】情况，设定【集客KPI】考核指标</t>
    <phoneticPr fontId="2" type="noConversion"/>
  </si>
  <si>
    <t>3.2集客激励设定</t>
    <phoneticPr fontId="2" type="noConversion"/>
  </si>
  <si>
    <t>根据品牌【利润】情况，设定【集客激励机制】</t>
    <phoneticPr fontId="2" type="noConversion"/>
  </si>
  <si>
    <t>3.3集客培训指引</t>
    <phoneticPr fontId="2" type="noConversion"/>
  </si>
  <si>
    <t>根据每次营销活动，设计【集客月度培训】方案，支持新干线落地实施</t>
    <phoneticPr fontId="2" type="noConversion"/>
  </si>
  <si>
    <t>【5】会员营销</t>
    <phoneticPr fontId="4" type="noConversion"/>
  </si>
  <si>
    <t>5.1会员体系设计</t>
    <phoneticPr fontId="2" type="noConversion"/>
  </si>
  <si>
    <t>量身订制新干线【会员系统】，包括会员级别与权益</t>
    <phoneticPr fontId="2" type="noConversion"/>
  </si>
  <si>
    <t>5.2会员积分设计</t>
    <phoneticPr fontId="2" type="noConversion"/>
  </si>
  <si>
    <t>基于积分成本精算，设定【积分给予与积分使用】相关规则</t>
    <phoneticPr fontId="2" type="noConversion"/>
  </si>
  <si>
    <t>5.5会员迁移实施</t>
    <phoneticPr fontId="2" type="noConversion"/>
  </si>
  <si>
    <t>向移动互联端进行所有老会员迁移
（1）ERP原有20万会员
（2）PC端电商会员
（3）店长私人会员
（4）服务号老会员</t>
    <phoneticPr fontId="2" type="noConversion"/>
  </si>
  <si>
    <t>【0】技术支持</t>
    <phoneticPr fontId="4" type="noConversion"/>
  </si>
  <si>
    <t>期数</t>
    <phoneticPr fontId="2" type="noConversion"/>
  </si>
  <si>
    <t>时间节点</t>
    <phoneticPr fontId="2" type="noConversion"/>
  </si>
  <si>
    <t>正念负责人</t>
    <phoneticPr fontId="2" type="noConversion"/>
  </si>
  <si>
    <t>新干线负责人</t>
    <phoneticPr fontId="2" type="noConversion"/>
  </si>
  <si>
    <t>每个季度固定时段</t>
  </si>
  <si>
    <t>企业整体战略咨询，包括（但不限于）：
商业与盈利模式、核心竞争力、产品与服务结构、团队架构等
目前现状：
会员系统前期重视不足，原有系统仅仅局限在公车上，公车需求与私车</t>
    <phoneticPr fontId="2" type="noConversion"/>
  </si>
  <si>
    <t>1.4双方团队对接</t>
    <phoneticPr fontId="2" type="noConversion"/>
  </si>
  <si>
    <t>正念商学院课表</t>
    <phoneticPr fontId="2" type="noConversion"/>
  </si>
  <si>
    <t>——</t>
    <phoneticPr fontId="2" type="noConversion"/>
  </si>
  <si>
    <t>——</t>
    <phoneticPr fontId="2" type="noConversion"/>
  </si>
  <si>
    <t>一期</t>
    <phoneticPr fontId="2" type="noConversion"/>
  </si>
  <si>
    <t>5.3积分商城设计</t>
    <phoneticPr fontId="2" type="noConversion"/>
  </si>
  <si>
    <t>基于新干线现有资源，设计积分商城结构与品类</t>
    <phoneticPr fontId="2" type="noConversion"/>
  </si>
  <si>
    <t>二期</t>
    <phoneticPr fontId="2" type="noConversion"/>
  </si>
  <si>
    <t>5.6会员标签设计</t>
    <phoneticPr fontId="2" type="noConversion"/>
  </si>
  <si>
    <t>针对【车主】与【爱车】设定标签</t>
    <phoneticPr fontId="2" type="noConversion"/>
  </si>
  <si>
    <t>一期</t>
    <phoneticPr fontId="2" type="noConversion"/>
  </si>
  <si>
    <t>5.7会员数据分组</t>
    <phoneticPr fontId="2" type="noConversion"/>
  </si>
  <si>
    <t>针对会员消费数据进行不同商业维度分组</t>
    <phoneticPr fontId="2" type="noConversion"/>
  </si>
  <si>
    <t>5.8大数据营销设计</t>
    <phoneticPr fontId="2" type="noConversion"/>
  </si>
  <si>
    <t>根据会员数据分析，制定并实施精准营销方案</t>
    <phoneticPr fontId="2" type="noConversion"/>
  </si>
  <si>
    <t>【6】加盟/重筹</t>
    <phoneticPr fontId="4" type="noConversion"/>
  </si>
  <si>
    <t>6.1加盟4大优势梳理</t>
    <phoneticPr fontId="2" type="noConversion"/>
  </si>
  <si>
    <t>为新版招商加盟政策提供相关数据分析与总结</t>
    <phoneticPr fontId="2" type="noConversion"/>
  </si>
  <si>
    <t>6.2招商会议筹备与支持</t>
    <phoneticPr fontId="2" type="noConversion"/>
  </si>
  <si>
    <t>基于总结，设计并制作招商加盟说明书相关部分</t>
    <phoneticPr fontId="2" type="noConversion"/>
  </si>
  <si>
    <t>6.3加盟商会员运营管理</t>
    <phoneticPr fontId="2" type="noConversion"/>
  </si>
  <si>
    <t>支持新干线品牌总部，复制【会员系统】</t>
    <phoneticPr fontId="2" type="noConversion"/>
  </si>
  <si>
    <t>三期</t>
    <phoneticPr fontId="2" type="noConversion"/>
  </si>
  <si>
    <t>通过活动自动标签+通过数据分析自动标签+标签修正+精准推送</t>
    <phoneticPr fontId="2" type="noConversion"/>
  </si>
  <si>
    <t>——</t>
    <phoneticPr fontId="2" type="noConversion"/>
  </si>
  <si>
    <t>待定</t>
    <phoneticPr fontId="2" type="noConversion"/>
  </si>
  <si>
    <t>5.8.1会员大数据标签收集、分析、设定</t>
    <phoneticPr fontId="2" type="noConversion"/>
  </si>
  <si>
    <t>核心管理层</t>
    <phoneticPr fontId="2" type="noConversion"/>
  </si>
  <si>
    <t>S+Mark+沁晖</t>
    <phoneticPr fontId="2" type="noConversion"/>
  </si>
  <si>
    <t>针对【会员策略】，升级改版新干线官微3*5结构，
带【支付功能】+【预约功能】</t>
    <phoneticPr fontId="2" type="noConversion"/>
  </si>
  <si>
    <t>BOBO</t>
    <phoneticPr fontId="2" type="noConversion"/>
  </si>
  <si>
    <t>沁晖</t>
    <phoneticPr fontId="2" type="noConversion"/>
  </si>
  <si>
    <t>BOBO+沁晖</t>
    <phoneticPr fontId="2" type="noConversion"/>
  </si>
  <si>
    <t>张光乐</t>
    <phoneticPr fontId="2" type="noConversion"/>
  </si>
  <si>
    <t>梁文达</t>
    <phoneticPr fontId="2" type="noConversion"/>
  </si>
  <si>
    <t>梁文达</t>
    <phoneticPr fontId="2" type="noConversion"/>
  </si>
  <si>
    <t>叶春艳</t>
    <phoneticPr fontId="2" type="noConversion"/>
  </si>
  <si>
    <t>叶春艳
梁文达</t>
    <phoneticPr fontId="2" type="noConversion"/>
  </si>
  <si>
    <t>叶春艳
梁文达</t>
    <phoneticPr fontId="2" type="noConversion"/>
  </si>
  <si>
    <t>叶春艳
张绪洪</t>
    <phoneticPr fontId="2" type="noConversion"/>
  </si>
  <si>
    <t>霍坤华</t>
    <phoneticPr fontId="2" type="noConversion"/>
  </si>
  <si>
    <t>呼延</t>
    <phoneticPr fontId="2" type="noConversion"/>
  </si>
  <si>
    <t>呼延</t>
    <phoneticPr fontId="2" type="noConversion"/>
  </si>
  <si>
    <t>张绪洪
梁文达
霍坤华</t>
    <phoneticPr fontId="2" type="noConversion"/>
  </si>
  <si>
    <t>检视时间：</t>
    <phoneticPr fontId="2" type="noConversion"/>
  </si>
  <si>
    <t>市场启动会议：</t>
    <phoneticPr fontId="2" type="noConversion"/>
  </si>
  <si>
    <t>执行启动时间：</t>
    <phoneticPr fontId="2" type="noConversion"/>
  </si>
  <si>
    <t>张绪洪
梁文达
霍坤华</t>
    <phoneticPr fontId="2" type="noConversion"/>
  </si>
  <si>
    <t>Nicky</t>
    <phoneticPr fontId="2" type="noConversion"/>
  </si>
  <si>
    <t>沁辉 Nicky Bobo</t>
    <phoneticPr fontId="2" type="noConversion"/>
  </si>
  <si>
    <t>沁辉 Nicky Bobo</t>
    <phoneticPr fontId="2" type="noConversion"/>
  </si>
  <si>
    <t>2.2 客户信息采集工具</t>
    <phoneticPr fontId="2" type="noConversion"/>
  </si>
  <si>
    <t>车况体检表</t>
    <phoneticPr fontId="2" type="noConversion"/>
  </si>
  <si>
    <t>2.1年度营销计划</t>
    <phoneticPr fontId="2" type="noConversion"/>
  </si>
  <si>
    <t>2.3品牌官微升级</t>
    <phoneticPr fontId="2" type="noConversion"/>
  </si>
  <si>
    <t>企业基本信息</t>
    <phoneticPr fontId="4" type="noConversion"/>
  </si>
  <si>
    <t>线下</t>
    <phoneticPr fontId="4" type="noConversion"/>
  </si>
  <si>
    <t>线上（是否对会员垂直推送？）</t>
    <phoneticPr fontId="4" type="noConversion"/>
  </si>
  <si>
    <t>CIS企业形象识别</t>
    <phoneticPr fontId="4" type="noConversion"/>
  </si>
  <si>
    <t>商城</t>
    <phoneticPr fontId="4" type="noConversion"/>
  </si>
  <si>
    <t>会员</t>
    <phoneticPr fontId="4" type="noConversion"/>
  </si>
  <si>
    <t>非会员</t>
    <phoneticPr fontId="4" type="noConversion"/>
  </si>
  <si>
    <t>MI理念</t>
    <phoneticPr fontId="4" type="noConversion"/>
  </si>
  <si>
    <t>BI行为</t>
    <phoneticPr fontId="4" type="noConversion"/>
  </si>
  <si>
    <t>VI视觉</t>
    <phoneticPr fontId="4" type="noConversion"/>
  </si>
  <si>
    <t>门店信息：</t>
    <phoneticPr fontId="4" type="noConversion"/>
  </si>
  <si>
    <t>地址、数量、规模</t>
    <phoneticPr fontId="4" type="noConversion"/>
  </si>
  <si>
    <t>会员体系规则停用
充多少送多少还有</t>
    <phoneticPr fontId="4" type="noConversion"/>
  </si>
  <si>
    <t>推广活动数据没有</t>
    <phoneticPr fontId="4" type="noConversion"/>
  </si>
  <si>
    <t>推广方案及对应数据</t>
    <phoneticPr fontId="4" type="noConversion"/>
  </si>
  <si>
    <t>服务宗旨：安全</t>
    <phoneticPr fontId="4" type="noConversion"/>
  </si>
  <si>
    <t>接待流程</t>
    <phoneticPr fontId="4" type="noConversion"/>
  </si>
  <si>
    <r>
      <t>促销活动</t>
    </r>
    <r>
      <rPr>
        <sz val="11"/>
        <rFont val="微软雅黑"/>
        <family val="2"/>
        <charset val="134"/>
      </rPr>
      <t>数据</t>
    </r>
    <phoneticPr fontId="4" type="noConversion"/>
  </si>
  <si>
    <t>商品信息：</t>
    <phoneticPr fontId="4" type="noConversion"/>
  </si>
  <si>
    <t>定价、销售数据</t>
    <phoneticPr fontId="4" type="noConversion"/>
  </si>
  <si>
    <t>会员活动数据没有</t>
    <phoneticPr fontId="4" type="noConversion"/>
  </si>
  <si>
    <t>宣传方案（自媒体）及对应数据</t>
    <phoneticPr fontId="4" type="noConversion"/>
  </si>
  <si>
    <t>核心卖点：想宣传刹车系统
车险（卖第三方产品，送服务）</t>
    <phoneticPr fontId="4" type="noConversion"/>
  </si>
  <si>
    <t>销售流程待调整</t>
    <phoneticPr fontId="4" type="noConversion"/>
  </si>
  <si>
    <t>日常销售数据</t>
    <phoneticPr fontId="4" type="noConversion"/>
  </si>
  <si>
    <t>服务信息：</t>
    <phoneticPr fontId="4" type="noConversion"/>
  </si>
  <si>
    <t>哪种促销阅读高（账户密码）</t>
    <phoneticPr fontId="4" type="noConversion"/>
  </si>
  <si>
    <t>促销时线上线下配合没有成文流程</t>
    <phoneticPr fontId="4" type="noConversion"/>
  </si>
  <si>
    <t>运营模式：</t>
    <phoneticPr fontId="4" type="noConversion"/>
  </si>
  <si>
    <r>
      <t>盈利模式（</t>
    </r>
    <r>
      <rPr>
        <sz val="11"/>
        <color rgb="FFFF0000"/>
        <rFont val="微软雅黑"/>
        <family val="2"/>
        <charset val="134"/>
      </rPr>
      <t>赚钱主要是线上购买，还是到店？比例</t>
    </r>
    <r>
      <rPr>
        <sz val="11"/>
        <color theme="1"/>
        <rFont val="微软雅黑"/>
        <family val="2"/>
        <charset val="134"/>
      </rPr>
      <t>）</t>
    </r>
    <phoneticPr fontId="4" type="noConversion"/>
  </si>
  <si>
    <t>指标在营运部</t>
    <phoneticPr fontId="4" type="noConversion"/>
  </si>
  <si>
    <t>线上主要引流，来源有团购客户，天猫店，淘宝店，百度搜索；微信朋友转介绍；58同城，视频</t>
    <phoneticPr fontId="4" type="noConversion"/>
  </si>
  <si>
    <t>现有会员总数</t>
    <phoneticPr fontId="4" type="noConversion"/>
  </si>
  <si>
    <t>？</t>
    <phoneticPr fontId="4" type="noConversion"/>
  </si>
  <si>
    <t>会员客单价</t>
    <phoneticPr fontId="4" type="noConversion"/>
  </si>
  <si>
    <t>线上购买是600</t>
    <phoneticPr fontId="4" type="noConversion"/>
  </si>
  <si>
    <t>一年内年会员平均客频次</t>
    <phoneticPr fontId="4" type="noConversion"/>
  </si>
  <si>
    <t>？在线上</t>
    <phoneticPr fontId="4" type="noConversion"/>
  </si>
  <si>
    <t>年销售额</t>
    <phoneticPr fontId="4" type="noConversion"/>
  </si>
  <si>
    <t>微信推送后台数据（阅读数，注册数，转发数，尽可能全面）</t>
    <phoneticPr fontId="4" type="noConversion"/>
  </si>
  <si>
    <t>是否投放过广告（投放效果，数据总结）</t>
    <phoneticPr fontId="4" type="noConversion"/>
  </si>
  <si>
    <t>线上投放转化率不高</t>
    <phoneticPr fontId="4" type="noConversion"/>
  </si>
  <si>
    <t>促销在百度竞价比较有效</t>
    <phoneticPr fontId="4" type="noConversion"/>
  </si>
  <si>
    <t>线上，线下活动方案的结案</t>
    <phoneticPr fontId="4" type="noConversion"/>
  </si>
  <si>
    <t>AI文件</t>
    <phoneticPr fontId="4" type="noConversion"/>
  </si>
  <si>
    <t>安安的简述</t>
    <phoneticPr fontId="4" type="noConversion"/>
  </si>
  <si>
    <t>一年一个客人的消费</t>
    <phoneticPr fontId="4" type="noConversion"/>
  </si>
  <si>
    <t>客户需求</t>
    <phoneticPr fontId="2" type="noConversion"/>
  </si>
  <si>
    <t>车况体检内容</t>
    <phoneticPr fontId="2" type="noConversion"/>
  </si>
  <si>
    <t>不同零件对应车况体现</t>
    <phoneticPr fontId="2" type="noConversion"/>
  </si>
  <si>
    <t>根据客户需求标签、前期根据【消费数据】、【季节性】以及原有营销计划，后期结合【大数据分析】，制定【年度/季度营销计划】</t>
    <phoneticPr fontId="2" type="noConversion"/>
  </si>
  <si>
    <t>诉求：</t>
    <phoneticPr fontId="2" type="noConversion"/>
  </si>
  <si>
    <t>1. 全年营销策划</t>
    <phoneticPr fontId="2" type="noConversion"/>
  </si>
  <si>
    <t>2.品牌知名度</t>
    <phoneticPr fontId="2" type="noConversion"/>
  </si>
  <si>
    <t>安全</t>
    <phoneticPr fontId="2" type="noConversion"/>
  </si>
  <si>
    <t>品牌核心：</t>
    <phoneticPr fontId="2" type="noConversion"/>
  </si>
  <si>
    <t>3.新业务线（车险）</t>
    <phoneticPr fontId="2" type="noConversion"/>
  </si>
  <si>
    <t>2月</t>
    <phoneticPr fontId="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</si>
  <si>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</si>
  <si>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</si>
  <si>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</si>
  <si>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</si>
  <si>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</si>
  <si>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</si>
  <si>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</si>
  <si>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</si>
  <si>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</si>
  <si>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</si>
  <si>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  <phoneticPr fontId="2" type="noConversion"/>
  </si>
  <si>
    <t>新年新貌</t>
    <phoneticPr fontId="2" type="noConversion"/>
  </si>
  <si>
    <t>新貌新性能</t>
    <phoneticPr fontId="2" type="noConversion"/>
  </si>
  <si>
    <t>自驾旅行</t>
    <phoneticPr fontId="2" type="noConversion"/>
  </si>
  <si>
    <t>客户需求：</t>
    <phoneticPr fontId="2" type="noConversion"/>
  </si>
  <si>
    <t>推广主题：</t>
    <phoneticPr fontId="2" type="noConversion"/>
  </si>
  <si>
    <t>车辆美观</t>
    <phoneticPr fontId="2" type="noConversion"/>
  </si>
  <si>
    <t>驾驶体验</t>
    <phoneticPr fontId="2" type="noConversion"/>
  </si>
  <si>
    <t>环保健康</t>
    <phoneticPr fontId="2" type="noConversion"/>
  </si>
  <si>
    <t>开启空调（热）</t>
    <phoneticPr fontId="2" type="noConversion"/>
  </si>
  <si>
    <t>开启空调（冷）</t>
    <phoneticPr fontId="2" type="noConversion"/>
  </si>
  <si>
    <t>推广形式：</t>
    <phoneticPr fontId="2" type="noConversion"/>
  </si>
  <si>
    <t>月度促销主题：</t>
    <phoneticPr fontId="2" type="noConversion"/>
  </si>
  <si>
    <t>销售政策：</t>
    <phoneticPr fontId="2" type="noConversion"/>
  </si>
  <si>
    <t>年度营销活动</t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</si>
  <si>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知识营销：</t>
    </r>
    <r>
      <rPr>
        <sz val="11"/>
        <color theme="1"/>
        <rFont val="宋体"/>
        <family val="2"/>
        <charset val="134"/>
        <scheme val="minor"/>
      </rPr>
      <t xml:space="preserve">
店内装饰、易拉宝、触屏、海报
推文中链接：促销服务、促销商品、礼品、抵用券（集客环节强植入每个环节）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</si>
  <si>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品牌汽车安全日：</t>
    </r>
    <r>
      <rPr>
        <sz val="11"/>
        <color theme="1"/>
        <rFont val="宋体"/>
        <family val="2"/>
        <charset val="134"/>
        <scheme val="minor"/>
      </rPr>
      <t xml:space="preserve">
汽车厂商联名推广安全体系零配件养护、维修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</si>
  <si>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套餐绑定：</t>
    </r>
    <r>
      <rPr>
        <sz val="11"/>
        <color theme="1"/>
        <rFont val="宋体"/>
        <family val="2"/>
        <charset val="134"/>
        <scheme val="minor"/>
      </rPr>
      <t xml:space="preserve">
车险与可选服务项目搭配套餐</t>
    </r>
    <phoneticPr fontId="2" type="noConversion"/>
  </si>
  <si>
    <t>刹车系统</t>
    <phoneticPr fontId="4" type="noConversion"/>
  </si>
  <si>
    <t>燃油系统</t>
    <phoneticPr fontId="4" type="noConversion"/>
  </si>
  <si>
    <t>转向系统</t>
    <phoneticPr fontId="4" type="noConversion"/>
  </si>
  <si>
    <t>轮胎电池</t>
    <phoneticPr fontId="4" type="noConversion"/>
  </si>
  <si>
    <t>打蜡系列</t>
    <phoneticPr fontId="4" type="noConversion"/>
  </si>
  <si>
    <t>空调系统</t>
    <phoneticPr fontId="4" type="noConversion"/>
  </si>
  <si>
    <t>冷却系统</t>
    <phoneticPr fontId="4" type="noConversion"/>
  </si>
  <si>
    <t>埃森无水冷却液</t>
    <phoneticPr fontId="4" type="noConversion"/>
  </si>
  <si>
    <t>镀晶系列</t>
    <phoneticPr fontId="4" type="noConversion"/>
  </si>
  <si>
    <t>双层水晶蜡</t>
    <phoneticPr fontId="4" type="noConversion"/>
  </si>
  <si>
    <t>车厢干洗消毒</t>
    <phoneticPr fontId="4" type="noConversion"/>
  </si>
  <si>
    <t>通风系统清洗</t>
    <phoneticPr fontId="4" type="noConversion"/>
  </si>
  <si>
    <t>空调管道清洗</t>
    <phoneticPr fontId="4" type="noConversion"/>
  </si>
  <si>
    <t>包年套餐</t>
    <phoneticPr fontId="4" type="noConversion"/>
  </si>
  <si>
    <t>嘉实多磁护</t>
    <phoneticPr fontId="4" type="noConversion"/>
  </si>
  <si>
    <t>四轮定位</t>
    <phoneticPr fontId="4" type="noConversion"/>
  </si>
  <si>
    <t>底盘装甲</t>
    <phoneticPr fontId="4" type="noConversion"/>
  </si>
  <si>
    <t>润滑系统</t>
    <phoneticPr fontId="4" type="noConversion"/>
  </si>
  <si>
    <t>自动变速箱系统</t>
    <phoneticPr fontId="4" type="noConversion"/>
  </si>
  <si>
    <t>漆面护理系列</t>
    <phoneticPr fontId="4" type="noConversion"/>
  </si>
  <si>
    <t>排放系统</t>
    <phoneticPr fontId="4" type="noConversion"/>
  </si>
  <si>
    <t>车厢干洗消毒</t>
    <phoneticPr fontId="4" type="noConversion"/>
  </si>
  <si>
    <t>双11</t>
    <phoneticPr fontId="2" type="noConversion"/>
  </si>
  <si>
    <t>双12</t>
    <phoneticPr fontId="2" type="noConversion"/>
  </si>
  <si>
    <t>国庆自驾 安全先行</t>
  </si>
  <si>
    <t>自驾归来 养车有道</t>
    <phoneticPr fontId="2" type="noConversion"/>
  </si>
  <si>
    <t>放价消暑</t>
  </si>
  <si>
    <t>主推服务：</t>
    <phoneticPr fontId="2" type="noConversion"/>
  </si>
  <si>
    <t>美车套餐（A、B、C）</t>
    <phoneticPr fontId="2" type="noConversion"/>
  </si>
  <si>
    <t xml:space="preserve">辅助促销商品：
</t>
    <phoneticPr fontId="2" type="noConversion"/>
  </si>
  <si>
    <t>性能套餐（A、B、C）</t>
    <phoneticPr fontId="2" type="noConversion"/>
  </si>
  <si>
    <t>安全套餐（A、B、C）</t>
    <phoneticPr fontId="2" type="noConversion"/>
  </si>
  <si>
    <t>健康套餐（A、B、C）</t>
    <phoneticPr fontId="2" type="noConversion"/>
  </si>
  <si>
    <t>健康套餐（A、B、C）</t>
    <phoneticPr fontId="2" type="noConversion"/>
  </si>
  <si>
    <t>根据消费行为大数据再做确认</t>
    <phoneticPr fontId="2" type="noConversion"/>
  </si>
  <si>
    <t>已提炼的客户需求标签</t>
    <phoneticPr fontId="2" type="noConversion"/>
  </si>
  <si>
    <t>促销商品需为推广主题服务，可按月度促销主题再做细分，但品种不建议太多</t>
    <phoneticPr fontId="2" type="noConversion"/>
  </si>
  <si>
    <t>说明</t>
    <phoneticPr fontId="2" type="noConversion"/>
  </si>
  <si>
    <t>化零为整方便引导客户消费和销售人员记忆</t>
    <phoneticPr fontId="2" type="noConversion"/>
  </si>
  <si>
    <t>需求分析</t>
    <phoneticPr fontId="2" type="noConversion"/>
  </si>
  <si>
    <t>系统设计</t>
    <phoneticPr fontId="2" type="noConversion"/>
  </si>
  <si>
    <t>设计开发</t>
    <phoneticPr fontId="2" type="noConversion"/>
  </si>
  <si>
    <t>测试上线</t>
    <phoneticPr fontId="2" type="noConversion"/>
  </si>
  <si>
    <t>接口设计，同步策略，业务实现逻辑</t>
    <phoneticPr fontId="2" type="noConversion"/>
  </si>
  <si>
    <t>功能实现,会员信息初始化/同步/门店和员工信息同步</t>
    <phoneticPr fontId="2" type="noConversion"/>
  </si>
  <si>
    <t>会员信息初始化/同步/门店和员工信息同步的详细内容，接口同步策略</t>
    <phoneticPr fontId="2" type="noConversion"/>
  </si>
  <si>
    <t>功能测试/性能测试/UAT测试</t>
    <phoneticPr fontId="2" type="noConversion"/>
  </si>
  <si>
    <t>二期</t>
    <phoneticPr fontId="2" type="noConversion"/>
  </si>
  <si>
    <t>商品信息同步/订单生成/订单信息同步/结算查询/结算会员支付/积分计算/客户服务单业务逻辑</t>
    <phoneticPr fontId="2" type="noConversion"/>
  </si>
  <si>
    <t>功能实现：商品信息同步/订单生成/订单同步/结算查询/会员结算支付/积分计算/客户服务单更新/二维码登录PC商城/掌贝完成支付</t>
    <phoneticPr fontId="2" type="noConversion"/>
  </si>
  <si>
    <t>接口同步策略、订单业务、业务逻辑实现</t>
    <phoneticPr fontId="2" type="noConversion"/>
  </si>
  <si>
    <t>三期</t>
    <phoneticPr fontId="2" type="noConversion"/>
  </si>
  <si>
    <t>车辆信息/车辆档案/服务评价/标签/服务结果/订单分析/服务单分析/服务单结算/积分商城</t>
    <phoneticPr fontId="2" type="noConversion"/>
  </si>
  <si>
    <t>功能实现：车辆信息查询/修改同步；
车辆档案会员车店员分别修改更新；
服务评价/服务结果；
标签
积分商城
服务单结算
服务单分析</t>
    <phoneticPr fontId="2" type="noConversion"/>
  </si>
  <si>
    <t>沁晖</t>
    <phoneticPr fontId="2" type="noConversion"/>
  </si>
  <si>
    <t>官微结构</t>
    <phoneticPr fontId="2" type="noConversion"/>
  </si>
  <si>
    <t>第一栏</t>
    <phoneticPr fontId="2" type="noConversion"/>
  </si>
  <si>
    <t>对应功能</t>
    <phoneticPr fontId="2" type="noConversion"/>
  </si>
  <si>
    <t>第二栏</t>
    <phoneticPr fontId="2" type="noConversion"/>
  </si>
  <si>
    <t>第三栏</t>
    <phoneticPr fontId="2" type="noConversion"/>
  </si>
  <si>
    <t>主题套餐</t>
    <phoneticPr fontId="2" type="noConversion"/>
  </si>
  <si>
    <t>本周特价</t>
    <phoneticPr fontId="2" type="noConversion"/>
  </si>
  <si>
    <t>周二半价洗</t>
    <phoneticPr fontId="2" type="noConversion"/>
  </si>
  <si>
    <t>领取优惠券</t>
    <phoneticPr fontId="2" type="noConversion"/>
  </si>
  <si>
    <t>所有服务</t>
    <phoneticPr fontId="2" type="noConversion"/>
  </si>
  <si>
    <t>促销、导流、转化</t>
    <phoneticPr fontId="2" type="noConversion"/>
  </si>
  <si>
    <t>点此注册</t>
    <phoneticPr fontId="2" type="noConversion"/>
  </si>
  <si>
    <t>会员特权</t>
    <phoneticPr fontId="2" type="noConversion"/>
  </si>
  <si>
    <t>爱车档案</t>
    <phoneticPr fontId="2" type="noConversion"/>
  </si>
  <si>
    <t>我的账户</t>
    <phoneticPr fontId="2" type="noConversion"/>
  </si>
  <si>
    <t>会员中心</t>
    <phoneticPr fontId="2" type="noConversion"/>
  </si>
  <si>
    <t>查询、特权（二次消费、福利、活动）</t>
    <phoneticPr fontId="2" type="noConversion"/>
  </si>
  <si>
    <t>新干线</t>
    <phoneticPr fontId="2" type="noConversion"/>
  </si>
  <si>
    <t>在线客服</t>
    <phoneticPr fontId="2" type="noConversion"/>
  </si>
  <si>
    <t>认识我们</t>
    <phoneticPr fontId="2" type="noConversion"/>
  </si>
  <si>
    <t>门店地址</t>
    <phoneticPr fontId="2" type="noConversion"/>
  </si>
  <si>
    <t>客服、品牌呈现、加盟</t>
    <phoneticPr fontId="2" type="noConversion"/>
  </si>
  <si>
    <t>精选优惠</t>
    <phoneticPr fontId="2" type="noConversion"/>
  </si>
  <si>
    <t>关注后回复</t>
    <phoneticPr fontId="2" type="noConversion"/>
  </si>
  <si>
    <t>周二半价洗</t>
    <phoneticPr fontId="2" type="noConversion"/>
  </si>
  <si>
    <t>领取优惠券</t>
    <phoneticPr fontId="2" type="noConversion"/>
  </si>
  <si>
    <t>推文（每月4次，每次3篇）</t>
    <phoneticPr fontId="2" type="noConversion"/>
  </si>
  <si>
    <t>首推</t>
    <phoneticPr fontId="2" type="noConversion"/>
  </si>
  <si>
    <t>安安课堂（每月2篇）：知识扫盲，漫画形式，浅显易懂</t>
    <phoneticPr fontId="2" type="noConversion"/>
  </si>
  <si>
    <t>辅推1</t>
    <phoneticPr fontId="2" type="noConversion"/>
  </si>
  <si>
    <t>辅推2</t>
  </si>
  <si>
    <t>本周特价商品</t>
    <phoneticPr fontId="2" type="noConversion"/>
  </si>
  <si>
    <t>说明</t>
    <phoneticPr fontId="2" type="noConversion"/>
  </si>
  <si>
    <t>推广主题类优惠券，可线上线下同时使用</t>
    <phoneticPr fontId="2" type="noConversion"/>
  </si>
  <si>
    <t>*完美车震指南（每月1篇）：软文广告，命题可换，幽默图文，小污</t>
    <phoneticPr fontId="2" type="noConversion"/>
  </si>
  <si>
    <t>秉承表1.2的标签规则，官微所有促销内容需指向当季促销主题</t>
    <phoneticPr fontId="2" type="noConversion"/>
  </si>
  <si>
    <t>素人</t>
    <phoneticPr fontId="2" type="noConversion"/>
  </si>
  <si>
    <t>关注</t>
    <phoneticPr fontId="2" type="noConversion"/>
  </si>
  <si>
    <t>购买套餐、特价商品</t>
    <phoneticPr fontId="2" type="noConversion"/>
  </si>
  <si>
    <t>使用优惠券</t>
    <phoneticPr fontId="2" type="noConversion"/>
  </si>
  <si>
    <t>免费会员</t>
    <phoneticPr fontId="2" type="noConversion"/>
  </si>
  <si>
    <t>现金支付</t>
    <phoneticPr fontId="2" type="noConversion"/>
  </si>
  <si>
    <t>沉淀</t>
    <phoneticPr fontId="2" type="noConversion"/>
  </si>
  <si>
    <t>充值会员</t>
    <phoneticPr fontId="2" type="noConversion"/>
  </si>
  <si>
    <t>首单折扣？</t>
    <phoneticPr fontId="2" type="noConversion"/>
  </si>
  <si>
    <t>充值1500</t>
    <phoneticPr fontId="2" type="noConversion"/>
  </si>
  <si>
    <t>充值5000</t>
    <phoneticPr fontId="2" type="noConversion"/>
  </si>
  <si>
    <t>充值10000</t>
    <phoneticPr fontId="2" type="noConversion"/>
  </si>
  <si>
    <t>充值20000</t>
    <phoneticPr fontId="2" type="noConversion"/>
  </si>
  <si>
    <t>购物</t>
    <phoneticPr fontId="2" type="noConversion"/>
  </si>
  <si>
    <t>全场正价</t>
    <phoneticPr fontId="2" type="noConversion"/>
  </si>
  <si>
    <t>积分</t>
    <phoneticPr fontId="2" type="noConversion"/>
  </si>
  <si>
    <t>消费100元=1元积分</t>
    <phoneticPr fontId="2" type="noConversion"/>
  </si>
  <si>
    <t>抵用现金</t>
    <phoneticPr fontId="2" type="noConversion"/>
  </si>
  <si>
    <t>代驾服务</t>
    <phoneticPr fontId="2" type="noConversion"/>
  </si>
  <si>
    <t>停车券</t>
    <phoneticPr fontId="2" type="noConversion"/>
  </si>
  <si>
    <t>*积分兑换</t>
    <phoneticPr fontId="2" type="noConversion"/>
  </si>
  <si>
    <t>会员使用流程</t>
    <phoneticPr fontId="2" type="noConversion"/>
  </si>
  <si>
    <t>现场营销</t>
    <phoneticPr fontId="2" type="noConversion"/>
  </si>
  <si>
    <t>使用优惠券</t>
    <phoneticPr fontId="2" type="noConversion"/>
  </si>
  <si>
    <t>汽车专项检测仪检查表</t>
  </si>
  <si>
    <t>车牌：              车型：             公里数:            部门：</t>
  </si>
  <si>
    <t>工具设备</t>
  </si>
  <si>
    <t>检查项目</t>
  </si>
  <si>
    <t>结果</t>
  </si>
  <si>
    <t>问题</t>
  </si>
  <si>
    <t>建议更换</t>
  </si>
  <si>
    <t>公里数</t>
  </si>
  <si>
    <t>备注</t>
  </si>
  <si>
    <t>刹车油检测笔</t>
  </si>
  <si>
    <t>刹车油质量</t>
  </si>
  <si>
    <r>
      <t>绿</t>
    </r>
    <r>
      <rPr>
        <sz val="13"/>
        <color theme="1"/>
        <rFont val="宋体"/>
        <family val="3"/>
        <charset val="134"/>
      </rPr>
      <t xml:space="preserve">□ </t>
    </r>
    <r>
      <rPr>
        <sz val="8"/>
        <color theme="1"/>
        <rFont val="宋体"/>
        <family val="3"/>
        <charset val="134"/>
      </rPr>
      <t xml:space="preserve"> </t>
    </r>
    <r>
      <rPr>
        <sz val="11"/>
        <color rgb="FF000000"/>
        <rFont val="宋体"/>
        <family val="3"/>
        <charset val="134"/>
      </rPr>
      <t>黄</t>
    </r>
    <r>
      <rPr>
        <sz val="13"/>
        <color theme="1"/>
        <rFont val="宋体"/>
        <family val="3"/>
        <charset val="134"/>
      </rPr>
      <t xml:space="preserve">□ </t>
    </r>
    <r>
      <rPr>
        <sz val="8"/>
        <color theme="1"/>
        <rFont val="宋体"/>
        <family val="3"/>
        <charset val="134"/>
      </rPr>
      <t xml:space="preserve"> </t>
    </r>
    <r>
      <rPr>
        <sz val="11"/>
        <color rgb="FF000000"/>
        <rFont val="宋体"/>
        <family val="3"/>
        <charset val="134"/>
      </rPr>
      <t>黄</t>
    </r>
    <r>
      <rPr>
        <sz val="13"/>
        <color theme="1"/>
        <rFont val="宋体"/>
        <family val="3"/>
        <charset val="134"/>
      </rPr>
      <t>□</t>
    </r>
    <r>
      <rPr>
        <sz val="8"/>
        <color theme="1"/>
        <rFont val="宋体"/>
        <family val="3"/>
        <charset val="134"/>
      </rPr>
      <t xml:space="preserve">  </t>
    </r>
    <r>
      <rPr>
        <sz val="11"/>
        <color rgb="FF000000"/>
        <rFont val="宋体"/>
        <family val="3"/>
        <charset val="134"/>
      </rPr>
      <t>红</t>
    </r>
    <r>
      <rPr>
        <sz val="13"/>
        <color theme="1"/>
        <rFont val="宋体"/>
        <family val="3"/>
        <charset val="134"/>
      </rPr>
      <t>□</t>
    </r>
    <r>
      <rPr>
        <sz val="8"/>
        <color theme="1"/>
        <rFont val="宋体"/>
        <family val="3"/>
        <charset val="134"/>
      </rPr>
      <t xml:space="preserve">  </t>
    </r>
    <r>
      <rPr>
        <sz val="11"/>
        <color rgb="FF000000"/>
        <rFont val="宋体"/>
        <family val="3"/>
        <charset val="134"/>
      </rPr>
      <t>红</t>
    </r>
    <r>
      <rPr>
        <sz val="13"/>
        <color theme="1"/>
        <rFont val="宋体"/>
        <family val="3"/>
        <charset val="134"/>
      </rPr>
      <t>□</t>
    </r>
  </si>
  <si>
    <t>有2个黄点表示</t>
  </si>
  <si>
    <t>有水份建议更换</t>
  </si>
  <si>
    <t>2万</t>
  </si>
  <si>
    <t xml:space="preserve">   </t>
  </si>
  <si>
    <t>电池电量</t>
  </si>
  <si>
    <t>检测表</t>
  </si>
  <si>
    <t>电池状况</t>
  </si>
  <si>
    <r>
      <t>电压</t>
    </r>
    <r>
      <rPr>
        <u/>
        <sz val="11"/>
        <color rgb="FF000000"/>
        <rFont val="宋体"/>
        <family val="3"/>
        <charset val="134"/>
      </rPr>
      <t xml:space="preserve">        </t>
    </r>
    <r>
      <rPr>
        <sz val="11"/>
        <color rgb="FF000000"/>
        <rFont val="宋体"/>
        <family val="3"/>
        <charset val="134"/>
      </rPr>
      <t xml:space="preserve"> V</t>
    </r>
  </si>
  <si>
    <t>低于10Ｖ</t>
  </si>
  <si>
    <t>2年</t>
  </si>
  <si>
    <t>自动波箱油质</t>
  </si>
  <si>
    <t>对照仪</t>
  </si>
  <si>
    <t>油质</t>
  </si>
  <si>
    <r>
      <t>清</t>
    </r>
    <r>
      <rPr>
        <sz val="13"/>
        <color theme="1"/>
        <rFont val="宋体"/>
        <family val="3"/>
        <charset val="134"/>
      </rPr>
      <t>□</t>
    </r>
    <r>
      <rPr>
        <sz val="8"/>
        <color theme="1"/>
        <rFont val="宋体"/>
        <family val="3"/>
        <charset val="134"/>
      </rPr>
      <t xml:space="preserve"> </t>
    </r>
    <r>
      <rPr>
        <sz val="11"/>
        <color rgb="FF000000"/>
        <rFont val="宋体"/>
        <family val="3"/>
        <charset val="134"/>
      </rPr>
      <t xml:space="preserve">   浊</t>
    </r>
    <r>
      <rPr>
        <sz val="13"/>
        <color theme="1"/>
        <rFont val="宋体"/>
        <family val="3"/>
        <charset val="134"/>
      </rPr>
      <t>□</t>
    </r>
    <r>
      <rPr>
        <sz val="8"/>
        <color theme="1"/>
        <rFont val="宋体"/>
        <family val="3"/>
        <charset val="134"/>
      </rPr>
      <t xml:space="preserve"> </t>
    </r>
    <r>
      <rPr>
        <sz val="11"/>
        <color rgb="FF000000"/>
        <rFont val="宋体"/>
        <family val="3"/>
        <charset val="134"/>
      </rPr>
      <t xml:space="preserve">   黑</t>
    </r>
    <r>
      <rPr>
        <sz val="13"/>
        <color theme="1"/>
        <rFont val="宋体"/>
        <family val="3"/>
        <charset val="134"/>
      </rPr>
      <t>□</t>
    </r>
  </si>
  <si>
    <t>浊、黑 建议清洗更换</t>
  </si>
  <si>
    <t>4万</t>
  </si>
  <si>
    <t>方向机油质</t>
  </si>
  <si>
    <t>发动机油质</t>
  </si>
  <si>
    <t>5千</t>
  </si>
  <si>
    <t>手动挡油质</t>
  </si>
  <si>
    <t>差速器油质</t>
  </si>
  <si>
    <t>水质分析仪</t>
  </si>
  <si>
    <t>发动机</t>
  </si>
  <si>
    <t>冷却液</t>
  </si>
  <si>
    <r>
      <t>清</t>
    </r>
    <r>
      <rPr>
        <sz val="13"/>
        <color theme="1"/>
        <rFont val="宋体"/>
        <family val="3"/>
        <charset val="134"/>
      </rPr>
      <t>□</t>
    </r>
    <r>
      <rPr>
        <sz val="8"/>
        <color theme="1"/>
        <rFont val="宋体"/>
        <family val="3"/>
        <charset val="134"/>
      </rPr>
      <t xml:space="preserve"> </t>
    </r>
    <r>
      <rPr>
        <sz val="11"/>
        <color rgb="FF000000"/>
        <rFont val="宋体"/>
        <family val="3"/>
        <charset val="134"/>
      </rPr>
      <t xml:space="preserve">   浊</t>
    </r>
    <r>
      <rPr>
        <sz val="13"/>
        <color theme="1"/>
        <rFont val="宋体"/>
        <family val="3"/>
        <charset val="134"/>
      </rPr>
      <t>□</t>
    </r>
    <r>
      <rPr>
        <sz val="8"/>
        <color theme="1"/>
        <rFont val="宋体"/>
        <family val="3"/>
        <charset val="134"/>
      </rPr>
      <t xml:space="preserve"> </t>
    </r>
    <r>
      <rPr>
        <sz val="11"/>
        <color rgb="FF000000"/>
        <rFont val="宋体"/>
        <family val="3"/>
        <charset val="134"/>
      </rPr>
      <t xml:space="preserve">   锈</t>
    </r>
    <r>
      <rPr>
        <sz val="13"/>
        <color theme="1"/>
        <rFont val="宋体"/>
        <family val="3"/>
        <charset val="134"/>
      </rPr>
      <t>□</t>
    </r>
  </si>
  <si>
    <t>浊、锈或超2万公里</t>
  </si>
  <si>
    <t>内窥镜</t>
  </si>
  <si>
    <t>（发动机）</t>
  </si>
  <si>
    <t>缸内积碳</t>
  </si>
  <si>
    <r>
      <t xml:space="preserve"> 干净 </t>
    </r>
    <r>
      <rPr>
        <sz val="13"/>
        <color theme="1"/>
        <rFont val="宋体"/>
        <family val="3"/>
        <charset val="134"/>
      </rPr>
      <t>□</t>
    </r>
    <r>
      <rPr>
        <sz val="8"/>
        <color theme="1"/>
        <rFont val="宋体"/>
        <family val="3"/>
        <charset val="134"/>
      </rPr>
      <t xml:space="preserve">  </t>
    </r>
    <r>
      <rPr>
        <sz val="11"/>
        <color rgb="FF000000"/>
        <rFont val="宋体"/>
        <family val="3"/>
        <charset val="134"/>
      </rPr>
      <t xml:space="preserve">中等 </t>
    </r>
    <r>
      <rPr>
        <sz val="13"/>
        <color theme="1"/>
        <rFont val="宋体"/>
        <family val="3"/>
        <charset val="134"/>
      </rPr>
      <t>□</t>
    </r>
    <r>
      <rPr>
        <sz val="8"/>
        <color theme="1"/>
        <rFont val="宋体"/>
        <family val="3"/>
        <charset val="134"/>
      </rPr>
      <t xml:space="preserve">  </t>
    </r>
    <r>
      <rPr>
        <sz val="11"/>
        <color rgb="FF000000"/>
        <rFont val="宋体"/>
        <family val="3"/>
        <charset val="134"/>
      </rPr>
      <t xml:space="preserve">较多 </t>
    </r>
    <r>
      <rPr>
        <sz val="13"/>
        <color theme="1"/>
        <rFont val="宋体"/>
        <family val="3"/>
        <charset val="134"/>
      </rPr>
      <t>□</t>
    </r>
  </si>
  <si>
    <t>中等、较多，会影响动力，增加油耗，尾气超标，建议清洗。</t>
  </si>
  <si>
    <t>内窥镜（空调）</t>
  </si>
  <si>
    <t>蒸发器</t>
  </si>
  <si>
    <r>
      <t xml:space="preserve"> 干净 </t>
    </r>
    <r>
      <rPr>
        <sz val="13"/>
        <color theme="1"/>
        <rFont val="宋体"/>
        <family val="3"/>
        <charset val="134"/>
      </rPr>
      <t>□</t>
    </r>
    <r>
      <rPr>
        <sz val="8"/>
        <color theme="1"/>
        <rFont val="宋体"/>
        <family val="3"/>
        <charset val="134"/>
      </rPr>
      <t xml:space="preserve">  </t>
    </r>
    <r>
      <rPr>
        <sz val="11"/>
        <color rgb="FF000000"/>
        <rFont val="宋体"/>
        <family val="3"/>
        <charset val="134"/>
      </rPr>
      <t xml:space="preserve">较脏 </t>
    </r>
    <r>
      <rPr>
        <sz val="13"/>
        <color theme="1"/>
        <rFont val="宋体"/>
        <family val="3"/>
        <charset val="134"/>
      </rPr>
      <t>□</t>
    </r>
    <r>
      <rPr>
        <sz val="8"/>
        <color theme="1"/>
        <rFont val="宋体"/>
        <family val="3"/>
        <charset val="134"/>
      </rPr>
      <t xml:space="preserve">  </t>
    </r>
    <r>
      <rPr>
        <sz val="11"/>
        <color rgb="FF000000"/>
        <rFont val="宋体"/>
        <family val="3"/>
        <charset val="134"/>
      </rPr>
      <t xml:space="preserve">很脏 </t>
    </r>
    <r>
      <rPr>
        <sz val="13"/>
        <color theme="1"/>
        <rFont val="宋体"/>
        <family val="3"/>
        <charset val="134"/>
      </rPr>
      <t>□</t>
    </r>
  </si>
  <si>
    <t>较脏，很脏，影响人体健康，建议清洗</t>
  </si>
  <si>
    <t>1年</t>
  </si>
  <si>
    <t>2次</t>
  </si>
  <si>
    <t>温度计（空调）</t>
  </si>
  <si>
    <t>空调出风口  温度</t>
  </si>
  <si>
    <r>
      <t xml:space="preserve">3/6 </t>
    </r>
    <r>
      <rPr>
        <sz val="13"/>
        <color theme="1"/>
        <rFont val="宋体"/>
        <family val="3"/>
        <charset val="134"/>
      </rPr>
      <t>□</t>
    </r>
    <r>
      <rPr>
        <sz val="8"/>
        <color theme="1"/>
        <rFont val="宋体"/>
        <family val="3"/>
        <charset val="134"/>
      </rPr>
      <t xml:space="preserve">  </t>
    </r>
    <r>
      <rPr>
        <sz val="11"/>
        <color rgb="FF000000"/>
        <rFont val="宋体"/>
        <family val="3"/>
        <charset val="134"/>
      </rPr>
      <t xml:space="preserve">7/9 </t>
    </r>
    <r>
      <rPr>
        <sz val="13"/>
        <color theme="1"/>
        <rFont val="宋体"/>
        <family val="3"/>
        <charset val="134"/>
      </rPr>
      <t>□</t>
    </r>
    <r>
      <rPr>
        <sz val="8"/>
        <color theme="1"/>
        <rFont val="宋体"/>
        <family val="3"/>
        <charset val="134"/>
      </rPr>
      <t xml:space="preserve"> </t>
    </r>
    <r>
      <rPr>
        <sz val="11"/>
        <color rgb="FF000000"/>
        <rFont val="宋体"/>
        <family val="3"/>
        <charset val="134"/>
      </rPr>
      <t xml:space="preserve"> 10/20 </t>
    </r>
    <r>
      <rPr>
        <sz val="13"/>
        <color theme="1"/>
        <rFont val="宋体"/>
        <family val="3"/>
        <charset val="134"/>
      </rPr>
      <t>□</t>
    </r>
  </si>
  <si>
    <t>7/9度,建议清洗.</t>
  </si>
  <si>
    <t>10/20度，空调有故障</t>
  </si>
  <si>
    <t>建议检修</t>
  </si>
  <si>
    <t>3.5万</t>
  </si>
  <si>
    <t>（清洗）</t>
  </si>
  <si>
    <t>红外线测温仪</t>
  </si>
  <si>
    <t>三元催化器</t>
  </si>
  <si>
    <r>
      <t>前</t>
    </r>
    <r>
      <rPr>
        <u/>
        <sz val="11"/>
        <color rgb="FF000000"/>
        <rFont val="宋体"/>
        <family val="3"/>
        <charset val="134"/>
      </rPr>
      <t xml:space="preserve">     </t>
    </r>
    <r>
      <rPr>
        <sz val="11"/>
        <color rgb="FF000000"/>
        <rFont val="宋体"/>
        <family val="3"/>
        <charset val="134"/>
      </rPr>
      <t>度、后</t>
    </r>
    <r>
      <rPr>
        <u/>
        <sz val="11"/>
        <color rgb="FF000000"/>
        <rFont val="宋体"/>
        <family val="3"/>
        <charset val="134"/>
      </rPr>
      <t xml:space="preserve">     </t>
    </r>
    <r>
      <rPr>
        <sz val="11"/>
        <color rgb="FF000000"/>
        <rFont val="宋体"/>
        <family val="3"/>
        <charset val="134"/>
      </rPr>
      <t>度</t>
    </r>
  </si>
  <si>
    <t>之差超50度，有堵塞状况，影响提速，   建议检修</t>
  </si>
  <si>
    <t>尾气分析仪</t>
  </si>
  <si>
    <t>尾气</t>
  </si>
  <si>
    <r>
      <t>CO</t>
    </r>
    <r>
      <rPr>
        <sz val="13"/>
        <color theme="1"/>
        <rFont val="宋体"/>
        <family val="3"/>
        <charset val="134"/>
      </rPr>
      <t>□</t>
    </r>
    <r>
      <rPr>
        <sz val="8"/>
        <color theme="1"/>
        <rFont val="宋体"/>
        <family val="3"/>
        <charset val="134"/>
      </rPr>
      <t xml:space="preserve"> </t>
    </r>
    <r>
      <rPr>
        <sz val="11"/>
        <color rgb="FF000000"/>
        <rFont val="宋体"/>
        <family val="3"/>
        <charset val="134"/>
      </rPr>
      <t xml:space="preserve">  HC</t>
    </r>
    <r>
      <rPr>
        <sz val="13"/>
        <color theme="1"/>
        <rFont val="宋体"/>
        <family val="3"/>
        <charset val="134"/>
      </rPr>
      <t>□</t>
    </r>
    <r>
      <rPr>
        <sz val="8"/>
        <color theme="1"/>
        <rFont val="宋体"/>
        <family val="3"/>
        <charset val="134"/>
      </rPr>
      <t xml:space="preserve"> </t>
    </r>
    <r>
      <rPr>
        <sz val="11"/>
        <color rgb="FF000000"/>
        <rFont val="宋体"/>
        <family val="3"/>
        <charset val="134"/>
      </rPr>
      <t xml:space="preserve">  CO2</t>
    </r>
    <r>
      <rPr>
        <sz val="13"/>
        <color theme="1"/>
        <rFont val="宋体"/>
        <family val="3"/>
        <charset val="134"/>
      </rPr>
      <t>□</t>
    </r>
  </si>
  <si>
    <t>超过尾气极限值，建议检修CO.0.3.HC150以上.CO2.14以下</t>
  </si>
  <si>
    <t>轮胎气压</t>
  </si>
  <si>
    <t>花纹状态</t>
  </si>
  <si>
    <t>轮胎</t>
  </si>
  <si>
    <r>
      <t>气压：</t>
    </r>
    <r>
      <rPr>
        <sz val="13"/>
        <color theme="1"/>
        <rFont val="宋体"/>
        <family val="3"/>
        <charset val="134"/>
      </rPr>
      <t>□</t>
    </r>
    <r>
      <rPr>
        <sz val="8"/>
        <color theme="1"/>
        <rFont val="宋体"/>
        <family val="3"/>
        <charset val="134"/>
      </rPr>
      <t xml:space="preserve"> </t>
    </r>
    <r>
      <rPr>
        <sz val="11"/>
        <color rgb="FF000000"/>
        <rFont val="宋体"/>
        <family val="3"/>
        <charset val="134"/>
      </rPr>
      <t xml:space="preserve">       裂痕：</t>
    </r>
    <r>
      <rPr>
        <sz val="13"/>
        <color theme="1"/>
        <rFont val="宋体"/>
        <family val="3"/>
        <charset val="134"/>
      </rPr>
      <t xml:space="preserve">□    </t>
    </r>
  </si>
  <si>
    <r>
      <t>左右磨损：</t>
    </r>
    <r>
      <rPr>
        <sz val="13"/>
        <color theme="1"/>
        <rFont val="宋体"/>
        <family val="3"/>
        <charset val="134"/>
      </rPr>
      <t>□</t>
    </r>
    <r>
      <rPr>
        <sz val="8"/>
        <color theme="1"/>
        <rFont val="宋体"/>
        <family val="3"/>
        <charset val="134"/>
      </rPr>
      <t xml:space="preserve">     </t>
    </r>
    <r>
      <rPr>
        <sz val="11"/>
        <color rgb="FF000000"/>
        <rFont val="宋体"/>
        <family val="3"/>
        <charset val="134"/>
      </rPr>
      <t>单边磨损：</t>
    </r>
    <r>
      <rPr>
        <sz val="13"/>
        <color theme="1"/>
        <rFont val="宋体"/>
        <family val="3"/>
        <charset val="134"/>
      </rPr>
      <t>□</t>
    </r>
  </si>
  <si>
    <r>
      <t>中间磨损：</t>
    </r>
    <r>
      <rPr>
        <sz val="13"/>
        <color theme="1"/>
        <rFont val="宋体"/>
        <family val="3"/>
        <charset val="134"/>
      </rPr>
      <t xml:space="preserve">□ </t>
    </r>
    <r>
      <rPr>
        <sz val="8"/>
        <color theme="1"/>
        <rFont val="宋体"/>
        <family val="3"/>
        <charset val="134"/>
      </rPr>
      <t xml:space="preserve"> </t>
    </r>
    <r>
      <rPr>
        <sz val="11"/>
        <color rgb="FF000000"/>
        <rFont val="宋体"/>
        <family val="3"/>
        <charset val="134"/>
      </rPr>
      <t>极限钉距离：</t>
    </r>
    <r>
      <rPr>
        <sz val="13"/>
        <color theme="1"/>
        <rFont val="宋体"/>
        <family val="3"/>
        <charset val="134"/>
      </rPr>
      <t>□</t>
    </r>
  </si>
  <si>
    <t>有问题建议使用轮胎平衡机,四轮定位,或更换轮胎.</t>
  </si>
  <si>
    <t>5年</t>
  </si>
  <si>
    <t xml:space="preserve">检测人员：                客户签名：                电话:                时间：                </t>
  </si>
  <si>
    <t>汽车安全检查记录表</t>
    <phoneticPr fontId="34" type="noConversion"/>
  </si>
  <si>
    <t>客户名称</t>
    <phoneticPr fontId="34" type="noConversion"/>
  </si>
  <si>
    <t>联系电话</t>
    <phoneticPr fontId="34" type="noConversion"/>
  </si>
  <si>
    <t>车牌</t>
    <phoneticPr fontId="34" type="noConversion"/>
  </si>
  <si>
    <t>车型</t>
    <phoneticPr fontId="34" type="noConversion"/>
  </si>
  <si>
    <t>行驶里程</t>
    <phoneticPr fontId="34" type="noConversion"/>
  </si>
  <si>
    <t>检查部门</t>
    <phoneticPr fontId="34" type="noConversion"/>
  </si>
  <si>
    <t>质检员</t>
    <phoneticPr fontId="34" type="noConversion"/>
  </si>
  <si>
    <t>检查日期</t>
    <phoneticPr fontId="34" type="noConversion"/>
  </si>
  <si>
    <t xml:space="preserve">               km</t>
    <phoneticPr fontId="34" type="noConversion"/>
  </si>
  <si>
    <t>一、发动机工况</t>
    <phoneticPr fontId="34" type="noConversion"/>
  </si>
  <si>
    <t>五、轮胎</t>
    <phoneticPr fontId="34" type="noConversion"/>
  </si>
  <si>
    <t>1、机油量、油质是否合乎标准，有无渗漏现象；</t>
    <phoneticPr fontId="34" type="noConversion"/>
  </si>
  <si>
    <t>□正常</t>
    <phoneticPr fontId="34" type="noConversion"/>
  </si>
  <si>
    <t>□异常</t>
    <phoneticPr fontId="34" type="noConversion"/>
  </si>
  <si>
    <t>23、轮胎磨损及受损情况，是否要4轮定位；</t>
    <phoneticPr fontId="34" type="noConversion"/>
  </si>
  <si>
    <t>2、发动机周围、水箱及软管、连接部位有无渗漏；</t>
    <phoneticPr fontId="34" type="noConversion"/>
  </si>
  <si>
    <t>六、电池及充电系统</t>
    <phoneticPr fontId="34" type="noConversion"/>
  </si>
  <si>
    <t>3、储液罐面位于MAX-MLN之间；</t>
    <phoneticPr fontId="34" type="noConversion"/>
  </si>
  <si>
    <t>24、电池接头是否由于氧化而接触不良；</t>
    <phoneticPr fontId="34" type="noConversion"/>
  </si>
  <si>
    <t>4、皮带是否松弛、龟裂、老化、导轮轴承是否有异响；</t>
    <phoneticPr fontId="34" type="noConversion"/>
  </si>
  <si>
    <t>25、电池液是否在规定范围内，免加水电池检查显示灯；</t>
    <phoneticPr fontId="34" type="noConversion"/>
  </si>
  <si>
    <t>5、是否运转平稳，加速平顺；</t>
    <phoneticPr fontId="34" type="noConversion"/>
  </si>
  <si>
    <t>26、发电机充电灯是否正常；</t>
    <phoneticPr fontId="34" type="noConversion"/>
  </si>
  <si>
    <t>6、是否有异响，排气管有否漏气，机脚胶是否老化；</t>
    <phoneticPr fontId="34" type="noConversion"/>
  </si>
  <si>
    <t>七、灯光照明及其他电气设备</t>
    <phoneticPr fontId="34" type="noConversion"/>
  </si>
  <si>
    <t>二、转向系统（悬挂、方向）</t>
    <phoneticPr fontId="34" type="noConversion"/>
  </si>
  <si>
    <t>27、前、后各工作指示灯光是否正常；</t>
    <phoneticPr fontId="34" type="noConversion"/>
  </si>
  <si>
    <t>7、方向机、转向球头、横拉杆球头是否松旷；</t>
    <phoneticPr fontId="34" type="noConversion"/>
  </si>
  <si>
    <t>28、仪表台各工作指示灯工况是否正常；</t>
    <phoneticPr fontId="34" type="noConversion"/>
  </si>
  <si>
    <t>8、上、下摆臂球头是否松旷；</t>
    <phoneticPr fontId="34" type="noConversion"/>
  </si>
  <si>
    <t xml:space="preserve">     </t>
    <phoneticPr fontId="34" type="noConversion"/>
  </si>
  <si>
    <t>29、雨刮器及喷水器工作是否正常；</t>
    <phoneticPr fontId="34" type="noConversion"/>
  </si>
  <si>
    <t>9、方向机、助力泵及管道接头是否渗漏；</t>
    <phoneticPr fontId="34" type="noConversion"/>
  </si>
  <si>
    <t>30、空调系统工作是否正常，风囗是否有异味；</t>
    <phoneticPr fontId="34" type="noConversion"/>
  </si>
  <si>
    <t>10、方向机油是否在规定的范围内，有否发黑；</t>
    <phoneticPr fontId="34" type="noConversion"/>
  </si>
  <si>
    <t>31、防盗器及电动窗工作是否正常；</t>
    <phoneticPr fontId="34" type="noConversion"/>
  </si>
  <si>
    <t>三、刹车系统</t>
    <phoneticPr fontId="34" type="noConversion"/>
  </si>
  <si>
    <t>八、车身</t>
    <phoneticPr fontId="34" type="noConversion"/>
  </si>
  <si>
    <t>11、制动液是否在规定的范围内，有否变质；</t>
    <phoneticPr fontId="34" type="noConversion"/>
  </si>
  <si>
    <t>32、各门锁开关工作是否正常；</t>
    <phoneticPr fontId="34" type="noConversion"/>
  </si>
  <si>
    <t>12、驻车制动是否合格；</t>
    <phoneticPr fontId="34" type="noConversion"/>
  </si>
  <si>
    <t>33、门铰和胶边是否需要保养；</t>
    <phoneticPr fontId="34" type="noConversion"/>
  </si>
  <si>
    <t>13、制动皮磨损情况；（不含鼓式）</t>
    <phoneticPr fontId="34" type="noConversion"/>
  </si>
  <si>
    <t>34、玻璃绒槽是否需要保养；</t>
    <phoneticPr fontId="34" type="noConversion"/>
  </si>
  <si>
    <t>14、制动碟磨损情况；</t>
    <phoneticPr fontId="34" type="noConversion"/>
  </si>
  <si>
    <t>35、室内是否有异味；</t>
    <phoneticPr fontId="34" type="noConversion"/>
  </si>
  <si>
    <t>15、制动踏板行程是否在规定范围内（20-25）毫米，限于鼓制车辆；</t>
    <phoneticPr fontId="34" type="noConversion"/>
  </si>
  <si>
    <t xml:space="preserve"> 检查结果：</t>
    <phoneticPr fontId="34" type="noConversion"/>
  </si>
  <si>
    <t>16、制动泵及管道接头是否有渗漏；</t>
    <phoneticPr fontId="34" type="noConversion"/>
  </si>
  <si>
    <t>四、底盘（波箱〈AT、MT〉、离合器）</t>
    <phoneticPr fontId="34" type="noConversion"/>
  </si>
  <si>
    <t>17、自动波箱油量是否在规定范围内；（无油尺除外）</t>
    <phoneticPr fontId="34" type="noConversion"/>
  </si>
  <si>
    <t xml:space="preserve"> </t>
    <phoneticPr fontId="34" type="noConversion"/>
  </si>
  <si>
    <t>18、自动波箱油质是否有异味；</t>
    <phoneticPr fontId="34" type="noConversion"/>
  </si>
  <si>
    <t>19、离合器踏板自由行程是否在规定范围内（25～30）毫米；</t>
    <phoneticPr fontId="34" type="noConversion"/>
  </si>
  <si>
    <t>20、离合器液面是否在规定的范围内（机械式除外）；</t>
    <phoneticPr fontId="34" type="noConversion"/>
  </si>
  <si>
    <t>21、波箱及各连接机构、管道接头是否异响、渗漏；</t>
    <phoneticPr fontId="34" type="noConversion"/>
  </si>
  <si>
    <t xml:space="preserve">      年       月      日</t>
    <phoneticPr fontId="34" type="noConversion"/>
  </si>
  <si>
    <t>22、差速器部件是否有漏油现象；</t>
    <phoneticPr fontId="34" type="noConversion"/>
  </si>
  <si>
    <t>推广主题类特价商品，直接跳转微网站</t>
    <phoneticPr fontId="2" type="noConversion"/>
  </si>
  <si>
    <t>内容均指向当季推广主题（插入套餐链接，点击后跳转活动页）</t>
    <phoneticPr fontId="2" type="noConversion"/>
  </si>
  <si>
    <t>完成【每月营销方案】的落地，
（1）包括：创意策划、文案撰写、平面/动态视觉设计
（2）需要转换【车语】到【人语】</t>
    <phoneticPr fontId="2" type="noConversion"/>
  </si>
  <si>
    <t>加盟我们</t>
    <phoneticPr fontId="2" type="noConversion"/>
  </si>
  <si>
    <t>会员充值折扣&amp;毛利计算</t>
    <phoneticPr fontId="2" type="noConversion"/>
  </si>
  <si>
    <t>会员特权</t>
    <phoneticPr fontId="2" type="noConversion"/>
  </si>
  <si>
    <t>充值1500</t>
    <phoneticPr fontId="2" type="noConversion"/>
  </si>
  <si>
    <t>充值5000</t>
    <phoneticPr fontId="2" type="noConversion"/>
  </si>
  <si>
    <t>充值20000</t>
    <phoneticPr fontId="2" type="noConversion"/>
  </si>
  <si>
    <t>钻石</t>
    <phoneticPr fontId="2" type="noConversion"/>
  </si>
  <si>
    <t>白金</t>
    <phoneticPr fontId="2" type="noConversion"/>
  </si>
  <si>
    <t>金卡</t>
    <phoneticPr fontId="2" type="noConversion"/>
  </si>
  <si>
    <t>银卡</t>
    <phoneticPr fontId="2" type="noConversion"/>
  </si>
  <si>
    <t>*后续充值金额需与对应等级金额相同，否则降低会员等级</t>
    <phoneticPr fontId="2" type="noConversion"/>
  </si>
  <si>
    <t>客户</t>
    <phoneticPr fontId="2" type="noConversion"/>
  </si>
  <si>
    <t>是否有确认的服务需求</t>
    <phoneticPr fontId="2" type="noConversion"/>
  </si>
  <si>
    <t>交车</t>
    <phoneticPr fontId="2" type="noConversion"/>
  </si>
  <si>
    <t>发现问题
需要保养</t>
    <phoneticPr fontId="2" type="noConversion"/>
  </si>
  <si>
    <t>是</t>
    <phoneticPr fontId="2" type="noConversion"/>
  </si>
  <si>
    <t>检测（技师）</t>
    <phoneticPr fontId="2" type="noConversion"/>
  </si>
  <si>
    <t>填写检测单</t>
    <phoneticPr fontId="2" type="noConversion"/>
  </si>
  <si>
    <t>是否有故障</t>
    <phoneticPr fontId="2" type="noConversion"/>
  </si>
  <si>
    <t>讲解（技师）</t>
    <phoneticPr fontId="2" type="noConversion"/>
  </si>
  <si>
    <t>确认服务</t>
    <phoneticPr fontId="2" type="noConversion"/>
  </si>
  <si>
    <t>保养服务</t>
    <phoneticPr fontId="2" type="noConversion"/>
  </si>
  <si>
    <t>定向服务</t>
    <phoneticPr fontId="2" type="noConversion"/>
  </si>
  <si>
    <t>交车（技师/主管）</t>
    <phoneticPr fontId="2" type="noConversion"/>
  </si>
  <si>
    <t>发现问题</t>
    <phoneticPr fontId="2" type="noConversion"/>
  </si>
  <si>
    <t>需要维修</t>
    <phoneticPr fontId="2" type="noConversion"/>
  </si>
  <si>
    <t>专项检测</t>
    <phoneticPr fontId="2" type="noConversion"/>
  </si>
  <si>
    <t>维修服务</t>
    <phoneticPr fontId="2" type="noConversion"/>
  </si>
  <si>
    <t>填写客服单（签字）</t>
    <phoneticPr fontId="2" type="noConversion"/>
  </si>
  <si>
    <t>填写客服单（签字）</t>
    <phoneticPr fontId="2" type="noConversion"/>
  </si>
  <si>
    <t xml:space="preserve">   无</t>
    <phoneticPr fontId="2" type="noConversion"/>
  </si>
  <si>
    <t xml:space="preserve">            EPR配件下单（签字）</t>
    <phoneticPr fontId="2" type="noConversion"/>
  </si>
  <si>
    <t>接车（主管/店长）</t>
    <phoneticPr fontId="2" type="noConversion"/>
  </si>
  <si>
    <t>填写专项检测单 ？</t>
    <phoneticPr fontId="2" type="noConversion"/>
  </si>
  <si>
    <t>确认服务结果（签字）？</t>
    <phoneticPr fontId="2" type="noConversion"/>
  </si>
  <si>
    <t xml:space="preserve"> 否</t>
    <phoneticPr fontId="2" type="noConversion"/>
  </si>
  <si>
    <t>新干线服务流程</t>
    <phoneticPr fontId="2" type="noConversion"/>
  </si>
  <si>
    <t>生日特权</t>
    <phoneticPr fontId="2" type="noConversion"/>
  </si>
  <si>
    <t>当月热点：（季节、时事、行业）热点，促销主题预热</t>
    <phoneticPr fontId="2" type="noConversion"/>
  </si>
  <si>
    <t>车友会活动</t>
    <phoneticPr fontId="2" type="noConversion"/>
  </si>
  <si>
    <t>SPA券</t>
    <phoneticPr fontId="2" type="noConversion"/>
  </si>
  <si>
    <t>A.正常
B.一般 建议一个月后更换，避免发动机损伤
C.异常 需要立即更换，避免造成发动机损坏</t>
    <phoneticPr fontId="2" type="noConversion"/>
  </si>
  <si>
    <t>得1650</t>
    <phoneticPr fontId="2" type="noConversion"/>
  </si>
  <si>
    <t>得5800</t>
    <phoneticPr fontId="2" type="noConversion"/>
  </si>
  <si>
    <t>得12000</t>
    <phoneticPr fontId="2" type="noConversion"/>
  </si>
  <si>
    <t>得25000</t>
    <phoneticPr fontId="2" type="noConversion"/>
  </si>
  <si>
    <t>序号</t>
    <phoneticPr fontId="45" type="noConversion"/>
  </si>
  <si>
    <t>门店</t>
    <phoneticPr fontId="45" type="noConversion"/>
  </si>
  <si>
    <t>15年5月</t>
    <phoneticPr fontId="45" type="noConversion"/>
  </si>
  <si>
    <t>15年6月</t>
  </si>
  <si>
    <t>15年7月</t>
  </si>
  <si>
    <t>15年8月</t>
  </si>
  <si>
    <t>15年9月</t>
  </si>
  <si>
    <t>15年10月</t>
  </si>
  <si>
    <t>15年11月</t>
  </si>
  <si>
    <t>15年12月</t>
    <phoneticPr fontId="45" type="noConversion"/>
  </si>
  <si>
    <t>16年1月</t>
    <phoneticPr fontId="45" type="noConversion"/>
  </si>
  <si>
    <t>16年2月</t>
  </si>
  <si>
    <t>16年3月</t>
  </si>
  <si>
    <t>16年4月</t>
  </si>
  <si>
    <t>全年客流</t>
    <phoneticPr fontId="45" type="noConversion"/>
  </si>
  <si>
    <t xml:space="preserve">16年8月 </t>
    <phoneticPr fontId="45" type="noConversion"/>
  </si>
  <si>
    <t>16年9月</t>
  </si>
  <si>
    <t>16年10月</t>
  </si>
  <si>
    <t>16年11月</t>
  </si>
  <si>
    <t>16年12月</t>
  </si>
  <si>
    <t xml:space="preserve">17年1月 </t>
    <phoneticPr fontId="45" type="noConversion"/>
  </si>
  <si>
    <t>17年2月</t>
  </si>
  <si>
    <t>17年3月</t>
  </si>
  <si>
    <t>17年4月</t>
  </si>
  <si>
    <t>17年5月</t>
  </si>
  <si>
    <t>17年6月</t>
  </si>
  <si>
    <t>17年7月</t>
  </si>
  <si>
    <t>全年集客</t>
  </si>
  <si>
    <t>每月平均</t>
  </si>
  <si>
    <t>门店类型</t>
    <phoneticPr fontId="45" type="noConversion"/>
  </si>
  <si>
    <t>集客比例</t>
    <phoneticPr fontId="45" type="noConversion"/>
  </si>
  <si>
    <t>集客比例2</t>
    <phoneticPr fontId="4" type="noConversion"/>
  </si>
  <si>
    <t>集客比例3</t>
    <phoneticPr fontId="4" type="noConversion"/>
  </si>
  <si>
    <t>集客比例4</t>
    <phoneticPr fontId="4" type="noConversion"/>
  </si>
  <si>
    <t>法政</t>
  </si>
  <si>
    <t>童心</t>
  </si>
  <si>
    <t>天河</t>
  </si>
  <si>
    <t>建设</t>
  </si>
  <si>
    <t>五羊</t>
  </si>
  <si>
    <t>汽车港</t>
  </si>
  <si>
    <t>临江</t>
  </si>
  <si>
    <t>洛溪</t>
  </si>
  <si>
    <t>二沙</t>
  </si>
  <si>
    <t>又一城</t>
  </si>
  <si>
    <t>金碧</t>
  </si>
  <si>
    <t>东都</t>
  </si>
  <si>
    <t>周门</t>
  </si>
  <si>
    <t>江南西</t>
  </si>
  <si>
    <t>圣丰</t>
  </si>
  <si>
    <t>金沙洲</t>
  </si>
  <si>
    <t>消费与积分比例
100:1</t>
    <phoneticPr fontId="34" type="noConversion"/>
  </si>
  <si>
    <t>无</t>
    <phoneticPr fontId="2" type="noConversion"/>
  </si>
  <si>
    <t>无</t>
    <phoneticPr fontId="2" type="noConversion"/>
  </si>
  <si>
    <t>生日当天/当月9.5折</t>
    <phoneticPr fontId="4" type="noConversion"/>
  </si>
  <si>
    <t>一次性办卡20000元</t>
    <phoneticPr fontId="2" type="noConversion"/>
  </si>
  <si>
    <t>V06</t>
    <phoneticPr fontId="2" type="noConversion"/>
  </si>
  <si>
    <t>美容+保养+维修+产品</t>
    <phoneticPr fontId="2" type="noConversion"/>
  </si>
  <si>
    <t>生日当天/当月9.5折</t>
  </si>
  <si>
    <t>一次性办卡10000元</t>
    <phoneticPr fontId="2" type="noConversion"/>
  </si>
  <si>
    <t>V05</t>
    <phoneticPr fontId="34" type="noConversion"/>
  </si>
  <si>
    <t>一次性办卡5000元</t>
    <phoneticPr fontId="2" type="noConversion"/>
  </si>
  <si>
    <t>V04</t>
    <phoneticPr fontId="34" type="noConversion"/>
  </si>
  <si>
    <t>一次性办卡1500元</t>
    <phoneticPr fontId="2" type="noConversion"/>
  </si>
  <si>
    <t>V03</t>
    <phoneticPr fontId="34" type="noConversion"/>
  </si>
  <si>
    <t>无</t>
    <phoneticPr fontId="4" type="noConversion"/>
  </si>
  <si>
    <t xml:space="preserve">自然消费
</t>
    <phoneticPr fontId="4" type="noConversion"/>
  </si>
  <si>
    <t>V02</t>
    <phoneticPr fontId="34" type="noConversion"/>
  </si>
  <si>
    <t xml:space="preserve">
买送
每月营销活动优惠券
</t>
    <phoneticPr fontId="34" type="noConversion"/>
  </si>
  <si>
    <t>关注+注册</t>
  </si>
  <si>
    <t>V01</t>
    <phoneticPr fontId="34" type="noConversion"/>
  </si>
  <si>
    <t>权益4：
消费类积分</t>
    <phoneticPr fontId="34" type="noConversion"/>
  </si>
  <si>
    <t xml:space="preserve">
储值卡优惠比例</t>
    <phoneticPr fontId="2" type="noConversion"/>
  </si>
  <si>
    <t>权益3：
储值卡充值满送</t>
    <phoneticPr fontId="2" type="noConversion"/>
  </si>
  <si>
    <t>权益2：
转化消费者促销</t>
    <phoneticPr fontId="4" type="noConversion"/>
  </si>
  <si>
    <t>权益1：
大会员生日关怀</t>
    <phoneticPr fontId="34" type="noConversion"/>
  </si>
  <si>
    <t>会员动作</t>
    <phoneticPr fontId="2" type="noConversion"/>
  </si>
  <si>
    <t>会员等级</t>
    <phoneticPr fontId="2" type="noConversion"/>
  </si>
  <si>
    <t>业务板块</t>
    <phoneticPr fontId="2" type="noConversion"/>
  </si>
  <si>
    <t>【2】会员体系设置</t>
    <phoneticPr fontId="4" type="noConversion"/>
  </si>
  <si>
    <t>积分使用：抵扣消费，包括正常消费+积分商城消费</t>
    <phoneticPr fontId="2" type="noConversion"/>
  </si>
  <si>
    <t>积分价值：1积分=1元</t>
    <phoneticPr fontId="2" type="noConversion"/>
  </si>
  <si>
    <t>积分名称：——</t>
    <phoneticPr fontId="2" type="noConversion"/>
  </si>
  <si>
    <t>【1】积分价值设置</t>
    <phoneticPr fontId="2" type="noConversion"/>
  </si>
  <si>
    <t>充值10000</t>
    <phoneticPr fontId="2" type="noConversion"/>
  </si>
  <si>
    <t>*测算基于2015年5月-2016年5月私车入车量</t>
    <phoneticPr fontId="2" type="noConversion"/>
  </si>
  <si>
    <t>统一用上会员体系之后，是否就将现有价格优惠体系取消？</t>
    <phoneticPr fontId="2" type="noConversion"/>
  </si>
  <si>
    <t>如何应用上这套会员体系</t>
    <phoneticPr fontId="2" type="noConversion"/>
  </si>
  <si>
    <t>会员体系如何调整，才更有吸引力</t>
    <phoneticPr fontId="2" type="noConversion"/>
  </si>
  <si>
    <t>公司定价问题？</t>
    <phoneticPr fontId="2" type="noConversion"/>
  </si>
  <si>
    <t>第一，基于对客户感知的了解。客户接受度。原来那种是复合折扣率。</t>
    <phoneticPr fontId="2" type="noConversion"/>
  </si>
  <si>
    <t>一套模式出街，不建议折上折模式。</t>
    <phoneticPr fontId="2" type="noConversion"/>
  </si>
  <si>
    <t>第三、每一款，比较好理解卡内容</t>
    <phoneticPr fontId="2" type="noConversion"/>
  </si>
  <si>
    <t>第一、照顾品牌毛利率</t>
    <phoneticPr fontId="2" type="noConversion"/>
  </si>
  <si>
    <t>第二、售卖，折扣梯度</t>
    <phoneticPr fontId="2" type="noConversion"/>
  </si>
  <si>
    <t>讨论每个门店运营基数</t>
    <phoneticPr fontId="2" type="noConversion"/>
  </si>
  <si>
    <t>集客指数</t>
    <phoneticPr fontId="2" type="noConversion"/>
  </si>
  <si>
    <t>会员权益？</t>
    <phoneticPr fontId="2" type="noConversion"/>
  </si>
  <si>
    <t>会员折扣？</t>
    <phoneticPr fontId="2" type="noConversion"/>
  </si>
  <si>
    <t>1.可以作为爆款推的产品目录</t>
    <phoneticPr fontId="2" type="noConversion"/>
  </si>
  <si>
    <t>2.现有产品套餐打包方案</t>
    <phoneticPr fontId="2" type="noConversion"/>
  </si>
  <si>
    <t>美容卡</t>
    <phoneticPr fontId="2" type="noConversion"/>
  </si>
  <si>
    <t>按里程数保养套餐</t>
    <phoneticPr fontId="2" type="noConversion"/>
  </si>
  <si>
    <t>基础版、高级版、发烧版</t>
    <phoneticPr fontId="2" type="noConversion"/>
  </si>
  <si>
    <t>洗车、打蜡、机油、喷漆、消毒、四合一、安全检查、10次洗车、刹车、12元一年补胎</t>
    <phoneticPr fontId="2" type="noConversion"/>
  </si>
  <si>
    <t>按主题打包套餐</t>
    <phoneticPr fontId="2" type="noConversion"/>
  </si>
  <si>
    <t>非充值会员店长权限：9.5折</t>
    <phoneticPr fontId="2" type="noConversion"/>
  </si>
  <si>
    <t>会员日</t>
    <phoneticPr fontId="2" type="noConversion"/>
  </si>
  <si>
    <t>8,9,10</t>
    <phoneticPr fontId="2" type="noConversion"/>
  </si>
  <si>
    <t>优惠专享</t>
    <phoneticPr fontId="2" type="noConversion"/>
  </si>
  <si>
    <t>会员提醒</t>
    <phoneticPr fontId="2" type="noConversion"/>
  </si>
  <si>
    <t>年审、保险、小保养、违章等</t>
    <phoneticPr fontId="2" type="noConversion"/>
  </si>
  <si>
    <t>免费接送车</t>
    <phoneticPr fontId="2" type="noConversion"/>
  </si>
  <si>
    <t>送蛋糕3磅，送上门</t>
    <phoneticPr fontId="2" type="noConversion"/>
  </si>
  <si>
    <t>生日特权</t>
    <phoneticPr fontId="2" type="noConversion"/>
  </si>
  <si>
    <t>会员特权</t>
    <phoneticPr fontId="2" type="noConversion"/>
  </si>
  <si>
    <t>游乐园
电影门票</t>
    <phoneticPr fontId="2" type="noConversion"/>
  </si>
  <si>
    <t>游乐园门票</t>
    <phoneticPr fontId="2" type="noConversion"/>
  </si>
  <si>
    <t>电影门票</t>
    <phoneticPr fontId="2" type="noConversion"/>
  </si>
  <si>
    <t>SPA劵</t>
    <phoneticPr fontId="2" type="noConversion"/>
  </si>
  <si>
    <t>车友会活动</t>
    <phoneticPr fontId="2" type="noConversion"/>
  </si>
  <si>
    <t>充值首单折上折</t>
    <phoneticPr fontId="2" type="noConversion"/>
  </si>
  <si>
    <t>充值首单送项目</t>
    <phoneticPr fontId="2" type="noConversion"/>
  </si>
  <si>
    <t>股东？加盟？众筹？</t>
    <phoneticPr fontId="2" type="noConversion"/>
  </si>
  <si>
    <t>跨界合作？跨界业务？</t>
    <phoneticPr fontId="2" type="noConversion"/>
  </si>
  <si>
    <t>导购？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</si>
</sst>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[$-F800]dddd\,\ mmmm\ dd\,\ yyyy"/>
    <numFmt numFmtId="177" formatCode="m&quot;月&quot;d&quot;日&quot;;@"/>
    <numFmt numFmtId="178" formatCode="#,##0_);[Red]\(#,##0\)"/>
    <numFmt numFmtId="179" formatCode="0.00_ "/>
    <numFmt numFmtId="180" formatCode="_ * #,##0_ ;_ * \-#,##0_ ;_ * &quot;-&quot;??_ ;_ @_ "/>
    <numFmt numFmtId="181" formatCode="0.0%"/>
    <numFmt numFmtId="182" formatCode="0_);[Red]\(0\)"/>
  </numFmts>
  <fonts count="5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indexed="17"/>
      <name val="宋体"/>
      <family val="3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F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11"/>
      <color rgb="FFFF0000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3"/>
      <color theme="1"/>
      <name val="宋体"/>
      <family val="3"/>
      <charset val="134"/>
    </font>
    <font>
      <sz val="8"/>
      <color theme="1"/>
      <name val="宋体"/>
      <family val="3"/>
      <charset val="134"/>
    </font>
    <font>
      <u/>
      <sz val="11"/>
      <color rgb="FF000000"/>
      <name val="宋体"/>
      <family val="3"/>
      <charset val="134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sz val="18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sz val="10.5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2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FF00FF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8">
    <xf numFmtId="176" fontId="0" fillId="0" borderId="0">
      <alignment vertical="center"/>
    </xf>
    <xf numFmtId="176" fontId="1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5" fillId="0" borderId="0">
      <alignment vertical="center"/>
    </xf>
    <xf numFmtId="176" fontId="8" fillId="0" borderId="0">
      <alignment vertical="center"/>
    </xf>
    <xf numFmtId="176" fontId="5" fillId="0" borderId="0">
      <alignment vertical="center"/>
    </xf>
    <xf numFmtId="176" fontId="8" fillId="0" borderId="0"/>
    <xf numFmtId="176" fontId="1" fillId="0" borderId="0">
      <alignment vertical="center"/>
    </xf>
    <xf numFmtId="176" fontId="8" fillId="0" borderId="0"/>
    <xf numFmtId="176" fontId="5" fillId="0" borderId="0">
      <alignment vertical="center"/>
    </xf>
    <xf numFmtId="176" fontId="9" fillId="0" borderId="0"/>
    <xf numFmtId="176" fontId="1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3" fillId="0" borderId="0">
      <alignment vertical="center"/>
    </xf>
    <xf numFmtId="176" fontId="1" fillId="0" borderId="0">
      <alignment vertical="center"/>
    </xf>
    <xf numFmtId="176" fontId="8" fillId="0" borderId="0">
      <alignment vertical="center"/>
    </xf>
    <xf numFmtId="176" fontId="10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0" borderId="0"/>
    <xf numFmtId="0" fontId="8" fillId="0" borderId="0"/>
    <xf numFmtId="176" fontId="41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42" fillId="0" borderId="0">
      <alignment vertical="center"/>
    </xf>
    <xf numFmtId="0" fontId="46" fillId="0" borderId="0"/>
    <xf numFmtId="43" fontId="42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8" fillId="0" borderId="0">
      <alignment vertical="center"/>
    </xf>
    <xf numFmtId="43" fontId="8" fillId="0" borderId="0" applyFont="0" applyFill="0" applyBorder="0" applyAlignment="0" applyProtection="0">
      <alignment vertical="center"/>
    </xf>
  </cellStyleXfs>
  <cellXfs count="348">
    <xf numFmtId="176" fontId="0" fillId="0" borderId="0" xfId="0">
      <alignment vertical="center"/>
    </xf>
    <xf numFmtId="176" fontId="3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6" fontId="3" fillId="0" borderId="0" xfId="0" applyFont="1">
      <alignment vertical="center"/>
    </xf>
    <xf numFmtId="176" fontId="3" fillId="3" borderId="0" xfId="0" applyFont="1" applyFill="1" applyBorder="1" applyAlignment="1">
      <alignment horizontal="center" vertical="top"/>
    </xf>
    <xf numFmtId="176" fontId="3" fillId="3" borderId="0" xfId="0" applyFont="1" applyFill="1" applyBorder="1" applyAlignment="1">
      <alignment horizontal="center" vertical="top" wrapText="1"/>
    </xf>
    <xf numFmtId="177" fontId="3" fillId="3" borderId="0" xfId="0" applyNumberFormat="1" applyFont="1" applyFill="1" applyBorder="1" applyAlignment="1">
      <alignment horizontal="center" vertical="top" wrapText="1"/>
    </xf>
    <xf numFmtId="176" fontId="11" fillId="6" borderId="0" xfId="0" applyFont="1" applyFill="1" applyBorder="1" applyAlignment="1">
      <alignment vertical="top"/>
    </xf>
    <xf numFmtId="176" fontId="11" fillId="6" borderId="0" xfId="0" applyFont="1" applyFill="1" applyBorder="1" applyAlignment="1">
      <alignment horizontal="center" vertical="top" wrapText="1"/>
    </xf>
    <xf numFmtId="177" fontId="11" fillId="6" borderId="0" xfId="0" applyNumberFormat="1" applyFont="1" applyFill="1" applyBorder="1" applyAlignment="1">
      <alignment horizontal="center" vertical="top" wrapText="1"/>
    </xf>
    <xf numFmtId="176" fontId="3" fillId="7" borderId="0" xfId="0" applyFont="1" applyFill="1" applyAlignment="1">
      <alignment vertical="top"/>
    </xf>
    <xf numFmtId="176" fontId="3" fillId="7" borderId="0" xfId="0" applyFont="1" applyFill="1" applyAlignment="1">
      <alignment vertical="top" wrapText="1"/>
    </xf>
    <xf numFmtId="176" fontId="3" fillId="7" borderId="0" xfId="0" applyFont="1" applyFill="1" applyAlignment="1">
      <alignment horizontal="center" vertical="top" wrapText="1"/>
    </xf>
    <xf numFmtId="177" fontId="3" fillId="7" borderId="0" xfId="0" applyNumberFormat="1" applyFont="1" applyFill="1" applyAlignment="1">
      <alignment horizontal="center" vertical="top" wrapText="1"/>
    </xf>
    <xf numFmtId="176" fontId="3" fillId="7" borderId="0" xfId="0" applyFont="1" applyFill="1" applyBorder="1" applyAlignment="1">
      <alignment vertical="top"/>
    </xf>
    <xf numFmtId="176" fontId="3" fillId="7" borderId="0" xfId="0" applyFont="1" applyFill="1" applyBorder="1" applyAlignment="1">
      <alignment vertical="top" wrapText="1"/>
    </xf>
    <xf numFmtId="176" fontId="3" fillId="7" borderId="0" xfId="0" applyFont="1" applyFill="1" applyBorder="1" applyAlignment="1">
      <alignment horizontal="left" vertical="top"/>
    </xf>
    <xf numFmtId="176" fontId="3" fillId="0" borderId="0" xfId="0" applyFont="1" applyBorder="1">
      <alignment vertical="center"/>
    </xf>
    <xf numFmtId="58" fontId="3" fillId="7" borderId="0" xfId="0" applyNumberFormat="1" applyFont="1" applyFill="1" applyBorder="1" applyAlignment="1">
      <alignment horizontal="center" vertical="top" wrapText="1"/>
    </xf>
    <xf numFmtId="177" fontId="3" fillId="7" borderId="0" xfId="0" applyNumberFormat="1" applyFont="1" applyFill="1" applyBorder="1" applyAlignment="1">
      <alignment horizontal="center" vertical="top" wrapText="1"/>
    </xf>
    <xf numFmtId="176" fontId="3" fillId="7" borderId="0" xfId="0" applyFont="1" applyFill="1" applyBorder="1" applyAlignment="1">
      <alignment horizontal="left" vertical="top" wrapText="1"/>
    </xf>
    <xf numFmtId="176" fontId="3" fillId="7" borderId="0" xfId="0" applyFont="1" applyFill="1" applyBorder="1" applyAlignment="1">
      <alignment horizontal="center" vertical="top" wrapText="1"/>
    </xf>
    <xf numFmtId="176" fontId="3" fillId="8" borderId="0" xfId="0" applyFont="1" applyFill="1" applyBorder="1" applyAlignment="1">
      <alignment horizontal="left" vertical="top" wrapText="1"/>
    </xf>
    <xf numFmtId="178" fontId="3" fillId="7" borderId="0" xfId="0" applyNumberFormat="1" applyFont="1" applyFill="1" applyBorder="1" applyAlignment="1">
      <alignment horizontal="center" vertical="top" wrapText="1"/>
    </xf>
    <xf numFmtId="176" fontId="3" fillId="8" borderId="0" xfId="0" applyFont="1" applyFill="1" applyBorder="1" applyAlignment="1">
      <alignment vertical="top" wrapText="1"/>
    </xf>
    <xf numFmtId="176" fontId="11" fillId="6" borderId="0" xfId="0" applyFont="1" applyFill="1" applyBorder="1" applyAlignment="1">
      <alignment vertical="top" wrapText="1"/>
    </xf>
    <xf numFmtId="176" fontId="12" fillId="6" borderId="0" xfId="0" applyFont="1" applyFill="1" applyBorder="1" applyAlignment="1">
      <alignment vertical="top" wrapText="1"/>
    </xf>
    <xf numFmtId="176" fontId="12" fillId="6" borderId="0" xfId="0" applyFont="1" applyFill="1" applyBorder="1" applyAlignment="1">
      <alignment horizontal="center" vertical="top" wrapText="1"/>
    </xf>
    <xf numFmtId="177" fontId="12" fillId="6" borderId="0" xfId="0" applyNumberFormat="1" applyFont="1" applyFill="1" applyBorder="1" applyAlignment="1">
      <alignment horizontal="center" vertical="top" wrapText="1"/>
    </xf>
    <xf numFmtId="176" fontId="3" fillId="0" borderId="0" xfId="0" applyFont="1" applyFill="1" applyBorder="1" applyAlignment="1">
      <alignment vertical="top" wrapText="1"/>
    </xf>
    <xf numFmtId="176" fontId="3" fillId="8" borderId="0" xfId="0" applyFont="1" applyFill="1" applyBorder="1" applyAlignment="1">
      <alignment horizontal="left" vertical="top"/>
    </xf>
    <xf numFmtId="176" fontId="3" fillId="8" borderId="0" xfId="0" applyFont="1" applyFill="1" applyAlignment="1">
      <alignment horizontal="center" vertical="top" wrapText="1"/>
    </xf>
    <xf numFmtId="177" fontId="3" fillId="8" borderId="0" xfId="0" applyNumberFormat="1" applyFont="1" applyFill="1" applyAlignment="1">
      <alignment horizontal="center" vertical="top" wrapText="1"/>
    </xf>
    <xf numFmtId="178" fontId="3" fillId="7" borderId="0" xfId="0" applyNumberFormat="1" applyFont="1" applyFill="1" applyAlignment="1">
      <alignment horizontal="center" vertical="top" wrapText="1"/>
    </xf>
    <xf numFmtId="176" fontId="3" fillId="0" borderId="0" xfId="0" applyFont="1" applyAlignment="1">
      <alignment vertical="center"/>
    </xf>
    <xf numFmtId="178" fontId="3" fillId="8" borderId="0" xfId="0" applyNumberFormat="1" applyFont="1" applyFill="1" applyBorder="1" applyAlignment="1">
      <alignment horizontal="center" vertical="top" wrapText="1"/>
    </xf>
    <xf numFmtId="177" fontId="3" fillId="8" borderId="0" xfId="0" applyNumberFormat="1" applyFont="1" applyFill="1" applyBorder="1" applyAlignment="1">
      <alignment horizontal="center" vertical="top" wrapText="1"/>
    </xf>
    <xf numFmtId="176" fontId="3" fillId="0" borderId="0" xfId="0" applyFont="1" applyFill="1" applyBorder="1" applyAlignment="1">
      <alignment horizontal="left" vertical="top" wrapText="1"/>
    </xf>
    <xf numFmtId="0" fontId="3" fillId="0" borderId="0" xfId="27" applyFont="1"/>
    <xf numFmtId="0" fontId="3" fillId="0" borderId="1" xfId="27" applyFont="1" applyBorder="1" applyAlignment="1">
      <alignment horizontal="center"/>
    </xf>
    <xf numFmtId="0" fontId="15" fillId="0" borderId="1" xfId="27" applyFont="1" applyBorder="1" applyAlignment="1">
      <alignment horizontal="center"/>
    </xf>
    <xf numFmtId="0" fontId="3" fillId="8" borderId="1" xfId="27" applyFont="1" applyFill="1" applyBorder="1" applyAlignment="1">
      <alignment horizontal="center"/>
    </xf>
    <xf numFmtId="0" fontId="3" fillId="0" borderId="0" xfId="27" applyFont="1" applyAlignment="1">
      <alignment horizontal="center"/>
    </xf>
    <xf numFmtId="0" fontId="3" fillId="8" borderId="1" xfId="27" applyFont="1" applyFill="1" applyBorder="1"/>
    <xf numFmtId="0" fontId="16" fillId="0" borderId="1" xfId="27" applyFont="1" applyBorder="1" applyAlignment="1">
      <alignment horizontal="center" wrapText="1"/>
    </xf>
    <xf numFmtId="0" fontId="16" fillId="0" borderId="1" xfId="27" applyFont="1" applyBorder="1" applyAlignment="1">
      <alignment horizontal="center"/>
    </xf>
    <xf numFmtId="0" fontId="3" fillId="0" borderId="1" xfId="27" applyFont="1" applyBorder="1"/>
    <xf numFmtId="0" fontId="3" fillId="8" borderId="1" xfId="27" applyFont="1" applyFill="1" applyBorder="1" applyAlignment="1">
      <alignment horizontal="left"/>
    </xf>
    <xf numFmtId="0" fontId="16" fillId="0" borderId="1" xfId="27" applyFont="1" applyFill="1" applyBorder="1" applyAlignment="1">
      <alignment horizontal="center"/>
    </xf>
    <xf numFmtId="0" fontId="3" fillId="0" borderId="1" xfId="27" applyFont="1" applyBorder="1" applyAlignment="1">
      <alignment wrapText="1"/>
    </xf>
    <xf numFmtId="0" fontId="14" fillId="0" borderId="1" xfId="27" applyFont="1" applyFill="1" applyBorder="1"/>
    <xf numFmtId="0" fontId="13" fillId="0" borderId="1" xfId="27" applyFont="1" applyFill="1" applyBorder="1"/>
    <xf numFmtId="0" fontId="13" fillId="0" borderId="1" xfId="27" applyFont="1" applyBorder="1"/>
    <xf numFmtId="0" fontId="3" fillId="0" borderId="0" xfId="27" applyFont="1" applyBorder="1"/>
    <xf numFmtId="0" fontId="3" fillId="0" borderId="0" xfId="27" applyFont="1" applyBorder="1" applyAlignment="1">
      <alignment horizontal="center"/>
    </xf>
    <xf numFmtId="0" fontId="3" fillId="0" borderId="0" xfId="27" applyFont="1" applyAlignment="1">
      <alignment horizontal="left"/>
    </xf>
    <xf numFmtId="0" fontId="13" fillId="0" borderId="0" xfId="27" applyFont="1" applyAlignment="1">
      <alignment horizontal="center"/>
    </xf>
    <xf numFmtId="0" fontId="3" fillId="0" borderId="0" xfId="27" applyFont="1" applyAlignment="1">
      <alignment horizontal="right"/>
    </xf>
    <xf numFmtId="0" fontId="13" fillId="0" borderId="0" xfId="27" applyFont="1"/>
    <xf numFmtId="0" fontId="3" fillId="7" borderId="1" xfId="27" applyFont="1" applyFill="1" applyBorder="1"/>
    <xf numFmtId="176" fontId="0" fillId="0" borderId="1" xfId="0" applyBorder="1">
      <alignment vertical="center"/>
    </xf>
    <xf numFmtId="176" fontId="0" fillId="0" borderId="1" xfId="0" applyBorder="1" applyAlignment="1">
      <alignment vertical="center"/>
    </xf>
    <xf numFmtId="176" fontId="17" fillId="13" borderId="1" xfId="0" applyFont="1" applyFill="1" applyBorder="1" applyAlignment="1">
      <alignment horizontal="center" vertical="center"/>
    </xf>
    <xf numFmtId="176" fontId="17" fillId="14" borderId="1" xfId="0" applyFont="1" applyFill="1" applyBorder="1" applyAlignment="1">
      <alignment horizontal="center" vertical="center"/>
    </xf>
    <xf numFmtId="176" fontId="17" fillId="12" borderId="1" xfId="0" applyFont="1" applyFill="1" applyBorder="1" applyAlignment="1">
      <alignment horizontal="center" vertical="center"/>
    </xf>
    <xf numFmtId="176" fontId="17" fillId="10" borderId="1" xfId="0" applyFont="1" applyFill="1" applyBorder="1" applyAlignment="1">
      <alignment horizontal="center" vertical="center"/>
    </xf>
    <xf numFmtId="176" fontId="17" fillId="15" borderId="1" xfId="0" applyFont="1" applyFill="1" applyBorder="1" applyAlignment="1">
      <alignment horizontal="center" vertical="center"/>
    </xf>
    <xf numFmtId="176" fontId="17" fillId="10" borderId="1" xfId="0" applyFont="1" applyFill="1" applyBorder="1" applyAlignment="1">
      <alignment horizontal="right" vertical="center"/>
    </xf>
    <xf numFmtId="176" fontId="18" fillId="0" borderId="1" xfId="0" applyFont="1" applyFill="1" applyBorder="1" applyAlignment="1">
      <alignment horizontal="center" vertical="center" wrapText="1"/>
    </xf>
    <xf numFmtId="176" fontId="0" fillId="0" borderId="1" xfId="0" applyBorder="1" applyAlignment="1">
      <alignment vertical="center" wrapText="1"/>
    </xf>
    <xf numFmtId="176" fontId="0" fillId="0" borderId="0" xfId="0" applyAlignment="1">
      <alignment vertical="center" wrapText="1"/>
    </xf>
    <xf numFmtId="176" fontId="0" fillId="0" borderId="4" xfId="0" applyBorder="1">
      <alignment vertical="center"/>
    </xf>
    <xf numFmtId="176" fontId="19" fillId="0" borderId="1" xfId="0" applyFont="1" applyBorder="1">
      <alignment vertical="center"/>
    </xf>
    <xf numFmtId="176" fontId="20" fillId="0" borderId="10" xfId="0" applyFont="1" applyBorder="1" applyAlignment="1">
      <alignment vertical="center"/>
    </xf>
    <xf numFmtId="176" fontId="20" fillId="0" borderId="11" xfId="0" applyFont="1" applyBorder="1" applyAlignment="1">
      <alignment vertical="center"/>
    </xf>
    <xf numFmtId="176" fontId="20" fillId="0" borderId="12" xfId="0" applyFont="1" applyBorder="1" applyAlignment="1">
      <alignment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>
      <alignment vertical="center"/>
    </xf>
    <xf numFmtId="178" fontId="15" fillId="7" borderId="0" xfId="0" applyNumberFormat="1" applyFont="1" applyFill="1" applyBorder="1" applyAlignment="1">
      <alignment horizontal="center" vertical="top" wrapText="1"/>
    </xf>
    <xf numFmtId="177" fontId="15" fillId="7" borderId="0" xfId="0" applyNumberFormat="1" applyFont="1" applyFill="1" applyBorder="1" applyAlignment="1">
      <alignment horizontal="center" vertical="top" wrapText="1"/>
    </xf>
    <xf numFmtId="177" fontId="15" fillId="7" borderId="0" xfId="0" applyNumberFormat="1" applyFont="1" applyFill="1" applyAlignment="1">
      <alignment horizontal="center" vertical="top" wrapText="1"/>
    </xf>
    <xf numFmtId="176" fontId="21" fillId="7" borderId="0" xfId="0" applyFont="1" applyFill="1" applyAlignment="1">
      <alignment vertical="top"/>
    </xf>
    <xf numFmtId="178" fontId="21" fillId="7" borderId="0" xfId="0" applyNumberFormat="1" applyFont="1" applyFill="1" applyBorder="1" applyAlignment="1">
      <alignment horizontal="center" vertical="top" wrapText="1"/>
    </xf>
    <xf numFmtId="177" fontId="21" fillId="7" borderId="0" xfId="0" applyNumberFormat="1" applyFont="1" applyFill="1" applyBorder="1" applyAlignment="1">
      <alignment horizontal="center" vertical="top" wrapText="1"/>
    </xf>
    <xf numFmtId="177" fontId="21" fillId="7" borderId="0" xfId="0" applyNumberFormat="1" applyFont="1" applyFill="1" applyAlignment="1">
      <alignment horizontal="center" vertical="top" wrapText="1"/>
    </xf>
    <xf numFmtId="176" fontId="15" fillId="7" borderId="0" xfId="0" applyFont="1" applyFill="1" applyBorder="1" applyAlignment="1">
      <alignment vertical="top" wrapText="1"/>
    </xf>
    <xf numFmtId="0" fontId="21" fillId="7" borderId="1" xfId="27" applyFont="1" applyFill="1" applyBorder="1"/>
    <xf numFmtId="0" fontId="21" fillId="7" borderId="1" xfId="27" applyFont="1" applyFill="1" applyBorder="1" applyAlignment="1">
      <alignment wrapText="1"/>
    </xf>
    <xf numFmtId="176" fontId="0" fillId="0" borderId="1" xfId="0" applyBorder="1" applyAlignment="1">
      <alignment horizontal="center" vertical="center"/>
    </xf>
    <xf numFmtId="176" fontId="0" fillId="0" borderId="2" xfId="0" applyBorder="1" applyAlignment="1">
      <alignment horizontal="center" vertical="center"/>
    </xf>
    <xf numFmtId="176" fontId="0" fillId="0" borderId="0" xfId="0" applyAlignment="1">
      <alignment horizontal="center" vertical="center"/>
    </xf>
    <xf numFmtId="176" fontId="0" fillId="8" borderId="14" xfId="0" applyFill="1" applyBorder="1" applyAlignment="1">
      <alignment horizontal="center" vertical="center"/>
    </xf>
    <xf numFmtId="176" fontId="22" fillId="0" borderId="15" xfId="0" applyFont="1" applyBorder="1" applyAlignment="1">
      <alignment horizontal="center" vertical="center"/>
    </xf>
    <xf numFmtId="176" fontId="23" fillId="0" borderId="16" xfId="0" applyFont="1" applyBorder="1" applyAlignment="1">
      <alignment horizontal="center" vertical="center"/>
    </xf>
    <xf numFmtId="176" fontId="23" fillId="0" borderId="17" xfId="0" applyFont="1" applyBorder="1" applyAlignment="1">
      <alignment horizontal="center" vertical="center"/>
    </xf>
    <xf numFmtId="176" fontId="23" fillId="0" borderId="1" xfId="0" applyFont="1" applyBorder="1" applyAlignment="1">
      <alignment horizontal="center" vertical="center"/>
    </xf>
    <xf numFmtId="176" fontId="23" fillId="0" borderId="1" xfId="0" applyFont="1" applyBorder="1" applyAlignment="1">
      <alignment horizontal="center" vertical="center"/>
    </xf>
    <xf numFmtId="176" fontId="23" fillId="0" borderId="0" xfId="0" applyFont="1">
      <alignment vertical="center"/>
    </xf>
    <xf numFmtId="176" fontId="23" fillId="0" borderId="1" xfId="0" applyFont="1" applyBorder="1">
      <alignment vertical="center"/>
    </xf>
    <xf numFmtId="176" fontId="23" fillId="0" borderId="0" xfId="0" applyFont="1" applyAlignment="1">
      <alignment horizontal="center" vertical="center"/>
    </xf>
    <xf numFmtId="176" fontId="23" fillId="0" borderId="21" xfId="0" applyFont="1" applyBorder="1">
      <alignment vertical="center"/>
    </xf>
    <xf numFmtId="176" fontId="23" fillId="0" borderId="22" xfId="0" applyFont="1" applyBorder="1" applyAlignment="1">
      <alignment horizontal="center" vertical="center"/>
    </xf>
    <xf numFmtId="176" fontId="23" fillId="0" borderId="22" xfId="0" applyFont="1" applyBorder="1">
      <alignment vertical="center"/>
    </xf>
    <xf numFmtId="176" fontId="23" fillId="0" borderId="23" xfId="0" applyFont="1" applyBorder="1">
      <alignment vertical="center"/>
    </xf>
    <xf numFmtId="176" fontId="23" fillId="0" borderId="19" xfId="0" applyFont="1" applyBorder="1">
      <alignment vertical="center"/>
    </xf>
    <xf numFmtId="176" fontId="23" fillId="0" borderId="0" xfId="0" applyFont="1" applyBorder="1">
      <alignment vertical="center"/>
    </xf>
    <xf numFmtId="176" fontId="23" fillId="0" borderId="24" xfId="0" applyFont="1" applyBorder="1">
      <alignment vertical="center"/>
    </xf>
    <xf numFmtId="176" fontId="23" fillId="0" borderId="0" xfId="0" applyFont="1" applyBorder="1" applyAlignment="1">
      <alignment horizontal="center" vertical="center"/>
    </xf>
    <xf numFmtId="176" fontId="23" fillId="0" borderId="25" xfId="0" applyFont="1" applyBorder="1">
      <alignment vertical="center"/>
    </xf>
    <xf numFmtId="176" fontId="23" fillId="0" borderId="26" xfId="0" applyFont="1" applyBorder="1" applyAlignment="1">
      <alignment horizontal="center" vertical="center"/>
    </xf>
    <xf numFmtId="176" fontId="23" fillId="0" borderId="26" xfId="0" applyFont="1" applyBorder="1">
      <alignment vertical="center"/>
    </xf>
    <xf numFmtId="176" fontId="23" fillId="0" borderId="27" xfId="0" applyFont="1" applyBorder="1">
      <alignment vertical="center"/>
    </xf>
    <xf numFmtId="176" fontId="23" fillId="0" borderId="0" xfId="0" applyFont="1" applyBorder="1" applyAlignment="1">
      <alignment horizontal="right" vertical="center"/>
    </xf>
    <xf numFmtId="176" fontId="23" fillId="0" borderId="28" xfId="0" applyFont="1" applyBorder="1">
      <alignment vertical="center"/>
    </xf>
    <xf numFmtId="176" fontId="23" fillId="0" borderId="8" xfId="0" applyFont="1" applyBorder="1">
      <alignment vertical="center"/>
    </xf>
    <xf numFmtId="176" fontId="28" fillId="0" borderId="24" xfId="0" applyFont="1" applyBorder="1" applyAlignment="1">
      <alignment horizontal="center" vertical="center" wrapText="1"/>
    </xf>
    <xf numFmtId="176" fontId="28" fillId="0" borderId="27" xfId="0" applyFont="1" applyBorder="1" applyAlignment="1">
      <alignment horizontal="center" vertical="center" wrapText="1"/>
    </xf>
    <xf numFmtId="176" fontId="29" fillId="0" borderId="30" xfId="0" applyFont="1" applyBorder="1" applyAlignment="1">
      <alignment horizontal="center" vertical="center" wrapText="1"/>
    </xf>
    <xf numFmtId="176" fontId="29" fillId="0" borderId="24" xfId="0" applyFont="1" applyBorder="1" applyAlignment="1">
      <alignment horizontal="center" vertical="center" wrapText="1"/>
    </xf>
    <xf numFmtId="176" fontId="29" fillId="0" borderId="27" xfId="0" applyFont="1" applyBorder="1" applyAlignment="1">
      <alignment horizontal="center" vertical="center" wrapText="1"/>
    </xf>
    <xf numFmtId="176" fontId="27" fillId="0" borderId="24" xfId="0" applyFont="1" applyBorder="1" applyAlignment="1">
      <alignment horizontal="left" vertical="center" wrapText="1" indent="1"/>
    </xf>
    <xf numFmtId="176" fontId="27" fillId="0" borderId="24" xfId="0" applyFont="1" applyBorder="1" applyAlignment="1">
      <alignment horizontal="center" vertical="center" wrapText="1"/>
    </xf>
    <xf numFmtId="176" fontId="29" fillId="0" borderId="29" xfId="0" applyFont="1" applyBorder="1" applyAlignment="1">
      <alignment horizontal="center" vertical="center" wrapText="1"/>
    </xf>
    <xf numFmtId="176" fontId="27" fillId="0" borderId="27" xfId="0" applyFont="1" applyBorder="1" applyAlignment="1">
      <alignment horizontal="center" vertical="center" wrapText="1"/>
    </xf>
    <xf numFmtId="176" fontId="0" fillId="0" borderId="27" xfId="0" applyBorder="1" applyAlignment="1">
      <alignment vertical="center" wrapText="1"/>
    </xf>
    <xf numFmtId="176" fontId="27" fillId="0" borderId="27" xfId="0" applyFont="1" applyBorder="1" applyAlignment="1">
      <alignment horizontal="right" vertical="center" wrapText="1"/>
    </xf>
    <xf numFmtId="176" fontId="0" fillId="0" borderId="29" xfId="0" applyBorder="1" applyAlignment="1">
      <alignment vertical="center" wrapText="1"/>
    </xf>
    <xf numFmtId="176" fontId="29" fillId="0" borderId="24" xfId="0" applyFont="1" applyBorder="1" applyAlignment="1">
      <alignment horizontal="left" vertical="center" wrapText="1" indent="3"/>
    </xf>
    <xf numFmtId="176" fontId="29" fillId="0" borderId="24" xfId="0" applyFont="1" applyBorder="1" applyAlignment="1">
      <alignment horizontal="left" vertical="center" wrapText="1" indent="1"/>
    </xf>
    <xf numFmtId="176" fontId="29" fillId="0" borderId="27" xfId="0" applyFont="1" applyBorder="1" applyAlignment="1">
      <alignment horizontal="left" vertical="center" wrapText="1" indent="1"/>
    </xf>
    <xf numFmtId="0" fontId="35" fillId="0" borderId="0" xfId="28" applyFont="1" applyAlignment="1">
      <alignment vertical="center"/>
    </xf>
    <xf numFmtId="0" fontId="36" fillId="7" borderId="1" xfId="28" applyFont="1" applyFill="1" applyBorder="1" applyAlignment="1">
      <alignment horizontal="center" vertical="center"/>
    </xf>
    <xf numFmtId="0" fontId="8" fillId="0" borderId="0" xfId="28" applyAlignment="1">
      <alignment vertical="center"/>
    </xf>
    <xf numFmtId="0" fontId="36" fillId="7" borderId="10" xfId="28" applyFont="1" applyFill="1" applyBorder="1" applyAlignment="1">
      <alignment vertical="center"/>
    </xf>
    <xf numFmtId="0" fontId="36" fillId="7" borderId="11" xfId="28" applyFont="1" applyFill="1" applyBorder="1" applyAlignment="1">
      <alignment vertical="center"/>
    </xf>
    <xf numFmtId="0" fontId="36" fillId="7" borderId="12" xfId="28" applyFont="1" applyFill="1" applyBorder="1" applyAlignment="1">
      <alignment vertical="center"/>
    </xf>
    <xf numFmtId="0" fontId="37" fillId="7" borderId="11" xfId="28" applyFont="1" applyFill="1" applyBorder="1" applyAlignment="1">
      <alignment vertical="center"/>
    </xf>
    <xf numFmtId="0" fontId="36" fillId="7" borderId="5" xfId="28" applyFont="1" applyFill="1" applyBorder="1" applyAlignment="1">
      <alignment vertical="center"/>
    </xf>
    <xf numFmtId="0" fontId="36" fillId="7" borderId="4" xfId="28" applyFont="1" applyFill="1" applyBorder="1" applyAlignment="1">
      <alignment vertical="center"/>
    </xf>
    <xf numFmtId="0" fontId="36" fillId="7" borderId="2" xfId="28" applyFont="1" applyFill="1" applyBorder="1" applyAlignment="1">
      <alignment horizontal="center" vertical="center"/>
    </xf>
    <xf numFmtId="0" fontId="38" fillId="7" borderId="10" xfId="28" applyFont="1" applyFill="1" applyBorder="1" applyAlignment="1">
      <alignment vertical="center"/>
    </xf>
    <xf numFmtId="0" fontId="8" fillId="7" borderId="4" xfId="28" applyFill="1" applyBorder="1" applyAlignment="1">
      <alignment vertical="center"/>
    </xf>
    <xf numFmtId="0" fontId="8" fillId="7" borderId="6" xfId="28" applyFill="1" applyBorder="1" applyAlignment="1">
      <alignment vertical="center"/>
    </xf>
    <xf numFmtId="0" fontId="36" fillId="7" borderId="0" xfId="28" applyFont="1" applyFill="1" applyBorder="1" applyAlignment="1">
      <alignment vertical="center"/>
    </xf>
    <xf numFmtId="0" fontId="8" fillId="7" borderId="28" xfId="28" applyFill="1" applyBorder="1" applyAlignment="1">
      <alignment vertical="center"/>
    </xf>
    <xf numFmtId="0" fontId="8" fillId="7" borderId="20" xfId="28" applyFill="1" applyBorder="1" applyAlignment="1">
      <alignment vertical="center"/>
    </xf>
    <xf numFmtId="0" fontId="36" fillId="7" borderId="20" xfId="28" applyFont="1" applyFill="1" applyBorder="1" applyAlignment="1">
      <alignment vertical="center"/>
    </xf>
    <xf numFmtId="0" fontId="8" fillId="0" borderId="0" xfId="28" applyAlignment="1">
      <alignment horizontal="center" vertical="center"/>
    </xf>
    <xf numFmtId="0" fontId="8" fillId="0" borderId="0" xfId="28" applyBorder="1" applyAlignment="1">
      <alignment vertical="center"/>
    </xf>
    <xf numFmtId="0" fontId="8" fillId="0" borderId="0" xfId="28" applyBorder="1" applyAlignment="1">
      <alignment horizontal="center" vertical="center"/>
    </xf>
    <xf numFmtId="176" fontId="0" fillId="0" borderId="1" xfId="0" applyBorder="1" applyAlignment="1">
      <alignment horizontal="center" vertical="center"/>
    </xf>
    <xf numFmtId="176" fontId="0" fillId="0" borderId="2" xfId="0" applyBorder="1" applyAlignment="1">
      <alignment horizontal="center" vertical="center"/>
    </xf>
    <xf numFmtId="176" fontId="39" fillId="0" borderId="16" xfId="0" applyFont="1" applyBorder="1" applyAlignment="1">
      <alignment horizontal="center" vertical="center"/>
    </xf>
    <xf numFmtId="176" fontId="40" fillId="0" borderId="31" xfId="0" applyFont="1" applyBorder="1" applyAlignment="1">
      <alignment horizontal="center" vertical="center"/>
    </xf>
    <xf numFmtId="176" fontId="39" fillId="0" borderId="35" xfId="0" applyFont="1" applyBorder="1" applyAlignment="1">
      <alignment horizontal="center" vertical="center"/>
    </xf>
    <xf numFmtId="176" fontId="39" fillId="0" borderId="14" xfId="0" applyFont="1" applyBorder="1" applyAlignment="1">
      <alignment horizontal="center" vertical="center"/>
    </xf>
    <xf numFmtId="0" fontId="36" fillId="7" borderId="11" xfId="28" applyFont="1" applyFill="1" applyBorder="1" applyAlignment="1">
      <alignment horizontal="center" vertical="center"/>
    </xf>
    <xf numFmtId="0" fontId="36" fillId="7" borderId="11" xfId="28" applyFont="1" applyFill="1" applyBorder="1" applyAlignment="1">
      <alignment vertical="center"/>
    </xf>
    <xf numFmtId="176" fontId="0" fillId="0" borderId="0" xfId="0" applyBorder="1">
      <alignment vertical="center"/>
    </xf>
    <xf numFmtId="176" fontId="41" fillId="12" borderId="1" xfId="29" applyFill="1" applyBorder="1" applyAlignment="1">
      <alignment horizontal="center" vertical="center"/>
    </xf>
    <xf numFmtId="176" fontId="41" fillId="17" borderId="3" xfId="29" applyFill="1" applyBorder="1" applyAlignment="1">
      <alignment horizontal="center" vertical="center"/>
    </xf>
    <xf numFmtId="176" fontId="41" fillId="18" borderId="3" xfId="29" applyFill="1" applyBorder="1" applyAlignment="1">
      <alignment horizontal="center" vertical="center"/>
    </xf>
    <xf numFmtId="176" fontId="0" fillId="0" borderId="19" xfId="0" applyBorder="1">
      <alignment vertical="center"/>
    </xf>
    <xf numFmtId="176" fontId="0" fillId="0" borderId="0" xfId="0" applyBorder="1" applyAlignment="1">
      <alignment horizontal="center" vertical="center"/>
    </xf>
    <xf numFmtId="176" fontId="0" fillId="0" borderId="24" xfId="0" applyBorder="1">
      <alignment vertical="center"/>
    </xf>
    <xf numFmtId="176" fontId="0" fillId="0" borderId="25" xfId="0" applyBorder="1">
      <alignment vertical="center"/>
    </xf>
    <xf numFmtId="176" fontId="0" fillId="0" borderId="26" xfId="0" applyBorder="1" applyAlignment="1">
      <alignment horizontal="center" vertical="center"/>
    </xf>
    <xf numFmtId="176" fontId="0" fillId="0" borderId="26" xfId="0" applyBorder="1">
      <alignment vertical="center"/>
    </xf>
    <xf numFmtId="176" fontId="0" fillId="0" borderId="27" xfId="0" applyBorder="1">
      <alignment vertical="center"/>
    </xf>
    <xf numFmtId="176" fontId="39" fillId="0" borderId="0" xfId="0" applyFont="1" applyBorder="1">
      <alignment vertical="center"/>
    </xf>
    <xf numFmtId="176" fontId="17" fillId="8" borderId="1" xfId="0" applyFont="1" applyFill="1" applyBorder="1" applyAlignment="1">
      <alignment horizontal="center" vertical="center"/>
    </xf>
    <xf numFmtId="0" fontId="43" fillId="0" borderId="0" xfId="32" applyNumberFormat="1" applyFont="1" applyFill="1" applyBorder="1" applyAlignment="1">
      <alignment vertical="center"/>
    </xf>
    <xf numFmtId="0" fontId="43" fillId="0" borderId="0" xfId="32" applyNumberFormat="1" applyFont="1" applyFill="1" applyBorder="1" applyAlignment="1">
      <alignment horizontal="center" vertical="center"/>
    </xf>
    <xf numFmtId="0" fontId="44" fillId="0" borderId="0" xfId="32" applyNumberFormat="1" applyFont="1" applyFill="1" applyBorder="1" applyAlignment="1">
      <alignment horizontal="right" vertical="center"/>
    </xf>
    <xf numFmtId="0" fontId="44" fillId="0" borderId="0" xfId="32" applyNumberFormat="1" applyFont="1" applyFill="1" applyBorder="1" applyAlignment="1">
      <alignment vertical="center"/>
    </xf>
    <xf numFmtId="9" fontId="44" fillId="0" borderId="0" xfId="32" applyNumberFormat="1" applyFont="1" applyFill="1" applyBorder="1" applyAlignment="1">
      <alignment horizontal="right" vertical="center"/>
    </xf>
    <xf numFmtId="9" fontId="44" fillId="0" borderId="0" xfId="32" applyNumberFormat="1" applyFont="1" applyFill="1" applyBorder="1" applyAlignment="1">
      <alignment vertical="center"/>
    </xf>
    <xf numFmtId="0" fontId="12" fillId="19" borderId="0" xfId="32" applyNumberFormat="1" applyFont="1" applyFill="1" applyBorder="1" applyAlignment="1">
      <alignment horizontal="center" vertical="center"/>
    </xf>
    <xf numFmtId="179" fontId="12" fillId="19" borderId="0" xfId="33" applyNumberFormat="1" applyFont="1" applyFill="1" applyBorder="1" applyAlignment="1">
      <alignment horizontal="center" vertical="center" wrapText="1"/>
    </xf>
    <xf numFmtId="49" fontId="12" fillId="19" borderId="0" xfId="33" applyNumberFormat="1" applyFont="1" applyFill="1" applyBorder="1" applyAlignment="1">
      <alignment horizontal="center" vertical="center" wrapText="1"/>
    </xf>
    <xf numFmtId="180" fontId="12" fillId="19" borderId="0" xfId="34" applyNumberFormat="1" applyFont="1" applyFill="1" applyBorder="1" applyAlignment="1">
      <alignment horizontal="center" vertical="center"/>
    </xf>
    <xf numFmtId="49" fontId="3" fillId="6" borderId="0" xfId="32" applyNumberFormat="1" applyFont="1" applyFill="1" applyBorder="1" applyAlignment="1">
      <alignment horizontal="center" vertical="center"/>
    </xf>
    <xf numFmtId="0" fontId="43" fillId="6" borderId="0" xfId="32" applyNumberFormat="1" applyFont="1" applyFill="1" applyBorder="1" applyAlignment="1">
      <alignment horizontal="center" vertical="center"/>
    </xf>
    <xf numFmtId="0" fontId="47" fillId="6" borderId="0" xfId="32" applyNumberFormat="1" applyFont="1" applyFill="1" applyBorder="1" applyAlignment="1">
      <alignment vertical="center"/>
    </xf>
    <xf numFmtId="0" fontId="3" fillId="0" borderId="0" xfId="32" applyNumberFormat="1" applyFont="1" applyFill="1" applyBorder="1" applyAlignment="1">
      <alignment vertical="center"/>
    </xf>
    <xf numFmtId="179" fontId="48" fillId="0" borderId="0" xfId="33" applyNumberFormat="1" applyFont="1" applyBorder="1" applyAlignment="1">
      <alignment horizontal="center" vertical="center" wrapText="1"/>
    </xf>
    <xf numFmtId="0" fontId="48" fillId="0" borderId="0" xfId="33" applyNumberFormat="1" applyFont="1" applyBorder="1" applyAlignment="1">
      <alignment horizontal="right" vertical="center" wrapText="1"/>
    </xf>
    <xf numFmtId="0" fontId="48" fillId="0" borderId="0" xfId="32" applyNumberFormat="1" applyFont="1" applyFill="1" applyBorder="1" applyAlignment="1">
      <alignment horizontal="right" vertical="center"/>
    </xf>
    <xf numFmtId="0" fontId="43" fillId="0" borderId="0" xfId="32" applyNumberFormat="1" applyFont="1" applyFill="1" applyBorder="1" applyAlignment="1">
      <alignment horizontal="right" vertical="center"/>
    </xf>
    <xf numFmtId="180" fontId="43" fillId="0" borderId="0" xfId="34" applyNumberFormat="1" applyFont="1" applyBorder="1" applyAlignment="1">
      <alignment horizontal="right" vertical="center"/>
    </xf>
    <xf numFmtId="180" fontId="43" fillId="0" borderId="0" xfId="32" applyNumberFormat="1" applyFont="1" applyFill="1" applyBorder="1" applyAlignment="1">
      <alignment vertical="center"/>
    </xf>
    <xf numFmtId="1" fontId="43" fillId="0" borderId="0" xfId="32" applyNumberFormat="1" applyFont="1" applyFill="1" applyBorder="1" applyAlignment="1">
      <alignment vertical="center"/>
    </xf>
    <xf numFmtId="9" fontId="43" fillId="0" borderId="0" xfId="32" applyNumberFormat="1" applyFont="1" applyFill="1" applyBorder="1" applyAlignment="1">
      <alignment vertical="center"/>
    </xf>
    <xf numFmtId="9" fontId="3" fillId="0" borderId="0" xfId="32" applyNumberFormat="1" applyFont="1" applyFill="1" applyBorder="1" applyAlignment="1">
      <alignment vertical="center"/>
    </xf>
    <xf numFmtId="0" fontId="49" fillId="0" borderId="0" xfId="32" applyNumberFormat="1" applyFont="1" applyFill="1" applyBorder="1" applyAlignment="1">
      <alignment horizontal="right" vertical="center"/>
    </xf>
    <xf numFmtId="0" fontId="50" fillId="0" borderId="0" xfId="32" applyNumberFormat="1" applyFont="1" applyFill="1" applyBorder="1" applyAlignment="1">
      <alignment horizontal="center" vertical="center"/>
    </xf>
    <xf numFmtId="0" fontId="3" fillId="0" borderId="0" xfId="32" applyNumberFormat="1" applyFont="1" applyFill="1" applyAlignment="1">
      <alignment vertical="center"/>
    </xf>
    <xf numFmtId="0" fontId="51" fillId="0" borderId="0" xfId="32" applyNumberFormat="1" applyFont="1" applyFill="1" applyBorder="1" applyAlignment="1">
      <alignment horizontal="right" vertical="center"/>
    </xf>
    <xf numFmtId="176" fontId="52" fillId="0" borderId="0" xfId="14" applyFont="1" applyAlignment="1">
      <alignment vertical="center"/>
    </xf>
    <xf numFmtId="176" fontId="52" fillId="0" borderId="0" xfId="14" applyFont="1" applyAlignment="1">
      <alignment horizontal="left" vertical="center"/>
    </xf>
    <xf numFmtId="176" fontId="15" fillId="8" borderId="0" xfId="14" applyFont="1" applyFill="1" applyBorder="1" applyAlignment="1">
      <alignment vertical="center" wrapText="1"/>
    </xf>
    <xf numFmtId="181" fontId="15" fillId="8" borderId="0" xfId="31" applyNumberFormat="1" applyFont="1" applyFill="1" applyBorder="1" applyAlignment="1">
      <alignment vertical="center" wrapText="1"/>
    </xf>
    <xf numFmtId="180" fontId="15" fillId="8" borderId="0" xfId="30" applyNumberFormat="1" applyFont="1" applyFill="1" applyBorder="1" applyAlignment="1">
      <alignment vertical="center" wrapText="1"/>
    </xf>
    <xf numFmtId="176" fontId="15" fillId="0" borderId="0" xfId="14" applyFont="1" applyAlignment="1">
      <alignment horizontal="left" vertical="center" wrapText="1"/>
    </xf>
    <xf numFmtId="176" fontId="15" fillId="0" borderId="0" xfId="14" applyFont="1" applyAlignment="1">
      <alignment vertical="center" wrapText="1"/>
    </xf>
    <xf numFmtId="176" fontId="15" fillId="0" borderId="0" xfId="14" applyFont="1" applyFill="1" applyAlignment="1">
      <alignment horizontal="left" vertical="center"/>
    </xf>
    <xf numFmtId="176" fontId="15" fillId="0" borderId="0" xfId="14" applyFont="1" applyAlignment="1">
      <alignment vertical="center"/>
    </xf>
    <xf numFmtId="176" fontId="15" fillId="0" borderId="0" xfId="14" applyFont="1" applyBorder="1" applyAlignment="1">
      <alignment horizontal="left" vertical="center" wrapText="1"/>
    </xf>
    <xf numFmtId="176" fontId="15" fillId="0" borderId="0" xfId="14" applyFont="1" applyBorder="1" applyAlignment="1">
      <alignment vertical="center" wrapText="1"/>
    </xf>
    <xf numFmtId="176" fontId="15" fillId="0" borderId="0" xfId="14" applyFont="1" applyBorder="1" applyAlignment="1">
      <alignment horizontal="left" vertical="center"/>
    </xf>
    <xf numFmtId="176" fontId="15" fillId="8" borderId="0" xfId="14" applyFont="1" applyFill="1" applyBorder="1" applyAlignment="1">
      <alignment horizontal="left" vertical="center" wrapText="1"/>
    </xf>
    <xf numFmtId="176" fontId="15" fillId="0" borderId="0" xfId="14" applyFont="1" applyBorder="1" applyAlignment="1">
      <alignment vertical="center"/>
    </xf>
    <xf numFmtId="176" fontId="12" fillId="3" borderId="0" xfId="14" applyFont="1" applyFill="1" applyBorder="1" applyAlignment="1">
      <alignment vertical="center" wrapText="1"/>
    </xf>
    <xf numFmtId="176" fontId="12" fillId="3" borderId="0" xfId="14" applyFont="1" applyFill="1" applyBorder="1" applyAlignment="1">
      <alignment vertical="center"/>
    </xf>
    <xf numFmtId="176" fontId="12" fillId="3" borderId="0" xfId="14" applyFont="1" applyFill="1" applyBorder="1" applyAlignment="1">
      <alignment horizontal="left" vertical="center"/>
    </xf>
    <xf numFmtId="176" fontId="3" fillId="3" borderId="0" xfId="0" applyFont="1" applyFill="1">
      <alignment vertical="center"/>
    </xf>
    <xf numFmtId="176" fontId="3" fillId="0" borderId="0" xfId="11" applyFont="1">
      <alignment vertical="center"/>
    </xf>
    <xf numFmtId="176" fontId="14" fillId="0" borderId="0" xfId="11" applyFont="1">
      <alignment vertical="center"/>
    </xf>
    <xf numFmtId="176" fontId="0" fillId="20" borderId="0" xfId="0" applyFill="1">
      <alignment vertical="center"/>
    </xf>
    <xf numFmtId="176" fontId="52" fillId="20" borderId="0" xfId="14" applyFont="1" applyFill="1" applyAlignment="1">
      <alignment horizontal="left" vertical="center"/>
    </xf>
    <xf numFmtId="0" fontId="3" fillId="20" borderId="0" xfId="32" applyNumberFormat="1" applyFont="1" applyFill="1" applyBorder="1" applyAlignment="1">
      <alignment horizontal="center" vertical="center"/>
    </xf>
    <xf numFmtId="176" fontId="23" fillId="0" borderId="0" xfId="0" applyFont="1" applyAlignment="1">
      <alignment horizontal="left" vertical="center"/>
    </xf>
    <xf numFmtId="182" fontId="23" fillId="0" borderId="0" xfId="0" applyNumberFormat="1" applyFont="1">
      <alignment vertical="center"/>
    </xf>
    <xf numFmtId="0" fontId="3" fillId="0" borderId="1" xfId="27" applyFont="1" applyBorder="1" applyAlignment="1">
      <alignment horizontal="center"/>
    </xf>
    <xf numFmtId="0" fontId="3" fillId="0" borderId="1" xfId="27" applyFont="1" applyBorder="1" applyAlignment="1">
      <alignment horizontal="center" vertical="center"/>
    </xf>
    <xf numFmtId="0" fontId="16" fillId="0" borderId="1" xfId="27" applyFont="1" applyBorder="1" applyAlignment="1">
      <alignment horizontal="center"/>
    </xf>
    <xf numFmtId="0" fontId="13" fillId="0" borderId="1" xfId="27" applyFont="1" applyBorder="1" applyAlignment="1">
      <alignment horizontal="center"/>
    </xf>
    <xf numFmtId="0" fontId="21" fillId="0" borderId="2" xfId="27" applyFont="1" applyBorder="1" applyAlignment="1">
      <alignment horizontal="center" vertical="center" wrapText="1"/>
    </xf>
    <xf numFmtId="0" fontId="21" fillId="0" borderId="3" xfId="27" applyFont="1" applyBorder="1" applyAlignment="1">
      <alignment horizontal="center" vertical="center" wrapText="1"/>
    </xf>
    <xf numFmtId="0" fontId="15" fillId="0" borderId="1" xfId="27" applyFont="1" applyBorder="1" applyAlignment="1">
      <alignment horizontal="center"/>
    </xf>
    <xf numFmtId="176" fontId="0" fillId="8" borderId="10" xfId="0" applyFill="1" applyBorder="1" applyAlignment="1">
      <alignment horizontal="center" vertical="center"/>
    </xf>
    <xf numFmtId="176" fontId="0" fillId="8" borderId="11" xfId="0" applyFill="1" applyBorder="1" applyAlignment="1">
      <alignment horizontal="center" vertical="center"/>
    </xf>
    <xf numFmtId="176" fontId="0" fillId="8" borderId="12" xfId="0" applyFill="1" applyBorder="1" applyAlignment="1">
      <alignment horizontal="center" vertical="center"/>
    </xf>
    <xf numFmtId="176" fontId="0" fillId="8" borderId="1" xfId="0" applyFill="1" applyBorder="1" applyAlignment="1">
      <alignment horizontal="center" vertical="center"/>
    </xf>
    <xf numFmtId="176" fontId="0" fillId="8" borderId="2" xfId="0" applyFill="1" applyBorder="1" applyAlignment="1">
      <alignment horizontal="center" vertical="center"/>
    </xf>
    <xf numFmtId="176" fontId="0" fillId="0" borderId="2" xfId="0" applyBorder="1" applyAlignment="1">
      <alignment horizontal="center" vertical="center" wrapText="1"/>
    </xf>
    <xf numFmtId="176" fontId="0" fillId="0" borderId="13" xfId="0" applyBorder="1" applyAlignment="1">
      <alignment horizontal="center" vertical="center" wrapText="1"/>
    </xf>
    <xf numFmtId="176" fontId="0" fillId="0" borderId="3" xfId="0" applyBorder="1" applyAlignment="1">
      <alignment horizontal="center" vertical="center" wrapText="1"/>
    </xf>
    <xf numFmtId="176" fontId="17" fillId="11" borderId="1" xfId="0" applyFont="1" applyFill="1" applyBorder="1" applyAlignment="1">
      <alignment horizontal="center" vertical="center"/>
    </xf>
    <xf numFmtId="176" fontId="17" fillId="12" borderId="1" xfId="0" applyFont="1" applyFill="1" applyBorder="1" applyAlignment="1">
      <alignment horizontal="center" vertical="center"/>
    </xf>
    <xf numFmtId="176" fontId="17" fillId="9" borderId="1" xfId="0" applyFont="1" applyFill="1" applyBorder="1" applyAlignment="1">
      <alignment horizontal="center" vertical="center"/>
    </xf>
    <xf numFmtId="176" fontId="17" fillId="10" borderId="1" xfId="0" applyFont="1" applyFill="1" applyBorder="1" applyAlignment="1">
      <alignment horizontal="center" vertical="center"/>
    </xf>
    <xf numFmtId="176" fontId="17" fillId="0" borderId="1" xfId="0" applyFont="1" applyBorder="1" applyAlignment="1">
      <alignment horizontal="center" vertical="center"/>
    </xf>
    <xf numFmtId="176" fontId="0" fillId="10" borderId="1" xfId="0" applyFill="1" applyBorder="1" applyAlignment="1">
      <alignment horizontal="center" vertical="center"/>
    </xf>
    <xf numFmtId="176" fontId="0" fillId="13" borderId="1" xfId="0" applyFill="1" applyBorder="1" applyAlignment="1">
      <alignment horizontal="center" vertical="center"/>
    </xf>
    <xf numFmtId="176" fontId="0" fillId="15" borderId="1" xfId="0" applyFill="1" applyBorder="1" applyAlignment="1">
      <alignment horizontal="center" vertical="center"/>
    </xf>
    <xf numFmtId="176" fontId="0" fillId="12" borderId="11" xfId="0" applyFill="1" applyBorder="1" applyAlignment="1">
      <alignment horizontal="center" vertical="center"/>
    </xf>
    <xf numFmtId="176" fontId="0" fillId="12" borderId="12" xfId="0" applyFill="1" applyBorder="1" applyAlignment="1">
      <alignment horizontal="center" vertical="center"/>
    </xf>
    <xf numFmtId="176" fontId="0" fillId="14" borderId="1" xfId="0" applyFill="1" applyBorder="1" applyAlignment="1">
      <alignment horizontal="center" vertical="center"/>
    </xf>
    <xf numFmtId="176" fontId="8" fillId="11" borderId="5" xfId="0" applyFont="1" applyFill="1" applyBorder="1" applyAlignment="1">
      <alignment horizontal="left" vertical="top" wrapText="1"/>
    </xf>
    <xf numFmtId="176" fontId="0" fillId="11" borderId="4" xfId="0" applyFill="1" applyBorder="1" applyAlignment="1">
      <alignment horizontal="left" vertical="top" wrapText="1"/>
    </xf>
    <xf numFmtId="176" fontId="0" fillId="11" borderId="6" xfId="0" applyFill="1" applyBorder="1" applyAlignment="1">
      <alignment horizontal="left" vertical="top" wrapText="1"/>
    </xf>
    <xf numFmtId="176" fontId="0" fillId="11" borderId="7" xfId="0" applyFill="1" applyBorder="1" applyAlignment="1">
      <alignment horizontal="left" vertical="top" wrapText="1"/>
    </xf>
    <xf numFmtId="176" fontId="0" fillId="11" borderId="8" xfId="0" applyFill="1" applyBorder="1" applyAlignment="1">
      <alignment horizontal="left" vertical="top" wrapText="1"/>
    </xf>
    <xf numFmtId="176" fontId="0" fillId="11" borderId="9" xfId="0" applyFill="1" applyBorder="1" applyAlignment="1">
      <alignment horizontal="left" vertical="top" wrapText="1"/>
    </xf>
    <xf numFmtId="176" fontId="8" fillId="12" borderId="5" xfId="0" applyFont="1" applyFill="1" applyBorder="1" applyAlignment="1">
      <alignment horizontal="left" vertical="top" wrapText="1"/>
    </xf>
    <xf numFmtId="176" fontId="0" fillId="12" borderId="4" xfId="0" applyFill="1" applyBorder="1" applyAlignment="1">
      <alignment horizontal="left" vertical="top" wrapText="1"/>
    </xf>
    <xf numFmtId="176" fontId="0" fillId="12" borderId="6" xfId="0" applyFill="1" applyBorder="1" applyAlignment="1">
      <alignment horizontal="left" vertical="top" wrapText="1"/>
    </xf>
    <xf numFmtId="176" fontId="0" fillId="12" borderId="7" xfId="0" applyFill="1" applyBorder="1" applyAlignment="1">
      <alignment horizontal="left" vertical="top" wrapText="1"/>
    </xf>
    <xf numFmtId="176" fontId="0" fillId="12" borderId="8" xfId="0" applyFill="1" applyBorder="1" applyAlignment="1">
      <alignment horizontal="left" vertical="top" wrapText="1"/>
    </xf>
    <xf numFmtId="176" fontId="0" fillId="12" borderId="9" xfId="0" applyFill="1" applyBorder="1" applyAlignment="1">
      <alignment horizontal="left" vertical="top" wrapText="1"/>
    </xf>
    <xf numFmtId="176" fontId="8" fillId="9" borderId="5" xfId="0" applyFont="1" applyFill="1" applyBorder="1" applyAlignment="1">
      <alignment horizontal="left" vertical="top" wrapText="1"/>
    </xf>
    <xf numFmtId="176" fontId="0" fillId="9" borderId="4" xfId="0" applyFill="1" applyBorder="1" applyAlignment="1">
      <alignment horizontal="left" vertical="top" wrapText="1"/>
    </xf>
    <xf numFmtId="176" fontId="0" fillId="9" borderId="6" xfId="0" applyFill="1" applyBorder="1" applyAlignment="1">
      <alignment horizontal="left" vertical="top" wrapText="1"/>
    </xf>
    <xf numFmtId="176" fontId="0" fillId="9" borderId="7" xfId="0" applyFill="1" applyBorder="1" applyAlignment="1">
      <alignment horizontal="left" vertical="top" wrapText="1"/>
    </xf>
    <xf numFmtId="176" fontId="0" fillId="9" borderId="8" xfId="0" applyFill="1" applyBorder="1" applyAlignment="1">
      <alignment horizontal="left" vertical="top" wrapText="1"/>
    </xf>
    <xf numFmtId="176" fontId="0" fillId="9" borderId="9" xfId="0" applyFill="1" applyBorder="1" applyAlignment="1">
      <alignment horizontal="left" vertical="top" wrapText="1"/>
    </xf>
    <xf numFmtId="176" fontId="17" fillId="16" borderId="1" xfId="0" applyFont="1" applyFill="1" applyBorder="1" applyAlignment="1">
      <alignment horizontal="center" vertical="center"/>
    </xf>
    <xf numFmtId="176" fontId="18" fillId="0" borderId="1" xfId="0" applyFont="1" applyFill="1" applyBorder="1" applyAlignment="1">
      <alignment horizontal="center" vertical="center" wrapText="1"/>
    </xf>
    <xf numFmtId="176" fontId="0" fillId="0" borderId="1" xfId="0" applyBorder="1" applyAlignment="1">
      <alignment horizontal="center" vertical="center"/>
    </xf>
    <xf numFmtId="176" fontId="0" fillId="0" borderId="10" xfId="0" applyBorder="1" applyAlignment="1">
      <alignment horizontal="center" vertical="center"/>
    </xf>
    <xf numFmtId="176" fontId="0" fillId="0" borderId="11" xfId="0" applyBorder="1" applyAlignment="1">
      <alignment horizontal="center" vertical="center"/>
    </xf>
    <xf numFmtId="176" fontId="0" fillId="0" borderId="12" xfId="0" applyBorder="1" applyAlignment="1">
      <alignment horizontal="center" vertical="center"/>
    </xf>
    <xf numFmtId="176" fontId="0" fillId="0" borderId="10" xfId="0" applyBorder="1" applyAlignment="1">
      <alignment horizontal="center" vertical="center" wrapText="1"/>
    </xf>
    <xf numFmtId="176" fontId="0" fillId="0" borderId="11" xfId="0" applyBorder="1" applyAlignment="1">
      <alignment horizontal="center" vertical="center" wrapText="1"/>
    </xf>
    <xf numFmtId="176" fontId="0" fillId="0" borderId="12" xfId="0" applyBorder="1" applyAlignment="1">
      <alignment horizontal="center" vertical="center" wrapText="1"/>
    </xf>
    <xf numFmtId="176" fontId="23" fillId="0" borderId="1" xfId="0" applyFont="1" applyBorder="1" applyAlignment="1">
      <alignment horizontal="center" vertical="center"/>
    </xf>
    <xf numFmtId="176" fontId="0" fillId="9" borderId="1" xfId="0" applyFill="1" applyBorder="1" applyAlignment="1">
      <alignment horizontal="center" vertical="center"/>
    </xf>
    <xf numFmtId="176" fontId="23" fillId="0" borderId="5" xfId="0" applyFont="1" applyBorder="1" applyAlignment="1">
      <alignment horizontal="center" vertical="center" wrapText="1"/>
    </xf>
    <xf numFmtId="176" fontId="23" fillId="0" borderId="6" xfId="0" applyFont="1" applyBorder="1" applyAlignment="1">
      <alignment horizontal="center" vertical="center" wrapText="1"/>
    </xf>
    <xf numFmtId="176" fontId="23" fillId="0" borderId="20" xfId="0" applyFont="1" applyBorder="1" applyAlignment="1">
      <alignment horizontal="center" vertical="center" wrapText="1"/>
    </xf>
    <xf numFmtId="176" fontId="23" fillId="0" borderId="28" xfId="0" applyFont="1" applyBorder="1" applyAlignment="1">
      <alignment horizontal="center" vertical="center" wrapText="1"/>
    </xf>
    <xf numFmtId="176" fontId="23" fillId="0" borderId="7" xfId="0" applyFont="1" applyBorder="1" applyAlignment="1">
      <alignment horizontal="center" vertical="center" wrapText="1"/>
    </xf>
    <xf numFmtId="176" fontId="23" fillId="0" borderId="9" xfId="0" applyFont="1" applyBorder="1" applyAlignment="1">
      <alignment horizontal="center" vertical="center" wrapText="1"/>
    </xf>
    <xf numFmtId="176" fontId="23" fillId="0" borderId="1" xfId="0" applyFont="1" applyBorder="1" applyAlignment="1">
      <alignment horizontal="center" vertical="center" wrapText="1"/>
    </xf>
    <xf numFmtId="176" fontId="22" fillId="0" borderId="1" xfId="0" applyFont="1" applyBorder="1" applyAlignment="1">
      <alignment horizontal="center" vertical="center"/>
    </xf>
    <xf numFmtId="176" fontId="22" fillId="0" borderId="1" xfId="0" applyFont="1" applyBorder="1" applyAlignment="1">
      <alignment horizontal="center" vertical="center" wrapText="1"/>
    </xf>
    <xf numFmtId="176" fontId="22" fillId="0" borderId="18" xfId="0" applyFont="1" applyBorder="1" applyAlignment="1">
      <alignment horizontal="center" vertical="center" wrapText="1"/>
    </xf>
    <xf numFmtId="176" fontId="22" fillId="0" borderId="19" xfId="0" applyFont="1" applyBorder="1" applyAlignment="1">
      <alignment horizontal="center" vertical="center" wrapText="1"/>
    </xf>
    <xf numFmtId="176" fontId="22" fillId="0" borderId="4" xfId="0" applyFont="1" applyBorder="1" applyAlignment="1">
      <alignment horizontal="center" vertical="center" wrapText="1"/>
    </xf>
    <xf numFmtId="176" fontId="22" fillId="0" borderId="0" xfId="0" applyFont="1" applyBorder="1" applyAlignment="1">
      <alignment horizontal="center" vertical="center" wrapText="1"/>
    </xf>
    <xf numFmtId="176" fontId="0" fillId="10" borderId="0" xfId="0" applyFill="1" applyAlignment="1">
      <alignment horizontal="center" vertical="center"/>
    </xf>
    <xf numFmtId="176" fontId="23" fillId="0" borderId="2" xfId="0" applyFont="1" applyBorder="1" applyAlignment="1">
      <alignment horizontal="center" vertical="center" wrapText="1"/>
    </xf>
    <xf numFmtId="176" fontId="23" fillId="0" borderId="13" xfId="0" applyFont="1" applyBorder="1" applyAlignment="1">
      <alignment horizontal="center" vertical="center" wrapText="1"/>
    </xf>
    <xf numFmtId="176" fontId="23" fillId="0" borderId="3" xfId="0" applyFont="1" applyBorder="1" applyAlignment="1">
      <alignment horizontal="center" vertical="center" wrapText="1"/>
    </xf>
    <xf numFmtId="176" fontId="24" fillId="0" borderId="0" xfId="0" applyFont="1" applyAlignment="1">
      <alignment horizontal="center" vertical="center"/>
    </xf>
    <xf numFmtId="176" fontId="23" fillId="0" borderId="0" xfId="0" applyFont="1" applyBorder="1" applyAlignment="1">
      <alignment horizontal="center"/>
    </xf>
    <xf numFmtId="176" fontId="23" fillId="0" borderId="2" xfId="0" applyFont="1" applyBorder="1" applyAlignment="1">
      <alignment horizontal="center" vertical="center"/>
    </xf>
    <xf numFmtId="176" fontId="23" fillId="0" borderId="3" xfId="0" applyFont="1" applyBorder="1" applyAlignment="1">
      <alignment horizontal="center" vertical="center"/>
    </xf>
    <xf numFmtId="176" fontId="23" fillId="0" borderId="10" xfId="0" applyFont="1" applyBorder="1" applyAlignment="1">
      <alignment horizontal="center" vertical="center"/>
    </xf>
    <xf numFmtId="176" fontId="23" fillId="0" borderId="12" xfId="0" applyFont="1" applyBorder="1" applyAlignment="1">
      <alignment horizontal="center" vertical="center"/>
    </xf>
    <xf numFmtId="176" fontId="23" fillId="0" borderId="4" xfId="0" applyFont="1" applyBorder="1" applyAlignment="1">
      <alignment horizontal="center" vertical="center"/>
    </xf>
    <xf numFmtId="176" fontId="0" fillId="0" borderId="0" xfId="0" applyBorder="1" applyAlignment="1">
      <alignment horizontal="center" vertical="center" wrapText="1"/>
    </xf>
    <xf numFmtId="176" fontId="17" fillId="0" borderId="21" xfId="0" applyFont="1" applyBorder="1" applyAlignment="1">
      <alignment horizontal="center" vertical="center"/>
    </xf>
    <xf numFmtId="176" fontId="17" fillId="0" borderId="22" xfId="0" applyFont="1" applyBorder="1" applyAlignment="1">
      <alignment horizontal="center" vertical="center"/>
    </xf>
    <xf numFmtId="176" fontId="17" fillId="0" borderId="23" xfId="0" applyFont="1" applyBorder="1" applyAlignment="1">
      <alignment horizontal="center" vertical="center"/>
    </xf>
    <xf numFmtId="0" fontId="33" fillId="7" borderId="8" xfId="28" applyFont="1" applyFill="1" applyBorder="1" applyAlignment="1">
      <alignment horizontal="center" vertical="center"/>
    </xf>
    <xf numFmtId="0" fontId="36" fillId="7" borderId="10" xfId="28" applyFont="1" applyFill="1" applyBorder="1" applyAlignment="1">
      <alignment horizontal="center" vertical="center"/>
    </xf>
    <xf numFmtId="0" fontId="36" fillId="7" borderId="12" xfId="28" applyFont="1" applyFill="1" applyBorder="1" applyAlignment="1">
      <alignment horizontal="center" vertical="center"/>
    </xf>
    <xf numFmtId="0" fontId="36" fillId="7" borderId="1" xfId="28" applyFont="1" applyFill="1" applyBorder="1" applyAlignment="1">
      <alignment horizontal="center" vertical="center"/>
    </xf>
    <xf numFmtId="0" fontId="8" fillId="0" borderId="20" xfId="28" applyBorder="1" applyAlignment="1">
      <alignment horizontal="left" vertical="center" wrapText="1"/>
    </xf>
    <xf numFmtId="0" fontId="8" fillId="0" borderId="0" xfId="28" applyAlignment="1">
      <alignment horizontal="left" vertical="center"/>
    </xf>
    <xf numFmtId="0" fontId="36" fillId="7" borderId="20" xfId="28" applyFont="1" applyFill="1" applyBorder="1" applyAlignment="1">
      <alignment horizontal="right" vertical="center"/>
    </xf>
    <xf numFmtId="0" fontId="36" fillId="7" borderId="0" xfId="28" applyFont="1" applyFill="1" applyBorder="1" applyAlignment="1">
      <alignment horizontal="right" vertical="center"/>
    </xf>
    <xf numFmtId="0" fontId="36" fillId="7" borderId="28" xfId="28" applyFont="1" applyFill="1" applyBorder="1" applyAlignment="1">
      <alignment horizontal="right" vertical="center"/>
    </xf>
    <xf numFmtId="0" fontId="36" fillId="7" borderId="7" xfId="28" applyFont="1" applyFill="1" applyBorder="1" applyAlignment="1">
      <alignment horizontal="right" vertical="center"/>
    </xf>
    <xf numFmtId="0" fontId="36" fillId="7" borderId="8" xfId="28" applyFont="1" applyFill="1" applyBorder="1" applyAlignment="1">
      <alignment horizontal="right" vertical="center"/>
    </xf>
    <xf numFmtId="0" fontId="36" fillId="7" borderId="9" xfId="28" applyFont="1" applyFill="1" applyBorder="1" applyAlignment="1">
      <alignment horizontal="right" vertical="center"/>
    </xf>
    <xf numFmtId="0" fontId="36" fillId="7" borderId="10" xfId="28" applyFont="1" applyFill="1" applyBorder="1" applyAlignment="1">
      <alignment horizontal="left" vertical="center"/>
    </xf>
    <xf numFmtId="0" fontId="36" fillId="7" borderId="11" xfId="28" applyFont="1" applyFill="1" applyBorder="1" applyAlignment="1">
      <alignment horizontal="left" vertical="center"/>
    </xf>
    <xf numFmtId="0" fontId="36" fillId="7" borderId="12" xfId="28" applyFont="1" applyFill="1" applyBorder="1" applyAlignment="1">
      <alignment horizontal="left" vertical="center"/>
    </xf>
    <xf numFmtId="0" fontId="36" fillId="7" borderId="10" xfId="28" applyFont="1" applyFill="1" applyBorder="1" applyAlignment="1">
      <alignment vertical="center"/>
    </xf>
    <xf numFmtId="0" fontId="36" fillId="7" borderId="11" xfId="28" applyFont="1" applyFill="1" applyBorder="1" applyAlignment="1">
      <alignment vertical="center"/>
    </xf>
    <xf numFmtId="0" fontId="36" fillId="7" borderId="12" xfId="28" applyFont="1" applyFill="1" applyBorder="1" applyAlignment="1">
      <alignment vertical="center"/>
    </xf>
    <xf numFmtId="0" fontId="36" fillId="7" borderId="5" xfId="28" applyFont="1" applyFill="1" applyBorder="1" applyAlignment="1">
      <alignment horizontal="center" vertical="center"/>
    </xf>
    <xf numFmtId="0" fontId="36" fillId="7" borderId="20" xfId="28" applyFont="1" applyFill="1" applyBorder="1" applyAlignment="1">
      <alignment horizontal="center" vertical="center"/>
    </xf>
    <xf numFmtId="176" fontId="29" fillId="0" borderId="31" xfId="0" applyFont="1" applyBorder="1" applyAlignment="1">
      <alignment horizontal="center" vertical="center" wrapText="1"/>
    </xf>
    <xf numFmtId="176" fontId="29" fillId="0" borderId="29" xfId="0" applyFont="1" applyBorder="1" applyAlignment="1">
      <alignment horizontal="center" vertical="center" wrapText="1"/>
    </xf>
    <xf numFmtId="176" fontId="27" fillId="0" borderId="31" xfId="0" applyFont="1" applyBorder="1" applyAlignment="1">
      <alignment horizontal="left" vertical="center" wrapText="1" indent="1"/>
    </xf>
    <xf numFmtId="176" fontId="27" fillId="0" borderId="29" xfId="0" applyFont="1" applyBorder="1" applyAlignment="1">
      <alignment horizontal="left" vertical="center" wrapText="1" indent="1"/>
    </xf>
    <xf numFmtId="176" fontId="27" fillId="0" borderId="31" xfId="0" applyFont="1" applyBorder="1" applyAlignment="1">
      <alignment horizontal="center" vertical="center" wrapText="1"/>
    </xf>
    <xf numFmtId="176" fontId="27" fillId="0" borderId="29" xfId="0" applyFont="1" applyBorder="1" applyAlignment="1">
      <alignment horizontal="center" vertical="center" wrapText="1"/>
    </xf>
    <xf numFmtId="176" fontId="25" fillId="0" borderId="21" xfId="0" applyFont="1" applyBorder="1" applyAlignment="1">
      <alignment horizontal="left" vertical="center" wrapText="1" indent="14"/>
    </xf>
    <xf numFmtId="176" fontId="25" fillId="0" borderId="22" xfId="0" applyFont="1" applyBorder="1" applyAlignment="1">
      <alignment horizontal="left" vertical="center" wrapText="1" indent="14"/>
    </xf>
    <xf numFmtId="176" fontId="25" fillId="0" borderId="23" xfId="0" applyFont="1" applyBorder="1" applyAlignment="1">
      <alignment horizontal="left" vertical="center" wrapText="1" indent="14"/>
    </xf>
    <xf numFmtId="176" fontId="25" fillId="0" borderId="25" xfId="0" applyFont="1" applyBorder="1" applyAlignment="1">
      <alignment horizontal="left" vertical="center" wrapText="1"/>
    </xf>
    <xf numFmtId="176" fontId="25" fillId="0" borderId="26" xfId="0" applyFont="1" applyBorder="1" applyAlignment="1">
      <alignment horizontal="left" vertical="center" wrapText="1"/>
    </xf>
    <xf numFmtId="176" fontId="25" fillId="0" borderId="27" xfId="0" applyFont="1" applyBorder="1" applyAlignment="1">
      <alignment horizontal="left" vertical="center" wrapText="1"/>
    </xf>
    <xf numFmtId="176" fontId="26" fillId="0" borderId="31" xfId="0" applyFont="1" applyBorder="1" applyAlignment="1">
      <alignment horizontal="center" vertical="center" wrapText="1"/>
    </xf>
    <xf numFmtId="176" fontId="26" fillId="0" borderId="29" xfId="0" applyFont="1" applyBorder="1" applyAlignment="1">
      <alignment horizontal="center" vertical="center" wrapText="1"/>
    </xf>
    <xf numFmtId="176" fontId="28" fillId="0" borderId="31" xfId="0" applyFont="1" applyBorder="1" applyAlignment="1">
      <alignment horizontal="center" vertical="center" wrapText="1"/>
    </xf>
    <xf numFmtId="176" fontId="28" fillId="0" borderId="29" xfId="0" applyFont="1" applyBorder="1" applyAlignment="1">
      <alignment horizontal="center" vertical="center" wrapText="1"/>
    </xf>
    <xf numFmtId="176" fontId="29" fillId="0" borderId="30" xfId="0" applyFont="1" applyBorder="1" applyAlignment="1">
      <alignment horizontal="center" vertical="center" wrapText="1"/>
    </xf>
    <xf numFmtId="176" fontId="27" fillId="0" borderId="30" xfId="0" applyFont="1" applyBorder="1" applyAlignment="1">
      <alignment horizontal="center" vertical="center" wrapText="1"/>
    </xf>
    <xf numFmtId="176" fontId="27" fillId="0" borderId="30" xfId="0" applyFont="1" applyBorder="1" applyAlignment="1">
      <alignment horizontal="left" vertical="center" wrapText="1" indent="1"/>
    </xf>
    <xf numFmtId="176" fontId="26" fillId="0" borderId="32" xfId="0" applyFont="1" applyBorder="1" applyAlignment="1">
      <alignment horizontal="justify" vertical="center" wrapText="1"/>
    </xf>
    <xf numFmtId="176" fontId="26" fillId="0" borderId="33" xfId="0" applyFont="1" applyBorder="1" applyAlignment="1">
      <alignment horizontal="justify" vertical="center" wrapText="1"/>
    </xf>
    <xf numFmtId="176" fontId="26" fillId="0" borderId="34" xfId="0" applyFont="1" applyBorder="1" applyAlignment="1">
      <alignment horizontal="justify" vertical="center" wrapText="1"/>
    </xf>
  </cellXfs>
  <cellStyles count="38">
    <cellStyle name="20% - 着色 2 2" xfId="1"/>
    <cellStyle name="百分比" xfId="31" builtinId="5"/>
    <cellStyle name="百分比 2" xfId="2"/>
    <cellStyle name="百分比 2 2" xfId="3"/>
    <cellStyle name="百分比 3" xfId="4"/>
    <cellStyle name="百分比 4" xfId="5"/>
    <cellStyle name="百分比 5" xfId="35"/>
    <cellStyle name="差_Sheet1" xfId="6"/>
    <cellStyle name="常规" xfId="0" builtinId="0"/>
    <cellStyle name="常规 10" xfId="27"/>
    <cellStyle name="常规 11" xfId="28"/>
    <cellStyle name="常规 2" xfId="7"/>
    <cellStyle name="常规 2 2" xfId="8"/>
    <cellStyle name="常规 2 3" xfId="9"/>
    <cellStyle name="常规 3" xfId="10"/>
    <cellStyle name="常规 3 2" xfId="11"/>
    <cellStyle name="常规 3 2 2" xfId="36"/>
    <cellStyle name="常规 3 3" xfId="12"/>
    <cellStyle name="常规 4" xfId="13"/>
    <cellStyle name="常规 4 2" xfId="14"/>
    <cellStyle name="常规 5" xfId="15"/>
    <cellStyle name="常规 5 2" xfId="16"/>
    <cellStyle name="常规 5 3" xfId="17"/>
    <cellStyle name="常规 6" xfId="18"/>
    <cellStyle name="常规 7" xfId="19"/>
    <cellStyle name="常规 8" xfId="20"/>
    <cellStyle name="常规 9" xfId="21"/>
    <cellStyle name="常规 9 2" xfId="32"/>
    <cellStyle name="常规_Sheet1" xfId="33"/>
    <cellStyle name="超链接" xfId="29" builtinId="8"/>
    <cellStyle name="好_Sheet1" xfId="22"/>
    <cellStyle name="千位分隔" xfId="30" builtinId="3"/>
    <cellStyle name="千位分隔 2" xfId="23"/>
    <cellStyle name="千位分隔 2 2" xfId="37"/>
    <cellStyle name="千位分隔 3" xfId="24"/>
    <cellStyle name="千位分隔 4" xfId="25"/>
    <cellStyle name="千位分隔 5" xfId="26"/>
    <cellStyle name="千位分隔 6" xfId="34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numFmt numFmtId="180" formatCode="_ * #,##0_ ;_ * \-#,##0_ ;_ * &quot;-&quot;??_ ;_ @_ 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scheme val="none"/>
      </font>
      <fill>
        <patternFill patternType="solid">
          <fgColor indexed="64"/>
          <bgColor rgb="FFFF00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7" formatCode="m&quot;月&quot;d&quot;日&quot;;@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7" formatCode="m&quot;月&quot;d&quot;日&quot;;@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7" formatCode="m&quot;月&quot;d&quot;日&quot;;@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7" formatCode="m&quot;月&quot;d&quot;日&quot;;@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>
          <fgColor indexed="64"/>
          <bgColor theme="0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微软雅黑"/>
        <scheme val="none"/>
      </font>
      <fill>
        <patternFill>
          <fgColor rgb="FF000000"/>
          <bgColor rgb="FFFFFFFF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rgb="FFFF00FF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11</xdr:col>
      <xdr:colOff>472418</xdr:colOff>
      <xdr:row>58</xdr:row>
      <xdr:rowOff>85725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5313" y="523875"/>
          <a:ext cx="1155043" cy="10213975"/>
        </a:xfrm>
        <a:prstGeom prst="rect">
          <a:avLst/>
        </a:prstGeom>
      </xdr:spPr>
    </xdr:pic>
    <xdr:clientData/>
  </xdr:twoCellAnchor>
  <xdr:twoCellAnchor>
    <xdr:from>
      <xdr:col>5</xdr:col>
      <xdr:colOff>628650</xdr:colOff>
      <xdr:row>8</xdr:row>
      <xdr:rowOff>85725</xdr:rowOff>
    </xdr:from>
    <xdr:to>
      <xdr:col>9</xdr:col>
      <xdr:colOff>466725</xdr:colOff>
      <xdr:row>8</xdr:row>
      <xdr:rowOff>85725</xdr:rowOff>
    </xdr:to>
    <xdr:cxnSp macro="">
      <xdr:nvCxnSpPr>
        <xdr:cNvPr id="4" name="直接箭头连接符 3"/>
        <xdr:cNvCxnSpPr/>
      </xdr:nvCxnSpPr>
      <xdr:spPr>
        <a:xfrm>
          <a:off x="4171950" y="1495425"/>
          <a:ext cx="25812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3</xdr:row>
      <xdr:rowOff>9525</xdr:rowOff>
    </xdr:from>
    <xdr:to>
      <xdr:col>2</xdr:col>
      <xdr:colOff>152400</xdr:colOff>
      <xdr:row>4</xdr:row>
      <xdr:rowOff>161925</xdr:rowOff>
    </xdr:to>
    <xdr:cxnSp macro="">
      <xdr:nvCxnSpPr>
        <xdr:cNvPr id="5" name="直接箭头连接符 4"/>
        <xdr:cNvCxnSpPr/>
      </xdr:nvCxnSpPr>
      <xdr:spPr>
        <a:xfrm flipH="1">
          <a:off x="371475" y="523875"/>
          <a:ext cx="466725" cy="3238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428625</xdr:colOff>
      <xdr:row>3</xdr:row>
      <xdr:rowOff>0</xdr:rowOff>
    </xdr:from>
    <xdr:to>
      <xdr:col>2</xdr:col>
      <xdr:colOff>428628</xdr:colOff>
      <xdr:row>5</xdr:row>
      <xdr:rowOff>0</xdr:rowOff>
    </xdr:to>
    <xdr:cxnSp macro="">
      <xdr:nvCxnSpPr>
        <xdr:cNvPr id="6" name="直接箭头连接符 5"/>
        <xdr:cNvCxnSpPr/>
      </xdr:nvCxnSpPr>
      <xdr:spPr>
        <a:xfrm flipH="1">
          <a:off x="1114425" y="514350"/>
          <a:ext cx="3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771525</xdr:colOff>
      <xdr:row>3</xdr:row>
      <xdr:rowOff>0</xdr:rowOff>
    </xdr:from>
    <xdr:to>
      <xdr:col>3</xdr:col>
      <xdr:colOff>323850</xdr:colOff>
      <xdr:row>4</xdr:row>
      <xdr:rowOff>161925</xdr:rowOff>
    </xdr:to>
    <xdr:cxnSp macro="">
      <xdr:nvCxnSpPr>
        <xdr:cNvPr id="15" name="直接箭头连接符 14"/>
        <xdr:cNvCxnSpPr/>
      </xdr:nvCxnSpPr>
      <xdr:spPr>
        <a:xfrm>
          <a:off x="1457325" y="514350"/>
          <a:ext cx="390525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428625</xdr:colOff>
      <xdr:row>7</xdr:row>
      <xdr:rowOff>0</xdr:rowOff>
    </xdr:from>
    <xdr:to>
      <xdr:col>2</xdr:col>
      <xdr:colOff>428628</xdr:colOff>
      <xdr:row>9</xdr:row>
      <xdr:rowOff>0</xdr:rowOff>
    </xdr:to>
    <xdr:cxnSp macro="">
      <xdr:nvCxnSpPr>
        <xdr:cNvPr id="20" name="直接箭头连接符 19"/>
        <xdr:cNvCxnSpPr/>
      </xdr:nvCxnSpPr>
      <xdr:spPr>
        <a:xfrm flipH="1">
          <a:off x="1114425" y="1200150"/>
          <a:ext cx="3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428625</xdr:colOff>
      <xdr:row>10</xdr:row>
      <xdr:rowOff>9525</xdr:rowOff>
    </xdr:from>
    <xdr:to>
      <xdr:col>2</xdr:col>
      <xdr:colOff>428628</xdr:colOff>
      <xdr:row>12</xdr:row>
      <xdr:rowOff>9525</xdr:rowOff>
    </xdr:to>
    <xdr:cxnSp macro="">
      <xdr:nvCxnSpPr>
        <xdr:cNvPr id="21" name="直接箭头连接符 20"/>
        <xdr:cNvCxnSpPr/>
      </xdr:nvCxnSpPr>
      <xdr:spPr>
        <a:xfrm flipH="1">
          <a:off x="1114425" y="1724025"/>
          <a:ext cx="3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13</xdr:row>
      <xdr:rowOff>9525</xdr:rowOff>
    </xdr:from>
    <xdr:to>
      <xdr:col>2</xdr:col>
      <xdr:colOff>419103</xdr:colOff>
      <xdr:row>15</xdr:row>
      <xdr:rowOff>9525</xdr:rowOff>
    </xdr:to>
    <xdr:cxnSp macro="">
      <xdr:nvCxnSpPr>
        <xdr:cNvPr id="22" name="直接箭头连接符 21"/>
        <xdr:cNvCxnSpPr/>
      </xdr:nvCxnSpPr>
      <xdr:spPr>
        <a:xfrm flipH="1">
          <a:off x="1104900" y="2238375"/>
          <a:ext cx="3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409575</xdr:colOff>
      <xdr:row>16</xdr:row>
      <xdr:rowOff>0</xdr:rowOff>
    </xdr:from>
    <xdr:to>
      <xdr:col>2</xdr:col>
      <xdr:colOff>409578</xdr:colOff>
      <xdr:row>18</xdr:row>
      <xdr:rowOff>0</xdr:rowOff>
    </xdr:to>
    <xdr:cxnSp macro="">
      <xdr:nvCxnSpPr>
        <xdr:cNvPr id="23" name="直接箭头连接符 22"/>
        <xdr:cNvCxnSpPr/>
      </xdr:nvCxnSpPr>
      <xdr:spPr>
        <a:xfrm flipH="1">
          <a:off x="1095375" y="2743200"/>
          <a:ext cx="3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6</xdr:row>
      <xdr:rowOff>0</xdr:rowOff>
    </xdr:from>
    <xdr:to>
      <xdr:col>5</xdr:col>
      <xdr:colOff>666750</xdr:colOff>
      <xdr:row>15</xdr:row>
      <xdr:rowOff>76203</xdr:rowOff>
    </xdr:to>
    <xdr:cxnSp macro="">
      <xdr:nvCxnSpPr>
        <xdr:cNvPr id="25" name="直接箭头连接符 24"/>
        <xdr:cNvCxnSpPr/>
      </xdr:nvCxnSpPr>
      <xdr:spPr>
        <a:xfrm flipV="1">
          <a:off x="1533525" y="1028700"/>
          <a:ext cx="2095500" cy="161925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428623</xdr:colOff>
      <xdr:row>6</xdr:row>
      <xdr:rowOff>161926</xdr:rowOff>
    </xdr:from>
    <xdr:to>
      <xdr:col>3</xdr:col>
      <xdr:colOff>495300</xdr:colOff>
      <xdr:row>19</xdr:row>
      <xdr:rowOff>9527</xdr:rowOff>
    </xdr:to>
    <xdr:cxnSp macro="">
      <xdr:nvCxnSpPr>
        <xdr:cNvPr id="38" name="曲线连接符 37"/>
        <xdr:cNvCxnSpPr/>
      </xdr:nvCxnSpPr>
      <xdr:spPr>
        <a:xfrm rot="5400000" flipH="1" flipV="1">
          <a:off x="528636" y="1776413"/>
          <a:ext cx="2076451" cy="904877"/>
        </a:xfrm>
        <a:prstGeom prst="curvedConnector3">
          <a:avLst>
            <a:gd name="adj1" fmla="val -12385"/>
          </a:avLst>
        </a:prstGeom>
        <a:ln>
          <a:prstDash val="dash"/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7</xdr:row>
      <xdr:rowOff>9525</xdr:rowOff>
    </xdr:from>
    <xdr:to>
      <xdr:col>3</xdr:col>
      <xdr:colOff>485775</xdr:colOff>
      <xdr:row>9</xdr:row>
      <xdr:rowOff>76200</xdr:rowOff>
    </xdr:to>
    <xdr:cxnSp macro="">
      <xdr:nvCxnSpPr>
        <xdr:cNvPr id="49" name="直接箭头连接符 48"/>
        <xdr:cNvCxnSpPr/>
      </xdr:nvCxnSpPr>
      <xdr:spPr>
        <a:xfrm flipH="1" flipV="1">
          <a:off x="1276350" y="1209675"/>
          <a:ext cx="733425" cy="409575"/>
        </a:xfrm>
        <a:prstGeom prst="straightConnector1">
          <a:avLst/>
        </a:prstGeom>
        <a:ln>
          <a:prstDash val="dash"/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47625</xdr:rowOff>
    </xdr:from>
    <xdr:to>
      <xdr:col>10</xdr:col>
      <xdr:colOff>9525</xdr:colOff>
      <xdr:row>5</xdr:row>
      <xdr:rowOff>47626</xdr:rowOff>
    </xdr:to>
    <xdr:cxnSp macro="">
      <xdr:nvCxnSpPr>
        <xdr:cNvPr id="57" name="直接箭头连接符 56"/>
        <xdr:cNvCxnSpPr/>
      </xdr:nvCxnSpPr>
      <xdr:spPr>
        <a:xfrm flipV="1">
          <a:off x="5391150" y="914400"/>
          <a:ext cx="1381125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47625</xdr:rowOff>
    </xdr:from>
    <xdr:to>
      <xdr:col>12</xdr:col>
      <xdr:colOff>0</xdr:colOff>
      <xdr:row>5</xdr:row>
      <xdr:rowOff>47627</xdr:rowOff>
    </xdr:to>
    <xdr:cxnSp macro="">
      <xdr:nvCxnSpPr>
        <xdr:cNvPr id="60" name="直接箭头连接符 59"/>
        <xdr:cNvCxnSpPr/>
      </xdr:nvCxnSpPr>
      <xdr:spPr>
        <a:xfrm flipV="1">
          <a:off x="7448550" y="914400"/>
          <a:ext cx="685800" cy="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7</xdr:row>
      <xdr:rowOff>9525</xdr:rowOff>
    </xdr:from>
    <xdr:to>
      <xdr:col>2</xdr:col>
      <xdr:colOff>123825</xdr:colOff>
      <xdr:row>9</xdr:row>
      <xdr:rowOff>0</xdr:rowOff>
    </xdr:to>
    <xdr:cxnSp macro="">
      <xdr:nvCxnSpPr>
        <xdr:cNvPr id="61" name="直接箭头连接符 60"/>
        <xdr:cNvCxnSpPr/>
      </xdr:nvCxnSpPr>
      <xdr:spPr>
        <a:xfrm>
          <a:off x="419100" y="1209675"/>
          <a:ext cx="390525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7</xdr:row>
      <xdr:rowOff>9525</xdr:rowOff>
    </xdr:from>
    <xdr:to>
      <xdr:col>3</xdr:col>
      <xdr:colOff>304800</xdr:colOff>
      <xdr:row>8</xdr:row>
      <xdr:rowOff>161925</xdr:rowOff>
    </xdr:to>
    <xdr:cxnSp macro="">
      <xdr:nvCxnSpPr>
        <xdr:cNvPr id="62" name="直接箭头连接符 61"/>
        <xdr:cNvCxnSpPr/>
      </xdr:nvCxnSpPr>
      <xdr:spPr>
        <a:xfrm flipH="1">
          <a:off x="1352550" y="1209675"/>
          <a:ext cx="476250" cy="3238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3</xdr:row>
      <xdr:rowOff>0</xdr:rowOff>
    </xdr:from>
    <xdr:to>
      <xdr:col>13</xdr:col>
      <xdr:colOff>2</xdr:colOff>
      <xdr:row>4</xdr:row>
      <xdr:rowOff>161927</xdr:rowOff>
    </xdr:to>
    <xdr:cxnSp macro="">
      <xdr:nvCxnSpPr>
        <xdr:cNvPr id="89" name="直接连接符 88"/>
        <xdr:cNvCxnSpPr/>
      </xdr:nvCxnSpPr>
      <xdr:spPr>
        <a:xfrm flipH="1" flipV="1">
          <a:off x="7667625" y="514350"/>
          <a:ext cx="95252" cy="33337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3</xdr:row>
      <xdr:rowOff>0</xdr:rowOff>
    </xdr:from>
    <xdr:to>
      <xdr:col>12</xdr:col>
      <xdr:colOff>590550</xdr:colOff>
      <xdr:row>3</xdr:row>
      <xdr:rowOff>0</xdr:rowOff>
    </xdr:to>
    <xdr:cxnSp macro="">
      <xdr:nvCxnSpPr>
        <xdr:cNvPr id="94" name="直接连接符 93"/>
        <xdr:cNvCxnSpPr/>
      </xdr:nvCxnSpPr>
      <xdr:spPr>
        <a:xfrm flipH="1">
          <a:off x="4486275" y="514350"/>
          <a:ext cx="31813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38101</xdr:colOff>
      <xdr:row>2</xdr:row>
      <xdr:rowOff>161925</xdr:rowOff>
    </xdr:from>
    <xdr:to>
      <xdr:col>7</xdr:col>
      <xdr:colOff>152400</xdr:colOff>
      <xdr:row>5</xdr:row>
      <xdr:rowOff>0</xdr:rowOff>
    </xdr:to>
    <xdr:cxnSp macro="">
      <xdr:nvCxnSpPr>
        <xdr:cNvPr id="96" name="直接箭头连接符 95"/>
        <xdr:cNvCxnSpPr/>
      </xdr:nvCxnSpPr>
      <xdr:spPr>
        <a:xfrm flipH="1">
          <a:off x="4371976" y="504825"/>
          <a:ext cx="114299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47625</xdr:rowOff>
    </xdr:from>
    <xdr:to>
      <xdr:col>15</xdr:col>
      <xdr:colOff>9525</xdr:colOff>
      <xdr:row>5</xdr:row>
      <xdr:rowOff>47625</xdr:rowOff>
    </xdr:to>
    <xdr:cxnSp macro="">
      <xdr:nvCxnSpPr>
        <xdr:cNvPr id="99" name="直接箭头连接符 98"/>
        <xdr:cNvCxnSpPr/>
      </xdr:nvCxnSpPr>
      <xdr:spPr>
        <a:xfrm>
          <a:off x="9505950" y="914400"/>
          <a:ext cx="695325" cy="0"/>
        </a:xfrm>
        <a:prstGeom prst="straightConnector1">
          <a:avLst/>
        </a:prstGeom>
        <a:ln>
          <a:prstDash val="dash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676275</xdr:colOff>
      <xdr:row>5</xdr:row>
      <xdr:rowOff>104777</xdr:rowOff>
    </xdr:from>
    <xdr:to>
      <xdr:col>9</xdr:col>
      <xdr:colOff>447675</xdr:colOff>
      <xdr:row>10</xdr:row>
      <xdr:rowOff>28575</xdr:rowOff>
    </xdr:to>
    <xdr:cxnSp macro="">
      <xdr:nvCxnSpPr>
        <xdr:cNvPr id="24" name="直接箭头连接符 23"/>
        <xdr:cNvCxnSpPr/>
      </xdr:nvCxnSpPr>
      <xdr:spPr>
        <a:xfrm>
          <a:off x="5381625" y="971552"/>
          <a:ext cx="885825" cy="68579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2</xdr:row>
      <xdr:rowOff>9525</xdr:rowOff>
    </xdr:from>
    <xdr:to>
      <xdr:col>4</xdr:col>
      <xdr:colOff>704850</xdr:colOff>
      <xdr:row>4</xdr:row>
      <xdr:rowOff>9525</xdr:rowOff>
    </xdr:to>
    <xdr:cxnSp macro="">
      <xdr:nvCxnSpPr>
        <xdr:cNvPr id="3" name="直接箭头连接符 2"/>
        <xdr:cNvCxnSpPr/>
      </xdr:nvCxnSpPr>
      <xdr:spPr>
        <a:xfrm>
          <a:off x="4486275" y="352425"/>
          <a:ext cx="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704850</xdr:colOff>
      <xdr:row>5</xdr:row>
      <xdr:rowOff>9525</xdr:rowOff>
    </xdr:from>
    <xdr:to>
      <xdr:col>4</xdr:col>
      <xdr:colOff>704850</xdr:colOff>
      <xdr:row>7</xdr:row>
      <xdr:rowOff>9525</xdr:rowOff>
    </xdr:to>
    <xdr:cxnSp macro="">
      <xdr:nvCxnSpPr>
        <xdr:cNvPr id="5" name="直接箭头连接符 4"/>
        <xdr:cNvCxnSpPr/>
      </xdr:nvCxnSpPr>
      <xdr:spPr>
        <a:xfrm>
          <a:off x="4486275" y="866775"/>
          <a:ext cx="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15</xdr:row>
      <xdr:rowOff>9525</xdr:rowOff>
    </xdr:from>
    <xdr:to>
      <xdr:col>1</xdr:col>
      <xdr:colOff>742950</xdr:colOff>
      <xdr:row>17</xdr:row>
      <xdr:rowOff>9525</xdr:rowOff>
    </xdr:to>
    <xdr:cxnSp macro="">
      <xdr:nvCxnSpPr>
        <xdr:cNvPr id="6" name="直接箭头连接符 5"/>
        <xdr:cNvCxnSpPr/>
      </xdr:nvCxnSpPr>
      <xdr:spPr>
        <a:xfrm>
          <a:off x="1428750" y="2924175"/>
          <a:ext cx="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17</xdr:row>
      <xdr:rowOff>161925</xdr:rowOff>
    </xdr:from>
    <xdr:to>
      <xdr:col>1</xdr:col>
      <xdr:colOff>733425</xdr:colOff>
      <xdr:row>19</xdr:row>
      <xdr:rowOff>161925</xdr:rowOff>
    </xdr:to>
    <xdr:cxnSp macro="">
      <xdr:nvCxnSpPr>
        <xdr:cNvPr id="7" name="直接箭头连接符 6"/>
        <xdr:cNvCxnSpPr/>
      </xdr:nvCxnSpPr>
      <xdr:spPr>
        <a:xfrm>
          <a:off x="1419225" y="3419475"/>
          <a:ext cx="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723900</xdr:colOff>
      <xdr:row>16</xdr:row>
      <xdr:rowOff>9525</xdr:rowOff>
    </xdr:from>
    <xdr:to>
      <xdr:col>4</xdr:col>
      <xdr:colOff>723900</xdr:colOff>
      <xdr:row>18</xdr:row>
      <xdr:rowOff>9525</xdr:rowOff>
    </xdr:to>
    <xdr:cxnSp macro="">
      <xdr:nvCxnSpPr>
        <xdr:cNvPr id="8" name="直接箭头连接符 7"/>
        <xdr:cNvCxnSpPr/>
      </xdr:nvCxnSpPr>
      <xdr:spPr>
        <a:xfrm>
          <a:off x="4505325" y="3095625"/>
          <a:ext cx="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723900</xdr:colOff>
      <xdr:row>19</xdr:row>
      <xdr:rowOff>9525</xdr:rowOff>
    </xdr:from>
    <xdr:to>
      <xdr:col>4</xdr:col>
      <xdr:colOff>723900</xdr:colOff>
      <xdr:row>21</xdr:row>
      <xdr:rowOff>9525</xdr:rowOff>
    </xdr:to>
    <xdr:cxnSp macro="">
      <xdr:nvCxnSpPr>
        <xdr:cNvPr id="9" name="直接箭头连接符 8"/>
        <xdr:cNvCxnSpPr/>
      </xdr:nvCxnSpPr>
      <xdr:spPr>
        <a:xfrm>
          <a:off x="4505325" y="3609975"/>
          <a:ext cx="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723900</xdr:colOff>
      <xdr:row>22</xdr:row>
      <xdr:rowOff>9525</xdr:rowOff>
    </xdr:from>
    <xdr:to>
      <xdr:col>4</xdr:col>
      <xdr:colOff>723900</xdr:colOff>
      <xdr:row>24</xdr:row>
      <xdr:rowOff>9525</xdr:rowOff>
    </xdr:to>
    <xdr:cxnSp macro="">
      <xdr:nvCxnSpPr>
        <xdr:cNvPr id="10" name="直接箭头连接符 9"/>
        <xdr:cNvCxnSpPr/>
      </xdr:nvCxnSpPr>
      <xdr:spPr>
        <a:xfrm>
          <a:off x="4505325" y="4124325"/>
          <a:ext cx="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723900</xdr:colOff>
      <xdr:row>25</xdr:row>
      <xdr:rowOff>9525</xdr:rowOff>
    </xdr:from>
    <xdr:to>
      <xdr:col>4</xdr:col>
      <xdr:colOff>723900</xdr:colOff>
      <xdr:row>27</xdr:row>
      <xdr:rowOff>9525</xdr:rowOff>
    </xdr:to>
    <xdr:cxnSp macro="">
      <xdr:nvCxnSpPr>
        <xdr:cNvPr id="11" name="直接箭头连接符 10"/>
        <xdr:cNvCxnSpPr/>
      </xdr:nvCxnSpPr>
      <xdr:spPr>
        <a:xfrm>
          <a:off x="4505325" y="4638675"/>
          <a:ext cx="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723900</xdr:colOff>
      <xdr:row>28</xdr:row>
      <xdr:rowOff>0</xdr:rowOff>
    </xdr:from>
    <xdr:to>
      <xdr:col>4</xdr:col>
      <xdr:colOff>723900</xdr:colOff>
      <xdr:row>30</xdr:row>
      <xdr:rowOff>0</xdr:rowOff>
    </xdr:to>
    <xdr:cxnSp macro="">
      <xdr:nvCxnSpPr>
        <xdr:cNvPr id="12" name="直接箭头连接符 11"/>
        <xdr:cNvCxnSpPr/>
      </xdr:nvCxnSpPr>
      <xdr:spPr>
        <a:xfrm>
          <a:off x="4505325" y="5143500"/>
          <a:ext cx="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733425</xdr:colOff>
      <xdr:row>31</xdr:row>
      <xdr:rowOff>0</xdr:rowOff>
    </xdr:from>
    <xdr:to>
      <xdr:col>4</xdr:col>
      <xdr:colOff>733425</xdr:colOff>
      <xdr:row>33</xdr:row>
      <xdr:rowOff>0</xdr:rowOff>
    </xdr:to>
    <xdr:cxnSp macro="">
      <xdr:nvCxnSpPr>
        <xdr:cNvPr id="13" name="直接箭头连接符 12"/>
        <xdr:cNvCxnSpPr/>
      </xdr:nvCxnSpPr>
      <xdr:spPr>
        <a:xfrm>
          <a:off x="4514850" y="5657850"/>
          <a:ext cx="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762000</xdr:colOff>
      <xdr:row>21</xdr:row>
      <xdr:rowOff>9525</xdr:rowOff>
    </xdr:from>
    <xdr:to>
      <xdr:col>8</xdr:col>
      <xdr:colOff>762000</xdr:colOff>
      <xdr:row>23</xdr:row>
      <xdr:rowOff>9525</xdr:rowOff>
    </xdr:to>
    <xdr:cxnSp macro="">
      <xdr:nvCxnSpPr>
        <xdr:cNvPr id="14" name="直接箭头连接符 13"/>
        <xdr:cNvCxnSpPr/>
      </xdr:nvCxnSpPr>
      <xdr:spPr>
        <a:xfrm>
          <a:off x="8362950" y="3952875"/>
          <a:ext cx="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752475</xdr:colOff>
      <xdr:row>24</xdr:row>
      <xdr:rowOff>0</xdr:rowOff>
    </xdr:from>
    <xdr:to>
      <xdr:col>8</xdr:col>
      <xdr:colOff>752475</xdr:colOff>
      <xdr:row>26</xdr:row>
      <xdr:rowOff>0</xdr:rowOff>
    </xdr:to>
    <xdr:cxnSp macro="">
      <xdr:nvCxnSpPr>
        <xdr:cNvPr id="15" name="直接箭头连接符 14"/>
        <xdr:cNvCxnSpPr/>
      </xdr:nvCxnSpPr>
      <xdr:spPr>
        <a:xfrm>
          <a:off x="8353425" y="4457700"/>
          <a:ext cx="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752475</xdr:colOff>
      <xdr:row>27</xdr:row>
      <xdr:rowOff>0</xdr:rowOff>
    </xdr:from>
    <xdr:to>
      <xdr:col>8</xdr:col>
      <xdr:colOff>752475</xdr:colOff>
      <xdr:row>29</xdr:row>
      <xdr:rowOff>0</xdr:rowOff>
    </xdr:to>
    <xdr:cxnSp macro="">
      <xdr:nvCxnSpPr>
        <xdr:cNvPr id="16" name="直接箭头连接符 15"/>
        <xdr:cNvCxnSpPr/>
      </xdr:nvCxnSpPr>
      <xdr:spPr>
        <a:xfrm>
          <a:off x="8353425" y="4972050"/>
          <a:ext cx="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752475</xdr:colOff>
      <xdr:row>30</xdr:row>
      <xdr:rowOff>9525</xdr:rowOff>
    </xdr:from>
    <xdr:to>
      <xdr:col>8</xdr:col>
      <xdr:colOff>752475</xdr:colOff>
      <xdr:row>32</xdr:row>
      <xdr:rowOff>9525</xdr:rowOff>
    </xdr:to>
    <xdr:cxnSp macro="">
      <xdr:nvCxnSpPr>
        <xdr:cNvPr id="17" name="直接箭头连接符 16"/>
        <xdr:cNvCxnSpPr/>
      </xdr:nvCxnSpPr>
      <xdr:spPr>
        <a:xfrm>
          <a:off x="8353425" y="5495925"/>
          <a:ext cx="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762000</xdr:colOff>
      <xdr:row>33</xdr:row>
      <xdr:rowOff>0</xdr:rowOff>
    </xdr:from>
    <xdr:to>
      <xdr:col>8</xdr:col>
      <xdr:colOff>762000</xdr:colOff>
      <xdr:row>35</xdr:row>
      <xdr:rowOff>0</xdr:rowOff>
    </xdr:to>
    <xdr:cxnSp macro="">
      <xdr:nvCxnSpPr>
        <xdr:cNvPr id="18" name="直接箭头连接符 17"/>
        <xdr:cNvCxnSpPr/>
      </xdr:nvCxnSpPr>
      <xdr:spPr>
        <a:xfrm>
          <a:off x="8362950" y="6000750"/>
          <a:ext cx="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7</xdr:row>
      <xdr:rowOff>133350</xdr:rowOff>
    </xdr:from>
    <xdr:to>
      <xdr:col>3</xdr:col>
      <xdr:colOff>619125</xdr:colOff>
      <xdr:row>9</xdr:row>
      <xdr:rowOff>57150</xdr:rowOff>
    </xdr:to>
    <xdr:cxnSp macro="">
      <xdr:nvCxnSpPr>
        <xdr:cNvPr id="20" name="直接连接符 19"/>
        <xdr:cNvCxnSpPr/>
      </xdr:nvCxnSpPr>
      <xdr:spPr>
        <a:xfrm flipV="1">
          <a:off x="2781300" y="1333500"/>
          <a:ext cx="990600" cy="26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1304925</xdr:colOff>
      <xdr:row>9</xdr:row>
      <xdr:rowOff>123825</xdr:rowOff>
    </xdr:from>
    <xdr:to>
      <xdr:col>2</xdr:col>
      <xdr:colOff>371476</xdr:colOff>
      <xdr:row>10</xdr:row>
      <xdr:rowOff>123825</xdr:rowOff>
    </xdr:to>
    <xdr:cxnSp macro="">
      <xdr:nvCxnSpPr>
        <xdr:cNvPr id="21" name="直接箭头连接符 20"/>
        <xdr:cNvCxnSpPr/>
      </xdr:nvCxnSpPr>
      <xdr:spPr>
        <a:xfrm flipH="1">
          <a:off x="1990725" y="1666875"/>
          <a:ext cx="571501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704850</xdr:colOff>
      <xdr:row>8</xdr:row>
      <xdr:rowOff>0</xdr:rowOff>
    </xdr:from>
    <xdr:to>
      <xdr:col>4</xdr:col>
      <xdr:colOff>704850</xdr:colOff>
      <xdr:row>10</xdr:row>
      <xdr:rowOff>161925</xdr:rowOff>
    </xdr:to>
    <xdr:cxnSp macro="">
      <xdr:nvCxnSpPr>
        <xdr:cNvPr id="24" name="直接箭头连接符 23"/>
        <xdr:cNvCxnSpPr/>
      </xdr:nvCxnSpPr>
      <xdr:spPr>
        <a:xfrm>
          <a:off x="4486275" y="1371600"/>
          <a:ext cx="0" cy="5048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12</xdr:row>
      <xdr:rowOff>0</xdr:rowOff>
    </xdr:from>
    <xdr:to>
      <xdr:col>1</xdr:col>
      <xdr:colOff>733427</xdr:colOff>
      <xdr:row>14</xdr:row>
      <xdr:rowOff>9525</xdr:rowOff>
    </xdr:to>
    <xdr:cxnSp macro="">
      <xdr:nvCxnSpPr>
        <xdr:cNvPr id="26" name="直接箭头连接符 25"/>
        <xdr:cNvCxnSpPr/>
      </xdr:nvCxnSpPr>
      <xdr:spPr>
        <a:xfrm flipH="1">
          <a:off x="1419225" y="2057400"/>
          <a:ext cx="2" cy="695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</xdr:row>
      <xdr:rowOff>38100</xdr:rowOff>
    </xdr:from>
    <xdr:to>
      <xdr:col>3</xdr:col>
      <xdr:colOff>619125</xdr:colOff>
      <xdr:row>14</xdr:row>
      <xdr:rowOff>38100</xdr:rowOff>
    </xdr:to>
    <xdr:cxnSp macro="">
      <xdr:nvCxnSpPr>
        <xdr:cNvPr id="32" name="直接箭头连接符 31"/>
        <xdr:cNvCxnSpPr/>
      </xdr:nvCxnSpPr>
      <xdr:spPr>
        <a:xfrm>
          <a:off x="2247900" y="2781300"/>
          <a:ext cx="15621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</xdr:row>
      <xdr:rowOff>161925</xdr:rowOff>
    </xdr:from>
    <xdr:to>
      <xdr:col>7</xdr:col>
      <xdr:colOff>857250</xdr:colOff>
      <xdr:row>19</xdr:row>
      <xdr:rowOff>76200</xdr:rowOff>
    </xdr:to>
    <xdr:cxnSp macro="">
      <xdr:nvCxnSpPr>
        <xdr:cNvPr id="34" name="直接箭头连接符 33"/>
        <xdr:cNvCxnSpPr/>
      </xdr:nvCxnSpPr>
      <xdr:spPr>
        <a:xfrm>
          <a:off x="5276850" y="2905125"/>
          <a:ext cx="2314575" cy="771525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704850</xdr:colOff>
      <xdr:row>12</xdr:row>
      <xdr:rowOff>0</xdr:rowOff>
    </xdr:from>
    <xdr:to>
      <xdr:col>4</xdr:col>
      <xdr:colOff>714375</xdr:colOff>
      <xdr:row>14</xdr:row>
      <xdr:rowOff>0</xdr:rowOff>
    </xdr:to>
    <xdr:cxnSp macro="">
      <xdr:nvCxnSpPr>
        <xdr:cNvPr id="38" name="直接箭头连接符 37"/>
        <xdr:cNvCxnSpPr/>
      </xdr:nvCxnSpPr>
      <xdr:spPr>
        <a:xfrm>
          <a:off x="4486275" y="2057400"/>
          <a:ext cx="9525" cy="6858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11</xdr:row>
      <xdr:rowOff>161925</xdr:rowOff>
    </xdr:from>
    <xdr:to>
      <xdr:col>8</xdr:col>
      <xdr:colOff>333375</xdr:colOff>
      <xdr:row>18</xdr:row>
      <xdr:rowOff>161926</xdr:rowOff>
    </xdr:to>
    <xdr:cxnSp macro="">
      <xdr:nvCxnSpPr>
        <xdr:cNvPr id="42" name="直接连接符 41"/>
        <xdr:cNvCxnSpPr/>
      </xdr:nvCxnSpPr>
      <xdr:spPr>
        <a:xfrm flipH="1" flipV="1">
          <a:off x="7924800" y="2047875"/>
          <a:ext cx="9525" cy="1543051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24</xdr:row>
      <xdr:rowOff>76200</xdr:rowOff>
    </xdr:from>
    <xdr:to>
      <xdr:col>5</xdr:col>
      <xdr:colOff>428625</xdr:colOff>
      <xdr:row>24</xdr:row>
      <xdr:rowOff>85726</xdr:rowOff>
    </xdr:to>
    <xdr:cxnSp macro="">
      <xdr:nvCxnSpPr>
        <xdr:cNvPr id="53" name="直接连接符 52"/>
        <xdr:cNvCxnSpPr/>
      </xdr:nvCxnSpPr>
      <xdr:spPr>
        <a:xfrm flipV="1">
          <a:off x="5257800" y="4533900"/>
          <a:ext cx="428625" cy="95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12</xdr:row>
      <xdr:rowOff>0</xdr:rowOff>
    </xdr:from>
    <xdr:to>
      <xdr:col>5</xdr:col>
      <xdr:colOff>428625</xdr:colOff>
      <xdr:row>24</xdr:row>
      <xdr:rowOff>76201</xdr:rowOff>
    </xdr:to>
    <xdr:cxnSp macro="">
      <xdr:nvCxnSpPr>
        <xdr:cNvPr id="56" name="直接连接符 55"/>
        <xdr:cNvCxnSpPr/>
      </xdr:nvCxnSpPr>
      <xdr:spPr>
        <a:xfrm flipV="1">
          <a:off x="5686425" y="2057400"/>
          <a:ext cx="0" cy="247650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11</xdr:row>
      <xdr:rowOff>161925</xdr:rowOff>
    </xdr:from>
    <xdr:to>
      <xdr:col>8</xdr:col>
      <xdr:colOff>333375</xdr:colOff>
      <xdr:row>11</xdr:row>
      <xdr:rowOff>161925</xdr:rowOff>
    </xdr:to>
    <xdr:cxnSp macro="">
      <xdr:nvCxnSpPr>
        <xdr:cNvPr id="64" name="直接连接符 63"/>
        <xdr:cNvCxnSpPr/>
      </xdr:nvCxnSpPr>
      <xdr:spPr>
        <a:xfrm flipH="1">
          <a:off x="5686425" y="2047875"/>
          <a:ext cx="2247900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11</xdr:row>
      <xdr:rowOff>161925</xdr:rowOff>
    </xdr:from>
    <xdr:to>
      <xdr:col>5</xdr:col>
      <xdr:colOff>419100</xdr:colOff>
      <xdr:row>11</xdr:row>
      <xdr:rowOff>161925</xdr:rowOff>
    </xdr:to>
    <xdr:cxnSp macro="">
      <xdr:nvCxnSpPr>
        <xdr:cNvPr id="66" name="直接箭头连接符 65"/>
        <xdr:cNvCxnSpPr/>
      </xdr:nvCxnSpPr>
      <xdr:spPr>
        <a:xfrm flipH="1">
          <a:off x="5257800" y="2047875"/>
          <a:ext cx="4191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0</xdr:colOff>
      <xdr:row>59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71450"/>
          <a:ext cx="7543800" cy="10058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27940</xdr:colOff>
      <xdr:row>8</xdr:row>
      <xdr:rowOff>142875</xdr:rowOff>
    </xdr:from>
    <xdr:to>
      <xdr:col>18</xdr:col>
      <xdr:colOff>456565</xdr:colOff>
      <xdr:row>8</xdr:row>
      <xdr:rowOff>142875</xdr:rowOff>
    </xdr:to>
    <xdr:cxnSp macro="">
      <xdr:nvCxnSpPr>
        <xdr:cNvPr id="4" name="直接连接符 3"/>
        <xdr:cNvCxnSpPr/>
      </xdr:nvCxnSpPr>
      <xdr:spPr>
        <a:xfrm>
          <a:off x="6038215" y="1752600"/>
          <a:ext cx="1114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JB0042/AppData/Local/Temp/360zip$Temp/360$0/0803&#12304;&#24066;&#22330;+&#36816;&#33829;&#12305;&#23567;&#32467;2016.08.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表1"/>
      <sheetName val="表2"/>
      <sheetName val="表3"/>
      <sheetName val="Sheet1"/>
    </sheetNames>
    <sheetDataSet>
      <sheetData sheetId="0" refreshError="1"/>
      <sheetData sheetId="1" refreshError="1"/>
      <sheetData sheetId="2" refreshError="1"/>
      <sheetData sheetId="3">
        <row r="3">
          <cell r="I3" t="str">
            <v>法政</v>
          </cell>
          <cell r="J3" t="str">
            <v>维保类</v>
          </cell>
        </row>
        <row r="4">
          <cell r="I4" t="str">
            <v>童心</v>
          </cell>
          <cell r="J4" t="str">
            <v>维保类</v>
          </cell>
        </row>
        <row r="5">
          <cell r="I5" t="str">
            <v>天河</v>
          </cell>
          <cell r="J5" t="str">
            <v>综合类</v>
          </cell>
        </row>
        <row r="6">
          <cell r="I6" t="str">
            <v>建设</v>
          </cell>
          <cell r="J6" t="str">
            <v>维保类</v>
          </cell>
        </row>
        <row r="7">
          <cell r="I7" t="str">
            <v>五羊</v>
          </cell>
          <cell r="J7" t="str">
            <v>维保类</v>
          </cell>
        </row>
        <row r="8">
          <cell r="I8" t="str">
            <v>汽车港</v>
          </cell>
          <cell r="J8" t="str">
            <v>维保类</v>
          </cell>
        </row>
        <row r="9">
          <cell r="I9" t="str">
            <v>临江</v>
          </cell>
          <cell r="J9" t="str">
            <v>维保类</v>
          </cell>
        </row>
        <row r="10">
          <cell r="I10" t="str">
            <v>洛溪</v>
          </cell>
          <cell r="J10" t="str">
            <v>维保类</v>
          </cell>
        </row>
        <row r="11">
          <cell r="I11" t="str">
            <v>二沙</v>
          </cell>
          <cell r="J11" t="str">
            <v>美容类</v>
          </cell>
        </row>
        <row r="12">
          <cell r="I12" t="str">
            <v>又一城</v>
          </cell>
          <cell r="J12" t="str">
            <v>美容类</v>
          </cell>
        </row>
        <row r="13">
          <cell r="I13" t="str">
            <v>金碧</v>
          </cell>
          <cell r="J13" t="str">
            <v>美容类</v>
          </cell>
        </row>
        <row r="14">
          <cell r="I14" t="str">
            <v>东都</v>
          </cell>
          <cell r="J14" t="str">
            <v>美容类</v>
          </cell>
        </row>
        <row r="15">
          <cell r="I15" t="str">
            <v>周门</v>
          </cell>
          <cell r="J15" t="str">
            <v>综合类</v>
          </cell>
        </row>
        <row r="16">
          <cell r="I16" t="str">
            <v>江南西</v>
          </cell>
          <cell r="J16" t="str">
            <v>综合类</v>
          </cell>
        </row>
        <row r="17">
          <cell r="I17" t="str">
            <v>圣丰</v>
          </cell>
          <cell r="J17" t="str">
            <v>维保类</v>
          </cell>
        </row>
        <row r="18">
          <cell r="I18" t="str">
            <v>金沙洲</v>
          </cell>
          <cell r="J18" t="str">
            <v>美容类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id="2" name="表3_9183" displayName="表3_9183" ref="B2:G46" totalsRowCount="1" headerRowDxfId="29" dataDxfId="28" totalsRowDxfId="27">
  <autoFilter ref="B2:G45"/>
  <tableColumns count="6">
    <tableColumn id="1" name="版块与事项" dataDxfId="26" totalsRowDxfId="25"/>
    <tableColumn id="4" name="详细说明" dataDxfId="24" totalsRowDxfId="23"/>
    <tableColumn id="2" name="期数" dataDxfId="22" totalsRowDxfId="21"/>
    <tableColumn id="18" name="时间节点" dataDxfId="20" totalsRowDxfId="19"/>
    <tableColumn id="20" name="正念负责人" dataDxfId="18" totalsRowDxfId="17"/>
    <tableColumn id="19" name="新干线负责人" dataDxfId="16" totalsRowDxfId="1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3" name="表3_3" displayName="表3_3" ref="C8:J14" totalsRowShown="0" headerRowDxfId="14" dataDxfId="13">
  <autoFilter ref="C8:J14"/>
  <tableColumns count="8">
    <tableColumn id="1" name="业务板块" dataDxfId="12"/>
    <tableColumn id="8" name="会员等级" dataDxfId="11" dataCellStyle="常规 4"/>
    <tableColumn id="2" name="会员动作" dataDxfId="10"/>
    <tableColumn id="3" name="权益1：_x000a_大会员生日关怀" dataDxfId="9"/>
    <tableColumn id="4" name="权益2：_x000a_转化消费者促销" dataDxfId="8"/>
    <tableColumn id="5" name="权益3：_x000a_储值卡充值满送" dataDxfId="7" dataCellStyle="常规 4"/>
    <tableColumn id="7" name="_x000a_储值卡优惠比例" dataDxfId="6" dataCellStyle="千位分隔"/>
    <tableColumn id="6" name="权益4：_x000a_消费类积分" dataDxfId="5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1" name="表26_4" displayName="表26_4" ref="A3:AH20" totalsRowShown="0">
  <autoFilter ref="A3:AH20"/>
  <tableColumns count="34">
    <tableColumn id="1" name="序号"/>
    <tableColumn id="2" name="门店"/>
    <tableColumn id="3" name="15年5月"/>
    <tableColumn id="4" name="15年6月"/>
    <tableColumn id="5" name="15年7月"/>
    <tableColumn id="6" name="15年8月"/>
    <tableColumn id="7" name="15年9月"/>
    <tableColumn id="8" name="15年10月"/>
    <tableColumn id="9" name="15年11月"/>
    <tableColumn id="10" name="15年12月"/>
    <tableColumn id="11" name="16年1月"/>
    <tableColumn id="12" name="16年2月"/>
    <tableColumn id="13" name="16年3月"/>
    <tableColumn id="14" name="16年4月"/>
    <tableColumn id="15" name="全年客流"/>
    <tableColumn id="16" name="16年8月 "/>
    <tableColumn id="17" name="16年9月"/>
    <tableColumn id="18" name="16年10月"/>
    <tableColumn id="19" name="16年11月"/>
    <tableColumn id="20" name="16年12月"/>
    <tableColumn id="21" name="17年1月 "/>
    <tableColumn id="22" name="17年2月"/>
    <tableColumn id="23" name="17年3月"/>
    <tableColumn id="24" name="17年4月"/>
    <tableColumn id="25" name="17年5月"/>
    <tableColumn id="26" name="17年6月"/>
    <tableColumn id="27" name="17年7月"/>
    <tableColumn id="28" name="全年集客"/>
    <tableColumn id="29" name="每月平均">
      <calculatedColumnFormula>AB4/(12*16)</calculatedColumnFormula>
    </tableColumn>
    <tableColumn id="30" name="门店类型" dataDxfId="4" dataCellStyle="常规 9">
      <calculatedColumnFormula>VLOOKUP(表26_4[[#This Row],[门店]],[1]表3!$I$3:$J$18,2,0)</calculatedColumnFormula>
    </tableColumn>
    <tableColumn id="31" name="集客比例" dataDxfId="3" dataCellStyle="常规 9"/>
    <tableColumn id="32" name="集客比例2" dataDxfId="2" dataCellStyle="常规 9"/>
    <tableColumn id="33" name="集客比例3" dataDxfId="1" dataCellStyle="常规 9"/>
    <tableColumn id="34" name="集客比例4" dataDxfId="0" dataCellStyle="常规 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"/>
  <sheetViews>
    <sheetView tabSelected="1" zoomScale="80" zoomScaleNormal="80" workbookViewId="0">
      <pane ySplit="1" topLeftCell="A3" activePane="bottomLeft" state="frozen"/>
      <selection pane="bottomLeft" activeCell="B20" sqref="B20"/>
    </sheetView>
  </sheetViews>
  <sheetFormatPr defaultColWidth="8.75" defaultRowHeight="16.5"/>
  <cols>
    <col min="1" max="1" width="18.125" style="3" customWidth="1"/>
    <col min="2" max="2" width="19" style="3" customWidth="1"/>
    <col min="3" max="3" width="56.75" style="3" customWidth="1"/>
    <col min="4" max="4" width="18.375" style="1" customWidth="1"/>
    <col min="5" max="6" width="18.375" style="2" customWidth="1"/>
    <col min="7" max="7" width="19.375" style="2" customWidth="1"/>
    <col min="8" max="16384" width="8.75" style="3"/>
  </cols>
  <sheetData>
    <row r="2" spans="2:7">
      <c r="B2" s="4" t="s">
        <v>0</v>
      </c>
      <c r="C2" s="4" t="s">
        <v>1</v>
      </c>
      <c r="D2" s="5" t="s">
        <v>29</v>
      </c>
      <c r="E2" s="6" t="s">
        <v>30</v>
      </c>
      <c r="F2" s="6" t="s">
        <v>31</v>
      </c>
      <c r="G2" s="6" t="s">
        <v>32</v>
      </c>
    </row>
    <row r="3" spans="2:7">
      <c r="B3" s="7" t="s">
        <v>2</v>
      </c>
      <c r="C3" s="7"/>
      <c r="D3" s="8"/>
      <c r="E3" s="9"/>
      <c r="F3" s="9"/>
      <c r="G3" s="9"/>
    </row>
    <row r="4" spans="2:7" ht="33" hidden="1">
      <c r="B4" s="10" t="s">
        <v>3</v>
      </c>
      <c r="C4" s="11" t="s">
        <v>4</v>
      </c>
      <c r="D4" s="12" t="s">
        <v>59</v>
      </c>
      <c r="E4" s="13" t="s">
        <v>33</v>
      </c>
      <c r="F4" s="13" t="s">
        <v>63</v>
      </c>
      <c r="G4" s="13" t="s">
        <v>62</v>
      </c>
    </row>
    <row r="5" spans="2:7" hidden="1">
      <c r="B5" s="10" t="s">
        <v>5</v>
      </c>
      <c r="C5" s="10" t="s">
        <v>6</v>
      </c>
      <c r="D5" s="12" t="s">
        <v>59</v>
      </c>
      <c r="E5" s="13" t="s">
        <v>33</v>
      </c>
      <c r="F5" s="13" t="s">
        <v>63</v>
      </c>
      <c r="G5" s="13" t="s">
        <v>62</v>
      </c>
    </row>
    <row r="6" spans="2:7" ht="82.5" hidden="1">
      <c r="B6" s="14" t="s">
        <v>7</v>
      </c>
      <c r="C6" s="15" t="s">
        <v>34</v>
      </c>
      <c r="D6" s="12" t="s">
        <v>59</v>
      </c>
      <c r="E6" s="13" t="s">
        <v>33</v>
      </c>
      <c r="F6" s="13" t="s">
        <v>63</v>
      </c>
      <c r="G6" s="13" t="s">
        <v>62</v>
      </c>
    </row>
    <row r="7" spans="2:7" hidden="1">
      <c r="B7" s="14" t="s">
        <v>35</v>
      </c>
      <c r="C7" s="14"/>
      <c r="D7" s="12" t="s">
        <v>59</v>
      </c>
      <c r="E7" s="13" t="s">
        <v>33</v>
      </c>
      <c r="F7" s="13" t="s">
        <v>63</v>
      </c>
      <c r="G7" s="13" t="s">
        <v>62</v>
      </c>
    </row>
    <row r="8" spans="2:7" hidden="1">
      <c r="B8" s="16" t="s">
        <v>8</v>
      </c>
      <c r="C8" s="16" t="s">
        <v>9</v>
      </c>
      <c r="D8" s="12" t="s">
        <v>59</v>
      </c>
      <c r="E8" s="13" t="s">
        <v>36</v>
      </c>
      <c r="F8" s="13" t="s">
        <v>63</v>
      </c>
      <c r="G8" s="13" t="s">
        <v>62</v>
      </c>
    </row>
    <row r="9" spans="2:7">
      <c r="B9" s="7" t="s">
        <v>10</v>
      </c>
      <c r="C9" s="7"/>
      <c r="D9" s="8"/>
      <c r="E9" s="9"/>
      <c r="F9" s="9"/>
      <c r="G9" s="9"/>
    </row>
    <row r="10" spans="2:7" hidden="1">
      <c r="B10" s="10" t="s">
        <v>11</v>
      </c>
      <c r="C10" s="17" t="s">
        <v>12</v>
      </c>
      <c r="D10" s="18" t="s">
        <v>59</v>
      </c>
      <c r="E10" s="19" t="s">
        <v>37</v>
      </c>
      <c r="F10" s="19" t="s">
        <v>37</v>
      </c>
      <c r="G10" s="19" t="s">
        <v>70</v>
      </c>
    </row>
    <row r="11" spans="2:7" ht="34.5" customHeight="1">
      <c r="B11" s="16" t="s">
        <v>88</v>
      </c>
      <c r="C11" s="37" t="s">
        <v>140</v>
      </c>
      <c r="D11" s="23" t="s">
        <v>39</v>
      </c>
      <c r="E11" s="19">
        <v>42602</v>
      </c>
      <c r="F11" s="13" t="s">
        <v>83</v>
      </c>
      <c r="G11" s="19" t="s">
        <v>70</v>
      </c>
    </row>
    <row r="12" spans="2:7" ht="20.25" customHeight="1">
      <c r="B12" s="81" t="s">
        <v>86</v>
      </c>
      <c r="C12" s="81" t="s">
        <v>87</v>
      </c>
      <c r="D12" s="82" t="s">
        <v>39</v>
      </c>
      <c r="E12" s="83">
        <v>42602</v>
      </c>
      <c r="F12" s="84" t="s">
        <v>83</v>
      </c>
      <c r="G12" s="83" t="s">
        <v>69</v>
      </c>
    </row>
    <row r="13" spans="2:7" ht="33">
      <c r="B13" s="10" t="s">
        <v>89</v>
      </c>
      <c r="C13" s="20" t="s">
        <v>64</v>
      </c>
      <c r="D13" s="21" t="s">
        <v>59</v>
      </c>
      <c r="E13" s="19">
        <v>42602</v>
      </c>
      <c r="F13" s="13" t="s">
        <v>83</v>
      </c>
      <c r="G13" s="19" t="s">
        <v>69</v>
      </c>
    </row>
    <row r="14" spans="2:7" ht="49.5">
      <c r="B14" s="15" t="s">
        <v>13</v>
      </c>
      <c r="C14" s="29" t="s">
        <v>426</v>
      </c>
      <c r="D14" s="23" t="s">
        <v>39</v>
      </c>
      <c r="E14" s="19">
        <v>42602</v>
      </c>
      <c r="F14" s="13" t="s">
        <v>83</v>
      </c>
      <c r="G14" s="19" t="s">
        <v>70</v>
      </c>
    </row>
    <row r="15" spans="2:7">
      <c r="B15" s="25" t="s">
        <v>14</v>
      </c>
      <c r="C15" s="26"/>
      <c r="D15" s="27"/>
      <c r="E15" s="28"/>
      <c r="F15" s="28"/>
      <c r="G15" s="28"/>
    </row>
    <row r="16" spans="2:7">
      <c r="B16" s="15" t="s">
        <v>15</v>
      </c>
      <c r="C16" s="29" t="s">
        <v>16</v>
      </c>
      <c r="D16" s="23" t="s">
        <v>39</v>
      </c>
      <c r="E16" s="19">
        <v>42602</v>
      </c>
      <c r="F16" s="19" t="s">
        <v>230</v>
      </c>
      <c r="G16" s="19" t="s">
        <v>71</v>
      </c>
    </row>
    <row r="17" spans="1:7">
      <c r="B17" s="15" t="s">
        <v>17</v>
      </c>
      <c r="C17" s="15" t="s">
        <v>18</v>
      </c>
      <c r="D17" s="23" t="s">
        <v>39</v>
      </c>
      <c r="E17" s="19">
        <v>42602</v>
      </c>
      <c r="F17" s="19" t="s">
        <v>66</v>
      </c>
      <c r="G17" s="19" t="s">
        <v>71</v>
      </c>
    </row>
    <row r="18" spans="1:7" ht="33">
      <c r="B18" s="24" t="s">
        <v>19</v>
      </c>
      <c r="C18" s="24" t="s">
        <v>20</v>
      </c>
      <c r="D18" s="35" t="s">
        <v>39</v>
      </c>
      <c r="E18" s="36">
        <v>42602</v>
      </c>
      <c r="F18" s="36" t="s">
        <v>66</v>
      </c>
      <c r="G18" s="36" t="s">
        <v>71</v>
      </c>
    </row>
    <row r="19" spans="1:7">
      <c r="B19" s="7" t="s">
        <v>21</v>
      </c>
      <c r="C19" s="7"/>
      <c r="D19" s="8"/>
      <c r="E19" s="9"/>
      <c r="F19" s="9"/>
      <c r="G19" s="9"/>
    </row>
    <row r="20" spans="1:7" ht="33">
      <c r="B20" s="16" t="s">
        <v>22</v>
      </c>
      <c r="C20" s="16" t="s">
        <v>23</v>
      </c>
      <c r="D20" s="23" t="s">
        <v>39</v>
      </c>
      <c r="E20" s="13">
        <v>42602</v>
      </c>
      <c r="F20" s="13" t="s">
        <v>84</v>
      </c>
      <c r="G20" s="19" t="s">
        <v>72</v>
      </c>
    </row>
    <row r="21" spans="1:7" ht="33">
      <c r="B21" s="16" t="s">
        <v>24</v>
      </c>
      <c r="C21" s="16" t="s">
        <v>25</v>
      </c>
      <c r="D21" s="23" t="s">
        <v>39</v>
      </c>
      <c r="E21" s="13">
        <v>42602</v>
      </c>
      <c r="F21" s="13" t="s">
        <v>85</v>
      </c>
      <c r="G21" s="19" t="s">
        <v>72</v>
      </c>
    </row>
    <row r="22" spans="1:7" ht="33" hidden="1">
      <c r="B22" s="16" t="s">
        <v>40</v>
      </c>
      <c r="C22" s="16" t="s">
        <v>41</v>
      </c>
      <c r="D22" s="12" t="s">
        <v>42</v>
      </c>
      <c r="E22" s="13" t="s">
        <v>38</v>
      </c>
      <c r="F22" s="13" t="s">
        <v>65</v>
      </c>
      <c r="G22" s="19" t="s">
        <v>73</v>
      </c>
    </row>
    <row r="23" spans="1:7" ht="82.5" hidden="1">
      <c r="B23" s="16" t="s">
        <v>26</v>
      </c>
      <c r="C23" s="20" t="s">
        <v>27</v>
      </c>
      <c r="D23" s="12" t="s">
        <v>42</v>
      </c>
      <c r="E23" s="13" t="s">
        <v>38</v>
      </c>
      <c r="F23" s="13" t="s">
        <v>65</v>
      </c>
      <c r="G23" s="19" t="s">
        <v>74</v>
      </c>
    </row>
    <row r="24" spans="1:7">
      <c r="B24" s="30" t="s">
        <v>43</v>
      </c>
      <c r="C24" s="22" t="s">
        <v>44</v>
      </c>
      <c r="D24" s="31" t="s">
        <v>45</v>
      </c>
      <c r="E24" s="32">
        <v>42602</v>
      </c>
      <c r="F24" s="32" t="s">
        <v>84</v>
      </c>
      <c r="G24" s="32" t="s">
        <v>75</v>
      </c>
    </row>
    <row r="25" spans="1:7" hidden="1">
      <c r="B25" s="16" t="s">
        <v>46</v>
      </c>
      <c r="C25" s="16" t="s">
        <v>47</v>
      </c>
      <c r="D25" s="12" t="s">
        <v>42</v>
      </c>
      <c r="E25" s="13" t="s">
        <v>38</v>
      </c>
      <c r="F25" s="13" t="s">
        <v>65</v>
      </c>
      <c r="G25" s="13" t="s">
        <v>70</v>
      </c>
    </row>
    <row r="26" spans="1:7" hidden="1">
      <c r="B26" s="16" t="s">
        <v>48</v>
      </c>
      <c r="C26" s="16" t="s">
        <v>49</v>
      </c>
      <c r="D26" s="12" t="s">
        <v>42</v>
      </c>
      <c r="E26" s="13" t="s">
        <v>38</v>
      </c>
      <c r="F26" s="13" t="s">
        <v>65</v>
      </c>
      <c r="G26" s="13" t="s">
        <v>70</v>
      </c>
    </row>
    <row r="27" spans="1:7" hidden="1">
      <c r="B27" s="7" t="s">
        <v>50</v>
      </c>
      <c r="C27" s="7"/>
      <c r="D27" s="8"/>
      <c r="E27" s="9"/>
      <c r="F27" s="9"/>
      <c r="G27" s="9"/>
    </row>
    <row r="28" spans="1:7" hidden="1">
      <c r="B28" s="15" t="s">
        <v>51</v>
      </c>
      <c r="C28" s="15" t="s">
        <v>52</v>
      </c>
      <c r="D28" s="21" t="s">
        <v>42</v>
      </c>
      <c r="E28" s="19" t="s">
        <v>60</v>
      </c>
      <c r="F28" s="19" t="s">
        <v>67</v>
      </c>
      <c r="G28" s="13" t="s">
        <v>76</v>
      </c>
    </row>
    <row r="29" spans="1:7" ht="33" hidden="1">
      <c r="B29" s="15" t="s">
        <v>53</v>
      </c>
      <c r="C29" s="15" t="s">
        <v>54</v>
      </c>
      <c r="D29" s="21" t="s">
        <v>42</v>
      </c>
      <c r="E29" s="19" t="s">
        <v>60</v>
      </c>
      <c r="F29" s="19" t="s">
        <v>67</v>
      </c>
      <c r="G29" s="13" t="s">
        <v>77</v>
      </c>
    </row>
    <row r="30" spans="1:7" ht="33" hidden="1">
      <c r="B30" s="15" t="s">
        <v>55</v>
      </c>
      <c r="C30" s="15" t="s">
        <v>56</v>
      </c>
      <c r="D30" s="21" t="s">
        <v>42</v>
      </c>
      <c r="E30" s="19" t="s">
        <v>60</v>
      </c>
      <c r="F30" s="19" t="s">
        <v>67</v>
      </c>
      <c r="G30" s="13" t="s">
        <v>77</v>
      </c>
    </row>
    <row r="31" spans="1:7">
      <c r="B31" s="7" t="s">
        <v>28</v>
      </c>
      <c r="C31" s="7"/>
      <c r="D31" s="8"/>
      <c r="E31" s="9"/>
      <c r="F31" s="9"/>
      <c r="G31" s="9"/>
    </row>
    <row r="32" spans="1:7" ht="49.5">
      <c r="A32" s="34"/>
      <c r="B32" s="85" t="s">
        <v>215</v>
      </c>
      <c r="C32" s="85" t="s">
        <v>221</v>
      </c>
      <c r="D32" s="78" t="s">
        <v>39</v>
      </c>
      <c r="E32" s="79">
        <v>42594</v>
      </c>
      <c r="F32" s="79" t="s">
        <v>68</v>
      </c>
      <c r="G32" s="80" t="s">
        <v>82</v>
      </c>
    </row>
    <row r="33" spans="1:7" ht="49.5">
      <c r="A33" s="34"/>
      <c r="B33" s="85" t="s">
        <v>216</v>
      </c>
      <c r="C33" s="85" t="s">
        <v>219</v>
      </c>
      <c r="D33" s="78" t="s">
        <v>39</v>
      </c>
      <c r="E33" s="79">
        <v>42601</v>
      </c>
      <c r="F33" s="79" t="s">
        <v>68</v>
      </c>
      <c r="G33" s="80" t="s">
        <v>78</v>
      </c>
    </row>
    <row r="34" spans="1:7" ht="49.5">
      <c r="B34" s="85" t="s">
        <v>217</v>
      </c>
      <c r="C34" s="85" t="s">
        <v>220</v>
      </c>
      <c r="D34" s="78" t="s">
        <v>39</v>
      </c>
      <c r="E34" s="79">
        <v>42608</v>
      </c>
      <c r="F34" s="79" t="s">
        <v>68</v>
      </c>
      <c r="G34" s="80" t="s">
        <v>78</v>
      </c>
    </row>
    <row r="35" spans="1:7" ht="49.5">
      <c r="B35" s="85" t="s">
        <v>218</v>
      </c>
      <c r="C35" s="85" t="s">
        <v>222</v>
      </c>
      <c r="D35" s="78" t="s">
        <v>39</v>
      </c>
      <c r="E35" s="79">
        <v>42613</v>
      </c>
      <c r="F35" s="79" t="s">
        <v>68</v>
      </c>
      <c r="G35" s="80" t="s">
        <v>78</v>
      </c>
    </row>
    <row r="36" spans="1:7" ht="49.5">
      <c r="B36" s="85" t="s">
        <v>215</v>
      </c>
      <c r="C36" s="85" t="s">
        <v>224</v>
      </c>
      <c r="D36" s="78" t="s">
        <v>223</v>
      </c>
      <c r="E36" s="79">
        <v>42619</v>
      </c>
      <c r="F36" s="79" t="s">
        <v>68</v>
      </c>
      <c r="G36" s="80" t="s">
        <v>78</v>
      </c>
    </row>
    <row r="37" spans="1:7" ht="49.5">
      <c r="B37" s="85" t="s">
        <v>216</v>
      </c>
      <c r="C37" s="85" t="s">
        <v>226</v>
      </c>
      <c r="D37" s="78" t="s">
        <v>223</v>
      </c>
      <c r="E37" s="79">
        <v>42622</v>
      </c>
      <c r="F37" s="79" t="s">
        <v>68</v>
      </c>
      <c r="G37" s="80" t="s">
        <v>78</v>
      </c>
    </row>
    <row r="38" spans="1:7" ht="49.5">
      <c r="B38" s="85" t="s">
        <v>217</v>
      </c>
      <c r="C38" s="85" t="s">
        <v>225</v>
      </c>
      <c r="D38" s="78" t="s">
        <v>223</v>
      </c>
      <c r="E38" s="79">
        <v>42636</v>
      </c>
      <c r="F38" s="79" t="s">
        <v>68</v>
      </c>
      <c r="G38" s="80" t="s">
        <v>78</v>
      </c>
    </row>
    <row r="39" spans="1:7" ht="63" customHeight="1">
      <c r="B39" s="85" t="s">
        <v>218</v>
      </c>
      <c r="C39" s="85" t="s">
        <v>222</v>
      </c>
      <c r="D39" s="78" t="s">
        <v>223</v>
      </c>
      <c r="E39" s="79">
        <v>42643</v>
      </c>
      <c r="F39" s="79" t="s">
        <v>68</v>
      </c>
      <c r="G39" s="80" t="s">
        <v>78</v>
      </c>
    </row>
    <row r="40" spans="1:7" ht="49.5">
      <c r="B40" s="85" t="s">
        <v>215</v>
      </c>
      <c r="C40" s="85" t="s">
        <v>228</v>
      </c>
      <c r="D40" s="78" t="s">
        <v>227</v>
      </c>
      <c r="E40" s="79">
        <v>42688</v>
      </c>
      <c r="F40" s="79" t="s">
        <v>68</v>
      </c>
      <c r="G40" s="80" t="s">
        <v>78</v>
      </c>
    </row>
    <row r="41" spans="1:7" ht="49.5">
      <c r="B41" s="85" t="s">
        <v>216</v>
      </c>
      <c r="C41" s="85" t="s">
        <v>226</v>
      </c>
      <c r="D41" s="78" t="s">
        <v>227</v>
      </c>
      <c r="E41" s="79">
        <v>42695</v>
      </c>
      <c r="F41" s="79" t="s">
        <v>68</v>
      </c>
      <c r="G41" s="80" t="s">
        <v>78</v>
      </c>
    </row>
    <row r="42" spans="1:7" ht="115.5">
      <c r="B42" s="85" t="s">
        <v>217</v>
      </c>
      <c r="C42" s="85" t="s">
        <v>229</v>
      </c>
      <c r="D42" s="78" t="s">
        <v>227</v>
      </c>
      <c r="E42" s="79">
        <v>42696</v>
      </c>
      <c r="F42" s="79" t="s">
        <v>68</v>
      </c>
      <c r="G42" s="80" t="s">
        <v>78</v>
      </c>
    </row>
    <row r="43" spans="1:7" ht="63" customHeight="1">
      <c r="B43" s="85" t="s">
        <v>218</v>
      </c>
      <c r="C43" s="85" t="s">
        <v>222</v>
      </c>
      <c r="D43" s="78" t="s">
        <v>227</v>
      </c>
      <c r="E43" s="79">
        <v>42704</v>
      </c>
      <c r="F43" s="79" t="s">
        <v>68</v>
      </c>
      <c r="G43" s="80" t="s">
        <v>78</v>
      </c>
    </row>
    <row r="44" spans="1:7" ht="49.5" hidden="1" customHeight="1">
      <c r="B44" s="15" t="s">
        <v>61</v>
      </c>
      <c r="C44" s="15" t="s">
        <v>58</v>
      </c>
      <c r="D44" s="33" t="s">
        <v>57</v>
      </c>
      <c r="E44" s="13">
        <v>42704</v>
      </c>
      <c r="F44" s="19" t="s">
        <v>68</v>
      </c>
      <c r="G44" s="13" t="s">
        <v>78</v>
      </c>
    </row>
    <row r="45" spans="1:7">
      <c r="B45" s="15"/>
      <c r="C45" s="15"/>
      <c r="D45" s="33"/>
      <c r="E45" s="13"/>
      <c r="F45" s="19"/>
      <c r="G45" s="13"/>
    </row>
    <row r="46" spans="1:7">
      <c r="B46" s="10"/>
      <c r="C46" s="10"/>
      <c r="D46" s="12"/>
      <c r="E46" s="13"/>
      <c r="F46" s="76"/>
      <c r="G46" s="77"/>
    </row>
    <row r="48" spans="1:7">
      <c r="A48" s="3" t="s">
        <v>80</v>
      </c>
      <c r="B48" s="3">
        <v>42585</v>
      </c>
    </row>
    <row r="49" spans="1:2">
      <c r="A49" s="3" t="s">
        <v>79</v>
      </c>
      <c r="B49" s="3">
        <v>42602</v>
      </c>
    </row>
    <row r="50" spans="1:2">
      <c r="A50" s="3" t="s">
        <v>81</v>
      </c>
      <c r="B50" s="3">
        <v>42612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55"/>
  <sheetViews>
    <sheetView workbookViewId="0">
      <selection activeCell="G6" sqref="G6"/>
    </sheetView>
  </sheetViews>
  <sheetFormatPr defaultRowHeight="18" customHeight="1"/>
  <cols>
    <col min="1" max="1" width="14.75" style="132" customWidth="1"/>
    <col min="2" max="3" width="15.625" style="132" customWidth="1"/>
    <col min="4" max="4" width="7.5" style="132" customWidth="1"/>
    <col min="5" max="6" width="6.125" style="147" customWidth="1"/>
    <col min="7" max="7" width="14.125" style="132" customWidth="1"/>
    <col min="8" max="8" width="15.625" style="132" customWidth="1"/>
    <col min="9" max="9" width="16.625" style="132" customWidth="1"/>
    <col min="10" max="11" width="6.125" style="132" customWidth="1"/>
    <col min="12" max="12" width="15.625" style="132" customWidth="1"/>
    <col min="13" max="255" width="9" style="132"/>
    <col min="256" max="256" width="14.75" style="132" customWidth="1"/>
    <col min="257" max="258" width="15.625" style="132" customWidth="1"/>
    <col min="259" max="259" width="7.5" style="132" customWidth="1"/>
    <col min="260" max="261" width="6.125" style="132" customWidth="1"/>
    <col min="262" max="262" width="1.125" style="132" customWidth="1"/>
    <col min="263" max="263" width="14.125" style="132" customWidth="1"/>
    <col min="264" max="264" width="15.625" style="132" customWidth="1"/>
    <col min="265" max="265" width="16.625" style="132" customWidth="1"/>
    <col min="266" max="267" width="6.125" style="132" customWidth="1"/>
    <col min="268" max="268" width="15.625" style="132" customWidth="1"/>
    <col min="269" max="511" width="9" style="132"/>
    <col min="512" max="512" width="14.75" style="132" customWidth="1"/>
    <col min="513" max="514" width="15.625" style="132" customWidth="1"/>
    <col min="515" max="515" width="7.5" style="132" customWidth="1"/>
    <col min="516" max="517" width="6.125" style="132" customWidth="1"/>
    <col min="518" max="518" width="1.125" style="132" customWidth="1"/>
    <col min="519" max="519" width="14.125" style="132" customWidth="1"/>
    <col min="520" max="520" width="15.625" style="132" customWidth="1"/>
    <col min="521" max="521" width="16.625" style="132" customWidth="1"/>
    <col min="522" max="523" width="6.125" style="132" customWidth="1"/>
    <col min="524" max="524" width="15.625" style="132" customWidth="1"/>
    <col min="525" max="767" width="9" style="132"/>
    <col min="768" max="768" width="14.75" style="132" customWidth="1"/>
    <col min="769" max="770" width="15.625" style="132" customWidth="1"/>
    <col min="771" max="771" width="7.5" style="132" customWidth="1"/>
    <col min="772" max="773" width="6.125" style="132" customWidth="1"/>
    <col min="774" max="774" width="1.125" style="132" customWidth="1"/>
    <col min="775" max="775" width="14.125" style="132" customWidth="1"/>
    <col min="776" max="776" width="15.625" style="132" customWidth="1"/>
    <col min="777" max="777" width="16.625" style="132" customWidth="1"/>
    <col min="778" max="779" width="6.125" style="132" customWidth="1"/>
    <col min="780" max="780" width="15.625" style="132" customWidth="1"/>
    <col min="781" max="1023" width="9" style="132"/>
    <col min="1024" max="1024" width="14.75" style="132" customWidth="1"/>
    <col min="1025" max="1026" width="15.625" style="132" customWidth="1"/>
    <col min="1027" max="1027" width="7.5" style="132" customWidth="1"/>
    <col min="1028" max="1029" width="6.125" style="132" customWidth="1"/>
    <col min="1030" max="1030" width="1.125" style="132" customWidth="1"/>
    <col min="1031" max="1031" width="14.125" style="132" customWidth="1"/>
    <col min="1032" max="1032" width="15.625" style="132" customWidth="1"/>
    <col min="1033" max="1033" width="16.625" style="132" customWidth="1"/>
    <col min="1034" max="1035" width="6.125" style="132" customWidth="1"/>
    <col min="1036" max="1036" width="15.625" style="132" customWidth="1"/>
    <col min="1037" max="1279" width="9" style="132"/>
    <col min="1280" max="1280" width="14.75" style="132" customWidth="1"/>
    <col min="1281" max="1282" width="15.625" style="132" customWidth="1"/>
    <col min="1283" max="1283" width="7.5" style="132" customWidth="1"/>
    <col min="1284" max="1285" width="6.125" style="132" customWidth="1"/>
    <col min="1286" max="1286" width="1.125" style="132" customWidth="1"/>
    <col min="1287" max="1287" width="14.125" style="132" customWidth="1"/>
    <col min="1288" max="1288" width="15.625" style="132" customWidth="1"/>
    <col min="1289" max="1289" width="16.625" style="132" customWidth="1"/>
    <col min="1290" max="1291" width="6.125" style="132" customWidth="1"/>
    <col min="1292" max="1292" width="15.625" style="132" customWidth="1"/>
    <col min="1293" max="1535" width="9" style="132"/>
    <col min="1536" max="1536" width="14.75" style="132" customWidth="1"/>
    <col min="1537" max="1538" width="15.625" style="132" customWidth="1"/>
    <col min="1539" max="1539" width="7.5" style="132" customWidth="1"/>
    <col min="1540" max="1541" width="6.125" style="132" customWidth="1"/>
    <col min="1542" max="1542" width="1.125" style="132" customWidth="1"/>
    <col min="1543" max="1543" width="14.125" style="132" customWidth="1"/>
    <col min="1544" max="1544" width="15.625" style="132" customWidth="1"/>
    <col min="1545" max="1545" width="16.625" style="132" customWidth="1"/>
    <col min="1546" max="1547" width="6.125" style="132" customWidth="1"/>
    <col min="1548" max="1548" width="15.625" style="132" customWidth="1"/>
    <col min="1549" max="1791" width="9" style="132"/>
    <col min="1792" max="1792" width="14.75" style="132" customWidth="1"/>
    <col min="1793" max="1794" width="15.625" style="132" customWidth="1"/>
    <col min="1795" max="1795" width="7.5" style="132" customWidth="1"/>
    <col min="1796" max="1797" width="6.125" style="132" customWidth="1"/>
    <col min="1798" max="1798" width="1.125" style="132" customWidth="1"/>
    <col min="1799" max="1799" width="14.125" style="132" customWidth="1"/>
    <col min="1800" max="1800" width="15.625" style="132" customWidth="1"/>
    <col min="1801" max="1801" width="16.625" style="132" customWidth="1"/>
    <col min="1802" max="1803" width="6.125" style="132" customWidth="1"/>
    <col min="1804" max="1804" width="15.625" style="132" customWidth="1"/>
    <col min="1805" max="2047" width="9" style="132"/>
    <col min="2048" max="2048" width="14.75" style="132" customWidth="1"/>
    <col min="2049" max="2050" width="15.625" style="132" customWidth="1"/>
    <col min="2051" max="2051" width="7.5" style="132" customWidth="1"/>
    <col min="2052" max="2053" width="6.125" style="132" customWidth="1"/>
    <col min="2054" max="2054" width="1.125" style="132" customWidth="1"/>
    <col min="2055" max="2055" width="14.125" style="132" customWidth="1"/>
    <col min="2056" max="2056" width="15.625" style="132" customWidth="1"/>
    <col min="2057" max="2057" width="16.625" style="132" customWidth="1"/>
    <col min="2058" max="2059" width="6.125" style="132" customWidth="1"/>
    <col min="2060" max="2060" width="15.625" style="132" customWidth="1"/>
    <col min="2061" max="2303" width="9" style="132"/>
    <col min="2304" max="2304" width="14.75" style="132" customWidth="1"/>
    <col min="2305" max="2306" width="15.625" style="132" customWidth="1"/>
    <col min="2307" max="2307" width="7.5" style="132" customWidth="1"/>
    <col min="2308" max="2309" width="6.125" style="132" customWidth="1"/>
    <col min="2310" max="2310" width="1.125" style="132" customWidth="1"/>
    <col min="2311" max="2311" width="14.125" style="132" customWidth="1"/>
    <col min="2312" max="2312" width="15.625" style="132" customWidth="1"/>
    <col min="2313" max="2313" width="16.625" style="132" customWidth="1"/>
    <col min="2314" max="2315" width="6.125" style="132" customWidth="1"/>
    <col min="2316" max="2316" width="15.625" style="132" customWidth="1"/>
    <col min="2317" max="2559" width="9" style="132"/>
    <col min="2560" max="2560" width="14.75" style="132" customWidth="1"/>
    <col min="2561" max="2562" width="15.625" style="132" customWidth="1"/>
    <col min="2563" max="2563" width="7.5" style="132" customWidth="1"/>
    <col min="2564" max="2565" width="6.125" style="132" customWidth="1"/>
    <col min="2566" max="2566" width="1.125" style="132" customWidth="1"/>
    <col min="2567" max="2567" width="14.125" style="132" customWidth="1"/>
    <col min="2568" max="2568" width="15.625" style="132" customWidth="1"/>
    <col min="2569" max="2569" width="16.625" style="132" customWidth="1"/>
    <col min="2570" max="2571" width="6.125" style="132" customWidth="1"/>
    <col min="2572" max="2572" width="15.625" style="132" customWidth="1"/>
    <col min="2573" max="2815" width="9" style="132"/>
    <col min="2816" max="2816" width="14.75" style="132" customWidth="1"/>
    <col min="2817" max="2818" width="15.625" style="132" customWidth="1"/>
    <col min="2819" max="2819" width="7.5" style="132" customWidth="1"/>
    <col min="2820" max="2821" width="6.125" style="132" customWidth="1"/>
    <col min="2822" max="2822" width="1.125" style="132" customWidth="1"/>
    <col min="2823" max="2823" width="14.125" style="132" customWidth="1"/>
    <col min="2824" max="2824" width="15.625" style="132" customWidth="1"/>
    <col min="2825" max="2825" width="16.625" style="132" customWidth="1"/>
    <col min="2826" max="2827" width="6.125" style="132" customWidth="1"/>
    <col min="2828" max="2828" width="15.625" style="132" customWidth="1"/>
    <col min="2829" max="3071" width="9" style="132"/>
    <col min="3072" max="3072" width="14.75" style="132" customWidth="1"/>
    <col min="3073" max="3074" width="15.625" style="132" customWidth="1"/>
    <col min="3075" max="3075" width="7.5" style="132" customWidth="1"/>
    <col min="3076" max="3077" width="6.125" style="132" customWidth="1"/>
    <col min="3078" max="3078" width="1.125" style="132" customWidth="1"/>
    <col min="3079" max="3079" width="14.125" style="132" customWidth="1"/>
    <col min="3080" max="3080" width="15.625" style="132" customWidth="1"/>
    <col min="3081" max="3081" width="16.625" style="132" customWidth="1"/>
    <col min="3082" max="3083" width="6.125" style="132" customWidth="1"/>
    <col min="3084" max="3084" width="15.625" style="132" customWidth="1"/>
    <col min="3085" max="3327" width="9" style="132"/>
    <col min="3328" max="3328" width="14.75" style="132" customWidth="1"/>
    <col min="3329" max="3330" width="15.625" style="132" customWidth="1"/>
    <col min="3331" max="3331" width="7.5" style="132" customWidth="1"/>
    <col min="3332" max="3333" width="6.125" style="132" customWidth="1"/>
    <col min="3334" max="3334" width="1.125" style="132" customWidth="1"/>
    <col min="3335" max="3335" width="14.125" style="132" customWidth="1"/>
    <col min="3336" max="3336" width="15.625" style="132" customWidth="1"/>
    <col min="3337" max="3337" width="16.625" style="132" customWidth="1"/>
    <col min="3338" max="3339" width="6.125" style="132" customWidth="1"/>
    <col min="3340" max="3340" width="15.625" style="132" customWidth="1"/>
    <col min="3341" max="3583" width="9" style="132"/>
    <col min="3584" max="3584" width="14.75" style="132" customWidth="1"/>
    <col min="3585" max="3586" width="15.625" style="132" customWidth="1"/>
    <col min="3587" max="3587" width="7.5" style="132" customWidth="1"/>
    <col min="3588" max="3589" width="6.125" style="132" customWidth="1"/>
    <col min="3590" max="3590" width="1.125" style="132" customWidth="1"/>
    <col min="3591" max="3591" width="14.125" style="132" customWidth="1"/>
    <col min="3592" max="3592" width="15.625" style="132" customWidth="1"/>
    <col min="3593" max="3593" width="16.625" style="132" customWidth="1"/>
    <col min="3594" max="3595" width="6.125" style="132" customWidth="1"/>
    <col min="3596" max="3596" width="15.625" style="132" customWidth="1"/>
    <col min="3597" max="3839" width="9" style="132"/>
    <col min="3840" max="3840" width="14.75" style="132" customWidth="1"/>
    <col min="3841" max="3842" width="15.625" style="132" customWidth="1"/>
    <col min="3843" max="3843" width="7.5" style="132" customWidth="1"/>
    <col min="3844" max="3845" width="6.125" style="132" customWidth="1"/>
    <col min="3846" max="3846" width="1.125" style="132" customWidth="1"/>
    <col min="3847" max="3847" width="14.125" style="132" customWidth="1"/>
    <col min="3848" max="3848" width="15.625" style="132" customWidth="1"/>
    <col min="3849" max="3849" width="16.625" style="132" customWidth="1"/>
    <col min="3850" max="3851" width="6.125" style="132" customWidth="1"/>
    <col min="3852" max="3852" width="15.625" style="132" customWidth="1"/>
    <col min="3853" max="4095" width="9" style="132"/>
    <col min="4096" max="4096" width="14.75" style="132" customWidth="1"/>
    <col min="4097" max="4098" width="15.625" style="132" customWidth="1"/>
    <col min="4099" max="4099" width="7.5" style="132" customWidth="1"/>
    <col min="4100" max="4101" width="6.125" style="132" customWidth="1"/>
    <col min="4102" max="4102" width="1.125" style="132" customWidth="1"/>
    <col min="4103" max="4103" width="14.125" style="132" customWidth="1"/>
    <col min="4104" max="4104" width="15.625" style="132" customWidth="1"/>
    <col min="4105" max="4105" width="16.625" style="132" customWidth="1"/>
    <col min="4106" max="4107" width="6.125" style="132" customWidth="1"/>
    <col min="4108" max="4108" width="15.625" style="132" customWidth="1"/>
    <col min="4109" max="4351" width="9" style="132"/>
    <col min="4352" max="4352" width="14.75" style="132" customWidth="1"/>
    <col min="4353" max="4354" width="15.625" style="132" customWidth="1"/>
    <col min="4355" max="4355" width="7.5" style="132" customWidth="1"/>
    <col min="4356" max="4357" width="6.125" style="132" customWidth="1"/>
    <col min="4358" max="4358" width="1.125" style="132" customWidth="1"/>
    <col min="4359" max="4359" width="14.125" style="132" customWidth="1"/>
    <col min="4360" max="4360" width="15.625" style="132" customWidth="1"/>
    <col min="4361" max="4361" width="16.625" style="132" customWidth="1"/>
    <col min="4362" max="4363" width="6.125" style="132" customWidth="1"/>
    <col min="4364" max="4364" width="15.625" style="132" customWidth="1"/>
    <col min="4365" max="4607" width="9" style="132"/>
    <col min="4608" max="4608" width="14.75" style="132" customWidth="1"/>
    <col min="4609" max="4610" width="15.625" style="132" customWidth="1"/>
    <col min="4611" max="4611" width="7.5" style="132" customWidth="1"/>
    <col min="4612" max="4613" width="6.125" style="132" customWidth="1"/>
    <col min="4614" max="4614" width="1.125" style="132" customWidth="1"/>
    <col min="4615" max="4615" width="14.125" style="132" customWidth="1"/>
    <col min="4616" max="4616" width="15.625" style="132" customWidth="1"/>
    <col min="4617" max="4617" width="16.625" style="132" customWidth="1"/>
    <col min="4618" max="4619" width="6.125" style="132" customWidth="1"/>
    <col min="4620" max="4620" width="15.625" style="132" customWidth="1"/>
    <col min="4621" max="4863" width="9" style="132"/>
    <col min="4864" max="4864" width="14.75" style="132" customWidth="1"/>
    <col min="4865" max="4866" width="15.625" style="132" customWidth="1"/>
    <col min="4867" max="4867" width="7.5" style="132" customWidth="1"/>
    <col min="4868" max="4869" width="6.125" style="132" customWidth="1"/>
    <col min="4870" max="4870" width="1.125" style="132" customWidth="1"/>
    <col min="4871" max="4871" width="14.125" style="132" customWidth="1"/>
    <col min="4872" max="4872" width="15.625" style="132" customWidth="1"/>
    <col min="4873" max="4873" width="16.625" style="132" customWidth="1"/>
    <col min="4874" max="4875" width="6.125" style="132" customWidth="1"/>
    <col min="4876" max="4876" width="15.625" style="132" customWidth="1"/>
    <col min="4877" max="5119" width="9" style="132"/>
    <col min="5120" max="5120" width="14.75" style="132" customWidth="1"/>
    <col min="5121" max="5122" width="15.625" style="132" customWidth="1"/>
    <col min="5123" max="5123" width="7.5" style="132" customWidth="1"/>
    <col min="5124" max="5125" width="6.125" style="132" customWidth="1"/>
    <col min="5126" max="5126" width="1.125" style="132" customWidth="1"/>
    <col min="5127" max="5127" width="14.125" style="132" customWidth="1"/>
    <col min="5128" max="5128" width="15.625" style="132" customWidth="1"/>
    <col min="5129" max="5129" width="16.625" style="132" customWidth="1"/>
    <col min="5130" max="5131" width="6.125" style="132" customWidth="1"/>
    <col min="5132" max="5132" width="15.625" style="132" customWidth="1"/>
    <col min="5133" max="5375" width="9" style="132"/>
    <col min="5376" max="5376" width="14.75" style="132" customWidth="1"/>
    <col min="5377" max="5378" width="15.625" style="132" customWidth="1"/>
    <col min="5379" max="5379" width="7.5" style="132" customWidth="1"/>
    <col min="5380" max="5381" width="6.125" style="132" customWidth="1"/>
    <col min="5382" max="5382" width="1.125" style="132" customWidth="1"/>
    <col min="5383" max="5383" width="14.125" style="132" customWidth="1"/>
    <col min="5384" max="5384" width="15.625" style="132" customWidth="1"/>
    <col min="5385" max="5385" width="16.625" style="132" customWidth="1"/>
    <col min="5386" max="5387" width="6.125" style="132" customWidth="1"/>
    <col min="5388" max="5388" width="15.625" style="132" customWidth="1"/>
    <col min="5389" max="5631" width="9" style="132"/>
    <col min="5632" max="5632" width="14.75" style="132" customWidth="1"/>
    <col min="5633" max="5634" width="15.625" style="132" customWidth="1"/>
    <col min="5635" max="5635" width="7.5" style="132" customWidth="1"/>
    <col min="5636" max="5637" width="6.125" style="132" customWidth="1"/>
    <col min="5638" max="5638" width="1.125" style="132" customWidth="1"/>
    <col min="5639" max="5639" width="14.125" style="132" customWidth="1"/>
    <col min="5640" max="5640" width="15.625" style="132" customWidth="1"/>
    <col min="5641" max="5641" width="16.625" style="132" customWidth="1"/>
    <col min="5642" max="5643" width="6.125" style="132" customWidth="1"/>
    <col min="5644" max="5644" width="15.625" style="132" customWidth="1"/>
    <col min="5645" max="5887" width="9" style="132"/>
    <col min="5888" max="5888" width="14.75" style="132" customWidth="1"/>
    <col min="5889" max="5890" width="15.625" style="132" customWidth="1"/>
    <col min="5891" max="5891" width="7.5" style="132" customWidth="1"/>
    <col min="5892" max="5893" width="6.125" style="132" customWidth="1"/>
    <col min="5894" max="5894" width="1.125" style="132" customWidth="1"/>
    <col min="5895" max="5895" width="14.125" style="132" customWidth="1"/>
    <col min="5896" max="5896" width="15.625" style="132" customWidth="1"/>
    <col min="5897" max="5897" width="16.625" style="132" customWidth="1"/>
    <col min="5898" max="5899" width="6.125" style="132" customWidth="1"/>
    <col min="5900" max="5900" width="15.625" style="132" customWidth="1"/>
    <col min="5901" max="6143" width="9" style="132"/>
    <col min="6144" max="6144" width="14.75" style="132" customWidth="1"/>
    <col min="6145" max="6146" width="15.625" style="132" customWidth="1"/>
    <col min="6147" max="6147" width="7.5" style="132" customWidth="1"/>
    <col min="6148" max="6149" width="6.125" style="132" customWidth="1"/>
    <col min="6150" max="6150" width="1.125" style="132" customWidth="1"/>
    <col min="6151" max="6151" width="14.125" style="132" customWidth="1"/>
    <col min="6152" max="6152" width="15.625" style="132" customWidth="1"/>
    <col min="6153" max="6153" width="16.625" style="132" customWidth="1"/>
    <col min="6154" max="6155" width="6.125" style="132" customWidth="1"/>
    <col min="6156" max="6156" width="15.625" style="132" customWidth="1"/>
    <col min="6157" max="6399" width="9" style="132"/>
    <col min="6400" max="6400" width="14.75" style="132" customWidth="1"/>
    <col min="6401" max="6402" width="15.625" style="132" customWidth="1"/>
    <col min="6403" max="6403" width="7.5" style="132" customWidth="1"/>
    <col min="6404" max="6405" width="6.125" style="132" customWidth="1"/>
    <col min="6406" max="6406" width="1.125" style="132" customWidth="1"/>
    <col min="6407" max="6407" width="14.125" style="132" customWidth="1"/>
    <col min="6408" max="6408" width="15.625" style="132" customWidth="1"/>
    <col min="6409" max="6409" width="16.625" style="132" customWidth="1"/>
    <col min="6410" max="6411" width="6.125" style="132" customWidth="1"/>
    <col min="6412" max="6412" width="15.625" style="132" customWidth="1"/>
    <col min="6413" max="6655" width="9" style="132"/>
    <col min="6656" max="6656" width="14.75" style="132" customWidth="1"/>
    <col min="6657" max="6658" width="15.625" style="132" customWidth="1"/>
    <col min="6659" max="6659" width="7.5" style="132" customWidth="1"/>
    <col min="6660" max="6661" width="6.125" style="132" customWidth="1"/>
    <col min="6662" max="6662" width="1.125" style="132" customWidth="1"/>
    <col min="6663" max="6663" width="14.125" style="132" customWidth="1"/>
    <col min="6664" max="6664" width="15.625" style="132" customWidth="1"/>
    <col min="6665" max="6665" width="16.625" style="132" customWidth="1"/>
    <col min="6666" max="6667" width="6.125" style="132" customWidth="1"/>
    <col min="6668" max="6668" width="15.625" style="132" customWidth="1"/>
    <col min="6669" max="6911" width="9" style="132"/>
    <col min="6912" max="6912" width="14.75" style="132" customWidth="1"/>
    <col min="6913" max="6914" width="15.625" style="132" customWidth="1"/>
    <col min="6915" max="6915" width="7.5" style="132" customWidth="1"/>
    <col min="6916" max="6917" width="6.125" style="132" customWidth="1"/>
    <col min="6918" max="6918" width="1.125" style="132" customWidth="1"/>
    <col min="6919" max="6919" width="14.125" style="132" customWidth="1"/>
    <col min="6920" max="6920" width="15.625" style="132" customWidth="1"/>
    <col min="6921" max="6921" width="16.625" style="132" customWidth="1"/>
    <col min="6922" max="6923" width="6.125" style="132" customWidth="1"/>
    <col min="6924" max="6924" width="15.625" style="132" customWidth="1"/>
    <col min="6925" max="7167" width="9" style="132"/>
    <col min="7168" max="7168" width="14.75" style="132" customWidth="1"/>
    <col min="7169" max="7170" width="15.625" style="132" customWidth="1"/>
    <col min="7171" max="7171" width="7.5" style="132" customWidth="1"/>
    <col min="7172" max="7173" width="6.125" style="132" customWidth="1"/>
    <col min="7174" max="7174" width="1.125" style="132" customWidth="1"/>
    <col min="7175" max="7175" width="14.125" style="132" customWidth="1"/>
    <col min="7176" max="7176" width="15.625" style="132" customWidth="1"/>
    <col min="7177" max="7177" width="16.625" style="132" customWidth="1"/>
    <col min="7178" max="7179" width="6.125" style="132" customWidth="1"/>
    <col min="7180" max="7180" width="15.625" style="132" customWidth="1"/>
    <col min="7181" max="7423" width="9" style="132"/>
    <col min="7424" max="7424" width="14.75" style="132" customWidth="1"/>
    <col min="7425" max="7426" width="15.625" style="132" customWidth="1"/>
    <col min="7427" max="7427" width="7.5" style="132" customWidth="1"/>
    <col min="7428" max="7429" width="6.125" style="132" customWidth="1"/>
    <col min="7430" max="7430" width="1.125" style="132" customWidth="1"/>
    <col min="7431" max="7431" width="14.125" style="132" customWidth="1"/>
    <col min="7432" max="7432" width="15.625" style="132" customWidth="1"/>
    <col min="7433" max="7433" width="16.625" style="132" customWidth="1"/>
    <col min="7434" max="7435" width="6.125" style="132" customWidth="1"/>
    <col min="7436" max="7436" width="15.625" style="132" customWidth="1"/>
    <col min="7437" max="7679" width="9" style="132"/>
    <col min="7680" max="7680" width="14.75" style="132" customWidth="1"/>
    <col min="7681" max="7682" width="15.625" style="132" customWidth="1"/>
    <col min="7683" max="7683" width="7.5" style="132" customWidth="1"/>
    <col min="7684" max="7685" width="6.125" style="132" customWidth="1"/>
    <col min="7686" max="7686" width="1.125" style="132" customWidth="1"/>
    <col min="7687" max="7687" width="14.125" style="132" customWidth="1"/>
    <col min="7688" max="7688" width="15.625" style="132" customWidth="1"/>
    <col min="7689" max="7689" width="16.625" style="132" customWidth="1"/>
    <col min="7690" max="7691" width="6.125" style="132" customWidth="1"/>
    <col min="7692" max="7692" width="15.625" style="132" customWidth="1"/>
    <col min="7693" max="7935" width="9" style="132"/>
    <col min="7936" max="7936" width="14.75" style="132" customWidth="1"/>
    <col min="7937" max="7938" width="15.625" style="132" customWidth="1"/>
    <col min="7939" max="7939" width="7.5" style="132" customWidth="1"/>
    <col min="7940" max="7941" width="6.125" style="132" customWidth="1"/>
    <col min="7942" max="7942" width="1.125" style="132" customWidth="1"/>
    <col min="7943" max="7943" width="14.125" style="132" customWidth="1"/>
    <col min="7944" max="7944" width="15.625" style="132" customWidth="1"/>
    <col min="7945" max="7945" width="16.625" style="132" customWidth="1"/>
    <col min="7946" max="7947" width="6.125" style="132" customWidth="1"/>
    <col min="7948" max="7948" width="15.625" style="132" customWidth="1"/>
    <col min="7949" max="8191" width="9" style="132"/>
    <col min="8192" max="8192" width="14.75" style="132" customWidth="1"/>
    <col min="8193" max="8194" width="15.625" style="132" customWidth="1"/>
    <col min="8195" max="8195" width="7.5" style="132" customWidth="1"/>
    <col min="8196" max="8197" width="6.125" style="132" customWidth="1"/>
    <col min="8198" max="8198" width="1.125" style="132" customWidth="1"/>
    <col min="8199" max="8199" width="14.125" style="132" customWidth="1"/>
    <col min="8200" max="8200" width="15.625" style="132" customWidth="1"/>
    <col min="8201" max="8201" width="16.625" style="132" customWidth="1"/>
    <col min="8202" max="8203" width="6.125" style="132" customWidth="1"/>
    <col min="8204" max="8204" width="15.625" style="132" customWidth="1"/>
    <col min="8205" max="8447" width="9" style="132"/>
    <col min="8448" max="8448" width="14.75" style="132" customWidth="1"/>
    <col min="8449" max="8450" width="15.625" style="132" customWidth="1"/>
    <col min="8451" max="8451" width="7.5" style="132" customWidth="1"/>
    <col min="8452" max="8453" width="6.125" style="132" customWidth="1"/>
    <col min="8454" max="8454" width="1.125" style="132" customWidth="1"/>
    <col min="8455" max="8455" width="14.125" style="132" customWidth="1"/>
    <col min="8456" max="8456" width="15.625" style="132" customWidth="1"/>
    <col min="8457" max="8457" width="16.625" style="132" customWidth="1"/>
    <col min="8458" max="8459" width="6.125" style="132" customWidth="1"/>
    <col min="8460" max="8460" width="15.625" style="132" customWidth="1"/>
    <col min="8461" max="8703" width="9" style="132"/>
    <col min="8704" max="8704" width="14.75" style="132" customWidth="1"/>
    <col min="8705" max="8706" width="15.625" style="132" customWidth="1"/>
    <col min="8707" max="8707" width="7.5" style="132" customWidth="1"/>
    <col min="8708" max="8709" width="6.125" style="132" customWidth="1"/>
    <col min="8710" max="8710" width="1.125" style="132" customWidth="1"/>
    <col min="8711" max="8711" width="14.125" style="132" customWidth="1"/>
    <col min="8712" max="8712" width="15.625" style="132" customWidth="1"/>
    <col min="8713" max="8713" width="16.625" style="132" customWidth="1"/>
    <col min="8714" max="8715" width="6.125" style="132" customWidth="1"/>
    <col min="8716" max="8716" width="15.625" style="132" customWidth="1"/>
    <col min="8717" max="8959" width="9" style="132"/>
    <col min="8960" max="8960" width="14.75" style="132" customWidth="1"/>
    <col min="8961" max="8962" width="15.625" style="132" customWidth="1"/>
    <col min="8963" max="8963" width="7.5" style="132" customWidth="1"/>
    <col min="8964" max="8965" width="6.125" style="132" customWidth="1"/>
    <col min="8966" max="8966" width="1.125" style="132" customWidth="1"/>
    <col min="8967" max="8967" width="14.125" style="132" customWidth="1"/>
    <col min="8968" max="8968" width="15.625" style="132" customWidth="1"/>
    <col min="8969" max="8969" width="16.625" style="132" customWidth="1"/>
    <col min="8970" max="8971" width="6.125" style="132" customWidth="1"/>
    <col min="8972" max="8972" width="15.625" style="132" customWidth="1"/>
    <col min="8973" max="9215" width="9" style="132"/>
    <col min="9216" max="9216" width="14.75" style="132" customWidth="1"/>
    <col min="9217" max="9218" width="15.625" style="132" customWidth="1"/>
    <col min="9219" max="9219" width="7.5" style="132" customWidth="1"/>
    <col min="9220" max="9221" width="6.125" style="132" customWidth="1"/>
    <col min="9222" max="9222" width="1.125" style="132" customWidth="1"/>
    <col min="9223" max="9223" width="14.125" style="132" customWidth="1"/>
    <col min="9224" max="9224" width="15.625" style="132" customWidth="1"/>
    <col min="9225" max="9225" width="16.625" style="132" customWidth="1"/>
    <col min="9226" max="9227" width="6.125" style="132" customWidth="1"/>
    <col min="9228" max="9228" width="15.625" style="132" customWidth="1"/>
    <col min="9229" max="9471" width="9" style="132"/>
    <col min="9472" max="9472" width="14.75" style="132" customWidth="1"/>
    <col min="9473" max="9474" width="15.625" style="132" customWidth="1"/>
    <col min="9475" max="9475" width="7.5" style="132" customWidth="1"/>
    <col min="9476" max="9477" width="6.125" style="132" customWidth="1"/>
    <col min="9478" max="9478" width="1.125" style="132" customWidth="1"/>
    <col min="9479" max="9479" width="14.125" style="132" customWidth="1"/>
    <col min="9480" max="9480" width="15.625" style="132" customWidth="1"/>
    <col min="9481" max="9481" width="16.625" style="132" customWidth="1"/>
    <col min="9482" max="9483" width="6.125" style="132" customWidth="1"/>
    <col min="9484" max="9484" width="15.625" style="132" customWidth="1"/>
    <col min="9485" max="9727" width="9" style="132"/>
    <col min="9728" max="9728" width="14.75" style="132" customWidth="1"/>
    <col min="9729" max="9730" width="15.625" style="132" customWidth="1"/>
    <col min="9731" max="9731" width="7.5" style="132" customWidth="1"/>
    <col min="9732" max="9733" width="6.125" style="132" customWidth="1"/>
    <col min="9734" max="9734" width="1.125" style="132" customWidth="1"/>
    <col min="9735" max="9735" width="14.125" style="132" customWidth="1"/>
    <col min="9736" max="9736" width="15.625" style="132" customWidth="1"/>
    <col min="9737" max="9737" width="16.625" style="132" customWidth="1"/>
    <col min="9738" max="9739" width="6.125" style="132" customWidth="1"/>
    <col min="9740" max="9740" width="15.625" style="132" customWidth="1"/>
    <col min="9741" max="9983" width="9" style="132"/>
    <col min="9984" max="9984" width="14.75" style="132" customWidth="1"/>
    <col min="9985" max="9986" width="15.625" style="132" customWidth="1"/>
    <col min="9987" max="9987" width="7.5" style="132" customWidth="1"/>
    <col min="9988" max="9989" width="6.125" style="132" customWidth="1"/>
    <col min="9990" max="9990" width="1.125" style="132" customWidth="1"/>
    <col min="9991" max="9991" width="14.125" style="132" customWidth="1"/>
    <col min="9992" max="9992" width="15.625" style="132" customWidth="1"/>
    <col min="9993" max="9993" width="16.625" style="132" customWidth="1"/>
    <col min="9994" max="9995" width="6.125" style="132" customWidth="1"/>
    <col min="9996" max="9996" width="15.625" style="132" customWidth="1"/>
    <col min="9997" max="10239" width="9" style="132"/>
    <col min="10240" max="10240" width="14.75" style="132" customWidth="1"/>
    <col min="10241" max="10242" width="15.625" style="132" customWidth="1"/>
    <col min="10243" max="10243" width="7.5" style="132" customWidth="1"/>
    <col min="10244" max="10245" width="6.125" style="132" customWidth="1"/>
    <col min="10246" max="10246" width="1.125" style="132" customWidth="1"/>
    <col min="10247" max="10247" width="14.125" style="132" customWidth="1"/>
    <col min="10248" max="10248" width="15.625" style="132" customWidth="1"/>
    <col min="10249" max="10249" width="16.625" style="132" customWidth="1"/>
    <col min="10250" max="10251" width="6.125" style="132" customWidth="1"/>
    <col min="10252" max="10252" width="15.625" style="132" customWidth="1"/>
    <col min="10253" max="10495" width="9" style="132"/>
    <col min="10496" max="10496" width="14.75" style="132" customWidth="1"/>
    <col min="10497" max="10498" width="15.625" style="132" customWidth="1"/>
    <col min="10499" max="10499" width="7.5" style="132" customWidth="1"/>
    <col min="10500" max="10501" width="6.125" style="132" customWidth="1"/>
    <col min="10502" max="10502" width="1.125" style="132" customWidth="1"/>
    <col min="10503" max="10503" width="14.125" style="132" customWidth="1"/>
    <col min="10504" max="10504" width="15.625" style="132" customWidth="1"/>
    <col min="10505" max="10505" width="16.625" style="132" customWidth="1"/>
    <col min="10506" max="10507" width="6.125" style="132" customWidth="1"/>
    <col min="10508" max="10508" width="15.625" style="132" customWidth="1"/>
    <col min="10509" max="10751" width="9" style="132"/>
    <col min="10752" max="10752" width="14.75" style="132" customWidth="1"/>
    <col min="10753" max="10754" width="15.625" style="132" customWidth="1"/>
    <col min="10755" max="10755" width="7.5" style="132" customWidth="1"/>
    <col min="10756" max="10757" width="6.125" style="132" customWidth="1"/>
    <col min="10758" max="10758" width="1.125" style="132" customWidth="1"/>
    <col min="10759" max="10759" width="14.125" style="132" customWidth="1"/>
    <col min="10760" max="10760" width="15.625" style="132" customWidth="1"/>
    <col min="10761" max="10761" width="16.625" style="132" customWidth="1"/>
    <col min="10762" max="10763" width="6.125" style="132" customWidth="1"/>
    <col min="10764" max="10764" width="15.625" style="132" customWidth="1"/>
    <col min="10765" max="11007" width="9" style="132"/>
    <col min="11008" max="11008" width="14.75" style="132" customWidth="1"/>
    <col min="11009" max="11010" width="15.625" style="132" customWidth="1"/>
    <col min="11011" max="11011" width="7.5" style="132" customWidth="1"/>
    <col min="11012" max="11013" width="6.125" style="132" customWidth="1"/>
    <col min="11014" max="11014" width="1.125" style="132" customWidth="1"/>
    <col min="11015" max="11015" width="14.125" style="132" customWidth="1"/>
    <col min="11016" max="11016" width="15.625" style="132" customWidth="1"/>
    <col min="11017" max="11017" width="16.625" style="132" customWidth="1"/>
    <col min="11018" max="11019" width="6.125" style="132" customWidth="1"/>
    <col min="11020" max="11020" width="15.625" style="132" customWidth="1"/>
    <col min="11021" max="11263" width="9" style="132"/>
    <col min="11264" max="11264" width="14.75" style="132" customWidth="1"/>
    <col min="11265" max="11266" width="15.625" style="132" customWidth="1"/>
    <col min="11267" max="11267" width="7.5" style="132" customWidth="1"/>
    <col min="11268" max="11269" width="6.125" style="132" customWidth="1"/>
    <col min="11270" max="11270" width="1.125" style="132" customWidth="1"/>
    <col min="11271" max="11271" width="14.125" style="132" customWidth="1"/>
    <col min="11272" max="11272" width="15.625" style="132" customWidth="1"/>
    <col min="11273" max="11273" width="16.625" style="132" customWidth="1"/>
    <col min="11274" max="11275" width="6.125" style="132" customWidth="1"/>
    <col min="11276" max="11276" width="15.625" style="132" customWidth="1"/>
    <col min="11277" max="11519" width="9" style="132"/>
    <col min="11520" max="11520" width="14.75" style="132" customWidth="1"/>
    <col min="11521" max="11522" width="15.625" style="132" customWidth="1"/>
    <col min="11523" max="11523" width="7.5" style="132" customWidth="1"/>
    <col min="11524" max="11525" width="6.125" style="132" customWidth="1"/>
    <col min="11526" max="11526" width="1.125" style="132" customWidth="1"/>
    <col min="11527" max="11527" width="14.125" style="132" customWidth="1"/>
    <col min="11528" max="11528" width="15.625" style="132" customWidth="1"/>
    <col min="11529" max="11529" width="16.625" style="132" customWidth="1"/>
    <col min="11530" max="11531" width="6.125" style="132" customWidth="1"/>
    <col min="11532" max="11532" width="15.625" style="132" customWidth="1"/>
    <col min="11533" max="11775" width="9" style="132"/>
    <col min="11776" max="11776" width="14.75" style="132" customWidth="1"/>
    <col min="11777" max="11778" width="15.625" style="132" customWidth="1"/>
    <col min="11779" max="11779" width="7.5" style="132" customWidth="1"/>
    <col min="11780" max="11781" width="6.125" style="132" customWidth="1"/>
    <col min="11782" max="11782" width="1.125" style="132" customWidth="1"/>
    <col min="11783" max="11783" width="14.125" style="132" customWidth="1"/>
    <col min="11784" max="11784" width="15.625" style="132" customWidth="1"/>
    <col min="11785" max="11785" width="16.625" style="132" customWidth="1"/>
    <col min="11786" max="11787" width="6.125" style="132" customWidth="1"/>
    <col min="11788" max="11788" width="15.625" style="132" customWidth="1"/>
    <col min="11789" max="12031" width="9" style="132"/>
    <col min="12032" max="12032" width="14.75" style="132" customWidth="1"/>
    <col min="12033" max="12034" width="15.625" style="132" customWidth="1"/>
    <col min="12035" max="12035" width="7.5" style="132" customWidth="1"/>
    <col min="12036" max="12037" width="6.125" style="132" customWidth="1"/>
    <col min="12038" max="12038" width="1.125" style="132" customWidth="1"/>
    <col min="12039" max="12039" width="14.125" style="132" customWidth="1"/>
    <col min="12040" max="12040" width="15.625" style="132" customWidth="1"/>
    <col min="12041" max="12041" width="16.625" style="132" customWidth="1"/>
    <col min="12042" max="12043" width="6.125" style="132" customWidth="1"/>
    <col min="12044" max="12044" width="15.625" style="132" customWidth="1"/>
    <col min="12045" max="12287" width="9" style="132"/>
    <col min="12288" max="12288" width="14.75" style="132" customWidth="1"/>
    <col min="12289" max="12290" width="15.625" style="132" customWidth="1"/>
    <col min="12291" max="12291" width="7.5" style="132" customWidth="1"/>
    <col min="12292" max="12293" width="6.125" style="132" customWidth="1"/>
    <col min="12294" max="12294" width="1.125" style="132" customWidth="1"/>
    <col min="12295" max="12295" width="14.125" style="132" customWidth="1"/>
    <col min="12296" max="12296" width="15.625" style="132" customWidth="1"/>
    <col min="12297" max="12297" width="16.625" style="132" customWidth="1"/>
    <col min="12298" max="12299" width="6.125" style="132" customWidth="1"/>
    <col min="12300" max="12300" width="15.625" style="132" customWidth="1"/>
    <col min="12301" max="12543" width="9" style="132"/>
    <col min="12544" max="12544" width="14.75" style="132" customWidth="1"/>
    <col min="12545" max="12546" width="15.625" style="132" customWidth="1"/>
    <col min="12547" max="12547" width="7.5" style="132" customWidth="1"/>
    <col min="12548" max="12549" width="6.125" style="132" customWidth="1"/>
    <col min="12550" max="12550" width="1.125" style="132" customWidth="1"/>
    <col min="12551" max="12551" width="14.125" style="132" customWidth="1"/>
    <col min="12552" max="12552" width="15.625" style="132" customWidth="1"/>
    <col min="12553" max="12553" width="16.625" style="132" customWidth="1"/>
    <col min="12554" max="12555" width="6.125" style="132" customWidth="1"/>
    <col min="12556" max="12556" width="15.625" style="132" customWidth="1"/>
    <col min="12557" max="12799" width="9" style="132"/>
    <col min="12800" max="12800" width="14.75" style="132" customWidth="1"/>
    <col min="12801" max="12802" width="15.625" style="132" customWidth="1"/>
    <col min="12803" max="12803" width="7.5" style="132" customWidth="1"/>
    <col min="12804" max="12805" width="6.125" style="132" customWidth="1"/>
    <col min="12806" max="12806" width="1.125" style="132" customWidth="1"/>
    <col min="12807" max="12807" width="14.125" style="132" customWidth="1"/>
    <col min="12808" max="12808" width="15.625" style="132" customWidth="1"/>
    <col min="12809" max="12809" width="16.625" style="132" customWidth="1"/>
    <col min="12810" max="12811" width="6.125" style="132" customWidth="1"/>
    <col min="12812" max="12812" width="15.625" style="132" customWidth="1"/>
    <col min="12813" max="13055" width="9" style="132"/>
    <col min="13056" max="13056" width="14.75" style="132" customWidth="1"/>
    <col min="13057" max="13058" width="15.625" style="132" customWidth="1"/>
    <col min="13059" max="13059" width="7.5" style="132" customWidth="1"/>
    <col min="13060" max="13061" width="6.125" style="132" customWidth="1"/>
    <col min="13062" max="13062" width="1.125" style="132" customWidth="1"/>
    <col min="13063" max="13063" width="14.125" style="132" customWidth="1"/>
    <col min="13064" max="13064" width="15.625" style="132" customWidth="1"/>
    <col min="13065" max="13065" width="16.625" style="132" customWidth="1"/>
    <col min="13066" max="13067" width="6.125" style="132" customWidth="1"/>
    <col min="13068" max="13068" width="15.625" style="132" customWidth="1"/>
    <col min="13069" max="13311" width="9" style="132"/>
    <col min="13312" max="13312" width="14.75" style="132" customWidth="1"/>
    <col min="13313" max="13314" width="15.625" style="132" customWidth="1"/>
    <col min="13315" max="13315" width="7.5" style="132" customWidth="1"/>
    <col min="13316" max="13317" width="6.125" style="132" customWidth="1"/>
    <col min="13318" max="13318" width="1.125" style="132" customWidth="1"/>
    <col min="13319" max="13319" width="14.125" style="132" customWidth="1"/>
    <col min="13320" max="13320" width="15.625" style="132" customWidth="1"/>
    <col min="13321" max="13321" width="16.625" style="132" customWidth="1"/>
    <col min="13322" max="13323" width="6.125" style="132" customWidth="1"/>
    <col min="13324" max="13324" width="15.625" style="132" customWidth="1"/>
    <col min="13325" max="13567" width="9" style="132"/>
    <col min="13568" max="13568" width="14.75" style="132" customWidth="1"/>
    <col min="13569" max="13570" width="15.625" style="132" customWidth="1"/>
    <col min="13571" max="13571" width="7.5" style="132" customWidth="1"/>
    <col min="13572" max="13573" width="6.125" style="132" customWidth="1"/>
    <col min="13574" max="13574" width="1.125" style="132" customWidth="1"/>
    <col min="13575" max="13575" width="14.125" style="132" customWidth="1"/>
    <col min="13576" max="13576" width="15.625" style="132" customWidth="1"/>
    <col min="13577" max="13577" width="16.625" style="132" customWidth="1"/>
    <col min="13578" max="13579" width="6.125" style="132" customWidth="1"/>
    <col min="13580" max="13580" width="15.625" style="132" customWidth="1"/>
    <col min="13581" max="13823" width="9" style="132"/>
    <col min="13824" max="13824" width="14.75" style="132" customWidth="1"/>
    <col min="13825" max="13826" width="15.625" style="132" customWidth="1"/>
    <col min="13827" max="13827" width="7.5" style="132" customWidth="1"/>
    <col min="13828" max="13829" width="6.125" style="132" customWidth="1"/>
    <col min="13830" max="13830" width="1.125" style="132" customWidth="1"/>
    <col min="13831" max="13831" width="14.125" style="132" customWidth="1"/>
    <col min="13832" max="13832" width="15.625" style="132" customWidth="1"/>
    <col min="13833" max="13833" width="16.625" style="132" customWidth="1"/>
    <col min="13834" max="13835" width="6.125" style="132" customWidth="1"/>
    <col min="13836" max="13836" width="15.625" style="132" customWidth="1"/>
    <col min="13837" max="14079" width="9" style="132"/>
    <col min="14080" max="14080" width="14.75" style="132" customWidth="1"/>
    <col min="14081" max="14082" width="15.625" style="132" customWidth="1"/>
    <col min="14083" max="14083" width="7.5" style="132" customWidth="1"/>
    <col min="14084" max="14085" width="6.125" style="132" customWidth="1"/>
    <col min="14086" max="14086" width="1.125" style="132" customWidth="1"/>
    <col min="14087" max="14087" width="14.125" style="132" customWidth="1"/>
    <col min="14088" max="14088" width="15.625" style="132" customWidth="1"/>
    <col min="14089" max="14089" width="16.625" style="132" customWidth="1"/>
    <col min="14090" max="14091" width="6.125" style="132" customWidth="1"/>
    <col min="14092" max="14092" width="15.625" style="132" customWidth="1"/>
    <col min="14093" max="14335" width="9" style="132"/>
    <col min="14336" max="14336" width="14.75" style="132" customWidth="1"/>
    <col min="14337" max="14338" width="15.625" style="132" customWidth="1"/>
    <col min="14339" max="14339" width="7.5" style="132" customWidth="1"/>
    <col min="14340" max="14341" width="6.125" style="132" customWidth="1"/>
    <col min="14342" max="14342" width="1.125" style="132" customWidth="1"/>
    <col min="14343" max="14343" width="14.125" style="132" customWidth="1"/>
    <col min="14344" max="14344" width="15.625" style="132" customWidth="1"/>
    <col min="14345" max="14345" width="16.625" style="132" customWidth="1"/>
    <col min="14346" max="14347" width="6.125" style="132" customWidth="1"/>
    <col min="14348" max="14348" width="15.625" style="132" customWidth="1"/>
    <col min="14349" max="14591" width="9" style="132"/>
    <col min="14592" max="14592" width="14.75" style="132" customWidth="1"/>
    <col min="14593" max="14594" width="15.625" style="132" customWidth="1"/>
    <col min="14595" max="14595" width="7.5" style="132" customWidth="1"/>
    <col min="14596" max="14597" width="6.125" style="132" customWidth="1"/>
    <col min="14598" max="14598" width="1.125" style="132" customWidth="1"/>
    <col min="14599" max="14599" width="14.125" style="132" customWidth="1"/>
    <col min="14600" max="14600" width="15.625" style="132" customWidth="1"/>
    <col min="14601" max="14601" width="16.625" style="132" customWidth="1"/>
    <col min="14602" max="14603" width="6.125" style="132" customWidth="1"/>
    <col min="14604" max="14604" width="15.625" style="132" customWidth="1"/>
    <col min="14605" max="14847" width="9" style="132"/>
    <col min="14848" max="14848" width="14.75" style="132" customWidth="1"/>
    <col min="14849" max="14850" width="15.625" style="132" customWidth="1"/>
    <col min="14851" max="14851" width="7.5" style="132" customWidth="1"/>
    <col min="14852" max="14853" width="6.125" style="132" customWidth="1"/>
    <col min="14854" max="14854" width="1.125" style="132" customWidth="1"/>
    <col min="14855" max="14855" width="14.125" style="132" customWidth="1"/>
    <col min="14856" max="14856" width="15.625" style="132" customWidth="1"/>
    <col min="14857" max="14857" width="16.625" style="132" customWidth="1"/>
    <col min="14858" max="14859" width="6.125" style="132" customWidth="1"/>
    <col min="14860" max="14860" width="15.625" style="132" customWidth="1"/>
    <col min="14861" max="15103" width="9" style="132"/>
    <col min="15104" max="15104" width="14.75" style="132" customWidth="1"/>
    <col min="15105" max="15106" width="15.625" style="132" customWidth="1"/>
    <col min="15107" max="15107" width="7.5" style="132" customWidth="1"/>
    <col min="15108" max="15109" width="6.125" style="132" customWidth="1"/>
    <col min="15110" max="15110" width="1.125" style="132" customWidth="1"/>
    <col min="15111" max="15111" width="14.125" style="132" customWidth="1"/>
    <col min="15112" max="15112" width="15.625" style="132" customWidth="1"/>
    <col min="15113" max="15113" width="16.625" style="132" customWidth="1"/>
    <col min="15114" max="15115" width="6.125" style="132" customWidth="1"/>
    <col min="15116" max="15116" width="15.625" style="132" customWidth="1"/>
    <col min="15117" max="15359" width="9" style="132"/>
    <col min="15360" max="15360" width="14.75" style="132" customWidth="1"/>
    <col min="15361" max="15362" width="15.625" style="132" customWidth="1"/>
    <col min="15363" max="15363" width="7.5" style="132" customWidth="1"/>
    <col min="15364" max="15365" width="6.125" style="132" customWidth="1"/>
    <col min="15366" max="15366" width="1.125" style="132" customWidth="1"/>
    <col min="15367" max="15367" width="14.125" style="132" customWidth="1"/>
    <col min="15368" max="15368" width="15.625" style="132" customWidth="1"/>
    <col min="15369" max="15369" width="16.625" style="132" customWidth="1"/>
    <col min="15370" max="15371" width="6.125" style="132" customWidth="1"/>
    <col min="15372" max="15372" width="15.625" style="132" customWidth="1"/>
    <col min="15373" max="15615" width="9" style="132"/>
    <col min="15616" max="15616" width="14.75" style="132" customWidth="1"/>
    <col min="15617" max="15618" width="15.625" style="132" customWidth="1"/>
    <col min="15619" max="15619" width="7.5" style="132" customWidth="1"/>
    <col min="15620" max="15621" width="6.125" style="132" customWidth="1"/>
    <col min="15622" max="15622" width="1.125" style="132" customWidth="1"/>
    <col min="15623" max="15623" width="14.125" style="132" customWidth="1"/>
    <col min="15624" max="15624" width="15.625" style="132" customWidth="1"/>
    <col min="15625" max="15625" width="16.625" style="132" customWidth="1"/>
    <col min="15626" max="15627" width="6.125" style="132" customWidth="1"/>
    <col min="15628" max="15628" width="15.625" style="132" customWidth="1"/>
    <col min="15629" max="15871" width="9" style="132"/>
    <col min="15872" max="15872" width="14.75" style="132" customWidth="1"/>
    <col min="15873" max="15874" width="15.625" style="132" customWidth="1"/>
    <col min="15875" max="15875" width="7.5" style="132" customWidth="1"/>
    <col min="15876" max="15877" width="6.125" style="132" customWidth="1"/>
    <col min="15878" max="15878" width="1.125" style="132" customWidth="1"/>
    <col min="15879" max="15879" width="14.125" style="132" customWidth="1"/>
    <col min="15880" max="15880" width="15.625" style="132" customWidth="1"/>
    <col min="15881" max="15881" width="16.625" style="132" customWidth="1"/>
    <col min="15882" max="15883" width="6.125" style="132" customWidth="1"/>
    <col min="15884" max="15884" width="15.625" style="132" customWidth="1"/>
    <col min="15885" max="16127" width="9" style="132"/>
    <col min="16128" max="16128" width="14.75" style="132" customWidth="1"/>
    <col min="16129" max="16130" width="15.625" style="132" customWidth="1"/>
    <col min="16131" max="16131" width="7.5" style="132" customWidth="1"/>
    <col min="16132" max="16133" width="6.125" style="132" customWidth="1"/>
    <col min="16134" max="16134" width="1.125" style="132" customWidth="1"/>
    <col min="16135" max="16135" width="14.125" style="132" customWidth="1"/>
    <col min="16136" max="16136" width="15.625" style="132" customWidth="1"/>
    <col min="16137" max="16137" width="16.625" style="132" customWidth="1"/>
    <col min="16138" max="16139" width="6.125" style="132" customWidth="1"/>
    <col min="16140" max="16140" width="15.625" style="132" customWidth="1"/>
    <col min="16141" max="16384" width="9" style="132"/>
  </cols>
  <sheetData>
    <row r="1" spans="1:11" s="130" customFormat="1" ht="33.75" customHeight="1">
      <c r="A1" s="306" t="s">
        <v>365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</row>
    <row r="2" spans="1:11" ht="21.75" customHeight="1">
      <c r="A2" s="131" t="s">
        <v>366</v>
      </c>
      <c r="B2" s="131" t="s">
        <v>367</v>
      </c>
      <c r="C2" s="131" t="s">
        <v>368</v>
      </c>
      <c r="D2" s="307" t="s">
        <v>369</v>
      </c>
      <c r="E2" s="308"/>
      <c r="F2" s="307" t="s">
        <v>370</v>
      </c>
      <c r="G2" s="308"/>
      <c r="H2" s="131" t="s">
        <v>371</v>
      </c>
      <c r="I2" s="131" t="s">
        <v>372</v>
      </c>
      <c r="J2" s="309" t="s">
        <v>373</v>
      </c>
      <c r="K2" s="309"/>
    </row>
    <row r="3" spans="1:11" ht="21.75" customHeight="1">
      <c r="A3" s="131"/>
      <c r="B3" s="131"/>
      <c r="C3" s="131"/>
      <c r="D3" s="307"/>
      <c r="E3" s="308"/>
      <c r="F3" s="307" t="s">
        <v>374</v>
      </c>
      <c r="G3" s="308"/>
      <c r="H3" s="131"/>
      <c r="I3" s="131"/>
      <c r="J3" s="309"/>
      <c r="K3" s="309"/>
    </row>
    <row r="4" spans="1:11" ht="18.95" customHeight="1">
      <c r="A4" s="318" t="s">
        <v>375</v>
      </c>
      <c r="B4" s="319"/>
      <c r="C4" s="319"/>
      <c r="D4" s="319"/>
      <c r="E4" s="319"/>
      <c r="F4" s="320"/>
    </row>
    <row r="5" spans="1:11" ht="38.25" customHeight="1">
      <c r="A5" s="133" t="s">
        <v>377</v>
      </c>
      <c r="B5" s="134"/>
      <c r="C5" s="134"/>
      <c r="D5" s="135"/>
      <c r="E5" s="131" t="s">
        <v>378</v>
      </c>
      <c r="F5" s="131" t="s">
        <v>379</v>
      </c>
      <c r="G5" s="310" t="s">
        <v>468</v>
      </c>
      <c r="H5" s="311"/>
      <c r="I5" s="311"/>
      <c r="J5" s="311"/>
      <c r="K5" s="311"/>
    </row>
    <row r="6" spans="1:11" ht="18.95" customHeight="1">
      <c r="A6" s="133" t="s">
        <v>381</v>
      </c>
      <c r="B6" s="134"/>
      <c r="C6" s="134"/>
      <c r="D6" s="135"/>
      <c r="E6" s="131" t="s">
        <v>378</v>
      </c>
      <c r="F6" s="131" t="s">
        <v>379</v>
      </c>
    </row>
    <row r="7" spans="1:11" ht="18.95" customHeight="1">
      <c r="A7" s="133" t="s">
        <v>383</v>
      </c>
      <c r="B7" s="134"/>
      <c r="C7" s="134"/>
      <c r="D7" s="135"/>
      <c r="E7" s="131" t="s">
        <v>378</v>
      </c>
      <c r="F7" s="131" t="s">
        <v>379</v>
      </c>
    </row>
    <row r="8" spans="1:11" ht="18.95" customHeight="1">
      <c r="A8" s="133" t="s">
        <v>385</v>
      </c>
      <c r="B8" s="134"/>
      <c r="C8" s="134"/>
      <c r="D8" s="135"/>
      <c r="E8" s="131" t="s">
        <v>378</v>
      </c>
      <c r="F8" s="131" t="s">
        <v>379</v>
      </c>
    </row>
    <row r="9" spans="1:11" ht="18.95" customHeight="1">
      <c r="A9" s="133" t="s">
        <v>387</v>
      </c>
      <c r="B9" s="134"/>
      <c r="C9" s="134"/>
      <c r="D9" s="135"/>
      <c r="E9" s="131" t="s">
        <v>378</v>
      </c>
      <c r="F9" s="131" t="s">
        <v>379</v>
      </c>
    </row>
    <row r="10" spans="1:11" ht="18.95" customHeight="1">
      <c r="A10" s="133" t="s">
        <v>389</v>
      </c>
      <c r="B10" s="134"/>
      <c r="C10" s="134"/>
      <c r="D10" s="135"/>
      <c r="E10" s="131" t="s">
        <v>378</v>
      </c>
      <c r="F10" s="131" t="s">
        <v>379</v>
      </c>
    </row>
    <row r="11" spans="1:11" ht="18.95" customHeight="1">
      <c r="A11" s="318" t="s">
        <v>391</v>
      </c>
      <c r="B11" s="319"/>
      <c r="C11" s="319"/>
      <c r="D11" s="319"/>
      <c r="E11" s="319"/>
      <c r="F11" s="320"/>
    </row>
    <row r="12" spans="1:11" ht="18.95" customHeight="1">
      <c r="A12" s="133" t="s">
        <v>393</v>
      </c>
      <c r="B12" s="134"/>
      <c r="C12" s="134"/>
      <c r="D12" s="135"/>
      <c r="E12" s="131" t="s">
        <v>378</v>
      </c>
      <c r="F12" s="131" t="s">
        <v>379</v>
      </c>
    </row>
    <row r="13" spans="1:11" ht="18.95" customHeight="1">
      <c r="A13" s="133" t="s">
        <v>395</v>
      </c>
      <c r="B13" s="134"/>
      <c r="C13" s="134" t="s">
        <v>396</v>
      </c>
      <c r="D13" s="135"/>
      <c r="E13" s="131" t="s">
        <v>378</v>
      </c>
      <c r="F13" s="131" t="s">
        <v>379</v>
      </c>
    </row>
    <row r="14" spans="1:11" ht="18.95" customHeight="1">
      <c r="A14" s="133" t="s">
        <v>398</v>
      </c>
      <c r="B14" s="134"/>
      <c r="C14" s="134"/>
      <c r="D14" s="135"/>
      <c r="E14" s="131" t="s">
        <v>378</v>
      </c>
      <c r="F14" s="131" t="s">
        <v>379</v>
      </c>
    </row>
    <row r="15" spans="1:11" ht="18.95" customHeight="1">
      <c r="A15" s="133" t="s">
        <v>400</v>
      </c>
      <c r="B15" s="134"/>
      <c r="C15" s="136"/>
      <c r="D15" s="135"/>
      <c r="E15" s="131" t="s">
        <v>378</v>
      </c>
      <c r="F15" s="131" t="s">
        <v>379</v>
      </c>
    </row>
    <row r="16" spans="1:11" ht="18.95" customHeight="1">
      <c r="A16" s="318" t="s">
        <v>402</v>
      </c>
      <c r="B16" s="319"/>
      <c r="C16" s="319"/>
      <c r="D16" s="319"/>
      <c r="E16" s="319"/>
      <c r="F16" s="320"/>
    </row>
    <row r="17" spans="1:8" ht="18.95" customHeight="1">
      <c r="A17" s="133" t="s">
        <v>404</v>
      </c>
      <c r="B17" s="134"/>
      <c r="C17" s="134"/>
      <c r="D17" s="135"/>
      <c r="E17" s="131" t="s">
        <v>378</v>
      </c>
      <c r="F17" s="131" t="s">
        <v>379</v>
      </c>
    </row>
    <row r="18" spans="1:8" ht="18.95" customHeight="1">
      <c r="A18" s="133" t="s">
        <v>406</v>
      </c>
      <c r="B18" s="134"/>
      <c r="C18" s="134"/>
      <c r="D18" s="135"/>
      <c r="E18" s="131" t="s">
        <v>378</v>
      </c>
      <c r="F18" s="131" t="s">
        <v>379</v>
      </c>
    </row>
    <row r="19" spans="1:8" ht="18.95" customHeight="1">
      <c r="A19" s="133" t="s">
        <v>408</v>
      </c>
      <c r="B19" s="134"/>
      <c r="C19" s="134"/>
      <c r="D19" s="135"/>
      <c r="E19" s="131" t="s">
        <v>378</v>
      </c>
      <c r="F19" s="131" t="s">
        <v>379</v>
      </c>
    </row>
    <row r="20" spans="1:8" ht="18.95" customHeight="1">
      <c r="A20" s="133" t="s">
        <v>410</v>
      </c>
      <c r="B20" s="134"/>
      <c r="C20" s="134"/>
      <c r="D20" s="135"/>
      <c r="E20" s="131" t="s">
        <v>378</v>
      </c>
      <c r="F20" s="131" t="s">
        <v>379</v>
      </c>
    </row>
    <row r="21" spans="1:8" ht="18.95" customHeight="1">
      <c r="A21" s="140" t="s">
        <v>412</v>
      </c>
      <c r="B21" s="134"/>
      <c r="C21" s="134"/>
      <c r="D21" s="135"/>
      <c r="E21" s="131" t="s">
        <v>378</v>
      </c>
      <c r="F21" s="131" t="s">
        <v>379</v>
      </c>
    </row>
    <row r="22" spans="1:8" ht="18.95" customHeight="1">
      <c r="A22" s="133" t="s">
        <v>414</v>
      </c>
      <c r="B22" s="134"/>
      <c r="C22" s="134"/>
      <c r="D22" s="135"/>
      <c r="E22" s="131" t="s">
        <v>378</v>
      </c>
      <c r="F22" s="131" t="s">
        <v>379</v>
      </c>
    </row>
    <row r="23" spans="1:8" ht="18.95" customHeight="1">
      <c r="A23" s="318" t="s">
        <v>415</v>
      </c>
      <c r="B23" s="319"/>
      <c r="C23" s="319"/>
      <c r="D23" s="319"/>
      <c r="E23" s="319"/>
      <c r="F23" s="320"/>
    </row>
    <row r="24" spans="1:8" ht="18.95" customHeight="1">
      <c r="A24" s="133" t="s">
        <v>416</v>
      </c>
      <c r="B24" s="134"/>
      <c r="C24" s="134"/>
      <c r="D24" s="134"/>
      <c r="E24" s="131" t="s">
        <v>378</v>
      </c>
      <c r="F24" s="131" t="s">
        <v>379</v>
      </c>
    </row>
    <row r="25" spans="1:8" ht="18.95" customHeight="1">
      <c r="A25" s="133" t="s">
        <v>418</v>
      </c>
      <c r="B25" s="134"/>
      <c r="C25" s="134"/>
      <c r="D25" s="135"/>
      <c r="E25" s="131" t="s">
        <v>378</v>
      </c>
      <c r="F25" s="131" t="s">
        <v>379</v>
      </c>
    </row>
    <row r="26" spans="1:8" ht="18.95" customHeight="1">
      <c r="A26" s="133" t="s">
        <v>419</v>
      </c>
      <c r="B26" s="134"/>
      <c r="C26" s="134"/>
      <c r="D26" s="135"/>
      <c r="E26" s="131" t="s">
        <v>378</v>
      </c>
      <c r="F26" s="131" t="s">
        <v>379</v>
      </c>
    </row>
    <row r="27" spans="1:8" ht="18.95" customHeight="1">
      <c r="A27" s="133" t="s">
        <v>420</v>
      </c>
      <c r="B27" s="134"/>
      <c r="C27" s="134"/>
      <c r="D27" s="135"/>
      <c r="E27" s="131" t="s">
        <v>378</v>
      </c>
      <c r="F27" s="131" t="s">
        <v>379</v>
      </c>
    </row>
    <row r="28" spans="1:8" ht="18.95" customHeight="1">
      <c r="A28" s="133" t="s">
        <v>421</v>
      </c>
      <c r="B28" s="134"/>
      <c r="C28" s="134"/>
      <c r="D28" s="135"/>
      <c r="E28" s="131" t="s">
        <v>378</v>
      </c>
      <c r="F28" s="131" t="s">
        <v>379</v>
      </c>
    </row>
    <row r="29" spans="1:8" ht="18.95" customHeight="1">
      <c r="A29" s="133" t="s">
        <v>423</v>
      </c>
      <c r="B29" s="134"/>
      <c r="C29" s="134"/>
      <c r="D29" s="135"/>
      <c r="E29" s="131" t="s">
        <v>378</v>
      </c>
      <c r="F29" s="131" t="s">
        <v>379</v>
      </c>
    </row>
    <row r="30" spans="1:8" ht="18.95" customHeight="1">
      <c r="A30" s="318" t="s">
        <v>376</v>
      </c>
      <c r="B30" s="319"/>
      <c r="C30" s="319"/>
      <c r="D30" s="319"/>
      <c r="E30" s="320"/>
    </row>
    <row r="31" spans="1:8" ht="18.95" customHeight="1">
      <c r="A31" s="133" t="s">
        <v>380</v>
      </c>
      <c r="B31" s="134"/>
      <c r="C31" s="134"/>
      <c r="D31" s="156"/>
      <c r="E31" s="131" t="s">
        <v>378</v>
      </c>
      <c r="F31" s="131" t="s">
        <v>379</v>
      </c>
      <c r="G31" s="149"/>
      <c r="H31" s="148"/>
    </row>
    <row r="32" spans="1:8" ht="18.95" customHeight="1">
      <c r="A32" s="318" t="s">
        <v>382</v>
      </c>
      <c r="B32" s="319"/>
      <c r="C32" s="319"/>
      <c r="D32" s="319"/>
      <c r="E32" s="320"/>
      <c r="F32" s="149"/>
      <c r="G32" s="148"/>
    </row>
    <row r="33" spans="1:8" ht="18.95" customHeight="1">
      <c r="A33" s="133" t="s">
        <v>384</v>
      </c>
      <c r="B33" s="134"/>
      <c r="C33" s="134"/>
      <c r="D33" s="157"/>
      <c r="E33" s="131" t="s">
        <v>378</v>
      </c>
      <c r="F33" s="131" t="s">
        <v>379</v>
      </c>
      <c r="G33" s="149"/>
      <c r="H33" s="148"/>
    </row>
    <row r="34" spans="1:8" ht="18.95" customHeight="1">
      <c r="A34" s="133" t="s">
        <v>386</v>
      </c>
      <c r="B34" s="134"/>
      <c r="C34" s="134"/>
      <c r="D34" s="157"/>
      <c r="E34" s="131" t="s">
        <v>378</v>
      </c>
      <c r="F34" s="131" t="s">
        <v>379</v>
      </c>
      <c r="G34" s="149"/>
      <c r="H34" s="148"/>
    </row>
    <row r="35" spans="1:8" ht="18.95" customHeight="1">
      <c r="A35" s="133" t="s">
        <v>388</v>
      </c>
      <c r="B35" s="134"/>
      <c r="C35" s="134"/>
      <c r="D35" s="157"/>
      <c r="E35" s="131" t="s">
        <v>378</v>
      </c>
      <c r="F35" s="131" t="s">
        <v>379</v>
      </c>
      <c r="G35" s="149"/>
      <c r="H35" s="148"/>
    </row>
    <row r="36" spans="1:8" ht="18" customHeight="1">
      <c r="A36" s="321" t="s">
        <v>390</v>
      </c>
      <c r="B36" s="322"/>
      <c r="C36" s="322"/>
      <c r="D36" s="322"/>
      <c r="E36" s="323"/>
      <c r="F36" s="149"/>
      <c r="G36" s="148"/>
    </row>
    <row r="37" spans="1:8" ht="18" customHeight="1">
      <c r="A37" s="133" t="s">
        <v>392</v>
      </c>
      <c r="B37" s="134"/>
      <c r="C37" s="134"/>
      <c r="D37" s="157"/>
      <c r="E37" s="131" t="s">
        <v>378</v>
      </c>
      <c r="F37" s="131" t="s">
        <v>379</v>
      </c>
      <c r="G37" s="149"/>
      <c r="H37" s="148"/>
    </row>
    <row r="38" spans="1:8" ht="18" customHeight="1">
      <c r="A38" s="133" t="s">
        <v>394</v>
      </c>
      <c r="B38" s="134"/>
      <c r="C38" s="134"/>
      <c r="D38" s="157"/>
      <c r="E38" s="131" t="s">
        <v>378</v>
      </c>
      <c r="F38" s="131" t="s">
        <v>379</v>
      </c>
      <c r="G38" s="149"/>
      <c r="H38" s="148"/>
    </row>
    <row r="39" spans="1:8" ht="18" customHeight="1">
      <c r="A39" s="133" t="s">
        <v>397</v>
      </c>
      <c r="B39" s="134"/>
      <c r="C39" s="134"/>
      <c r="D39" s="157"/>
      <c r="E39" s="131" t="s">
        <v>378</v>
      </c>
      <c r="F39" s="131" t="s">
        <v>379</v>
      </c>
      <c r="G39" s="147"/>
    </row>
    <row r="40" spans="1:8" ht="18" customHeight="1">
      <c r="A40" s="133" t="s">
        <v>399</v>
      </c>
      <c r="B40" s="134"/>
      <c r="C40" s="134"/>
      <c r="D40" s="157"/>
      <c r="E40" s="131" t="s">
        <v>378</v>
      </c>
      <c r="F40" s="131" t="s">
        <v>379</v>
      </c>
      <c r="G40" s="147"/>
    </row>
    <row r="41" spans="1:8" ht="18" customHeight="1">
      <c r="A41" s="133" t="s">
        <v>401</v>
      </c>
      <c r="B41" s="134"/>
      <c r="C41" s="134"/>
      <c r="D41" s="157"/>
      <c r="E41" s="131" t="s">
        <v>378</v>
      </c>
      <c r="F41" s="131" t="s">
        <v>379</v>
      </c>
      <c r="G41" s="147"/>
    </row>
    <row r="42" spans="1:8" ht="18" customHeight="1">
      <c r="A42" s="318" t="s">
        <v>403</v>
      </c>
      <c r="B42" s="319"/>
      <c r="C42" s="319"/>
      <c r="D42" s="319"/>
      <c r="E42" s="320"/>
    </row>
    <row r="43" spans="1:8" ht="18" customHeight="1">
      <c r="A43" s="133" t="s">
        <v>405</v>
      </c>
      <c r="B43" s="134"/>
      <c r="C43" s="134"/>
      <c r="D43" s="157"/>
      <c r="E43" s="131" t="s">
        <v>378</v>
      </c>
      <c r="F43" s="131" t="s">
        <v>379</v>
      </c>
      <c r="G43" s="147"/>
    </row>
    <row r="44" spans="1:8" ht="18" customHeight="1">
      <c r="A44" s="133" t="s">
        <v>407</v>
      </c>
      <c r="B44" s="136"/>
      <c r="C44" s="134"/>
      <c r="D44" s="157"/>
      <c r="E44" s="131" t="s">
        <v>378</v>
      </c>
      <c r="F44" s="131" t="s">
        <v>379</v>
      </c>
      <c r="G44" s="147"/>
    </row>
    <row r="45" spans="1:8" ht="18" customHeight="1">
      <c r="A45" s="133" t="s">
        <v>409</v>
      </c>
      <c r="B45" s="134"/>
      <c r="C45" s="134"/>
      <c r="D45" s="157"/>
      <c r="E45" s="131" t="s">
        <v>378</v>
      </c>
      <c r="F45" s="131" t="s">
        <v>379</v>
      </c>
      <c r="G45" s="147"/>
    </row>
    <row r="46" spans="1:8" ht="18" customHeight="1">
      <c r="A46" s="137" t="s">
        <v>411</v>
      </c>
      <c r="B46" s="138"/>
      <c r="C46" s="138"/>
      <c r="D46" s="138"/>
      <c r="E46" s="139" t="s">
        <v>378</v>
      </c>
      <c r="F46" s="139" t="s">
        <v>379</v>
      </c>
      <c r="G46" s="147"/>
    </row>
    <row r="47" spans="1:8" ht="18" customHeight="1">
      <c r="A47" s="324" t="s">
        <v>413</v>
      </c>
      <c r="B47" s="141"/>
      <c r="C47" s="141"/>
      <c r="D47" s="141"/>
      <c r="E47" s="142"/>
    </row>
    <row r="48" spans="1:8" ht="18" customHeight="1">
      <c r="A48" s="325"/>
      <c r="B48" s="143"/>
      <c r="C48" s="143"/>
      <c r="D48" s="143"/>
      <c r="E48" s="144"/>
    </row>
    <row r="49" spans="1:5" ht="18" customHeight="1">
      <c r="A49" s="145"/>
      <c r="B49" s="143"/>
      <c r="C49" s="143"/>
      <c r="D49" s="143"/>
      <c r="E49" s="144"/>
    </row>
    <row r="50" spans="1:5" ht="18" customHeight="1">
      <c r="A50" s="146"/>
      <c r="B50" s="143" t="s">
        <v>417</v>
      </c>
      <c r="C50" s="143"/>
      <c r="D50" s="143"/>
      <c r="E50" s="144"/>
    </row>
    <row r="51" spans="1:5" ht="18" customHeight="1">
      <c r="A51" s="146"/>
      <c r="B51" s="143"/>
      <c r="C51" s="143"/>
      <c r="D51" s="143"/>
      <c r="E51" s="144"/>
    </row>
    <row r="52" spans="1:5" ht="18" customHeight="1">
      <c r="A52" s="146"/>
      <c r="B52" s="143"/>
      <c r="C52" s="143"/>
      <c r="D52" s="143"/>
      <c r="E52" s="144"/>
    </row>
    <row r="53" spans="1:5" ht="18" customHeight="1">
      <c r="A53" s="146"/>
      <c r="B53" s="143"/>
      <c r="C53" s="143"/>
      <c r="D53" s="143"/>
      <c r="E53" s="144"/>
    </row>
    <row r="54" spans="1:5" ht="18" customHeight="1">
      <c r="A54" s="312" t="s">
        <v>422</v>
      </c>
      <c r="B54" s="313"/>
      <c r="C54" s="313"/>
      <c r="D54" s="313"/>
      <c r="E54" s="314"/>
    </row>
    <row r="55" spans="1:5" ht="18" customHeight="1">
      <c r="A55" s="315"/>
      <c r="B55" s="316"/>
      <c r="C55" s="316"/>
      <c r="D55" s="316"/>
      <c r="E55" s="317"/>
    </row>
  </sheetData>
  <mergeCells count="18">
    <mergeCell ref="G5:K5"/>
    <mergeCell ref="A54:E55"/>
    <mergeCell ref="A4:F4"/>
    <mergeCell ref="A30:E30"/>
    <mergeCell ref="A32:E32"/>
    <mergeCell ref="A36:E36"/>
    <mergeCell ref="A11:F11"/>
    <mergeCell ref="A16:F16"/>
    <mergeCell ref="A42:E42"/>
    <mergeCell ref="A47:A48"/>
    <mergeCell ref="A23:F23"/>
    <mergeCell ref="A1:K1"/>
    <mergeCell ref="D2:E2"/>
    <mergeCell ref="F2:G2"/>
    <mergeCell ref="J2:K2"/>
    <mergeCell ref="D3:E3"/>
    <mergeCell ref="F3:G3"/>
    <mergeCell ref="J3:K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4"/>
  <sheetViews>
    <sheetView workbookViewId="0">
      <selection activeCell="I22" sqref="I22"/>
    </sheetView>
  </sheetViews>
  <sheetFormatPr defaultRowHeight="13.5"/>
  <cols>
    <col min="1" max="1" width="15.5" customWidth="1"/>
    <col min="3" max="3" width="37.75" customWidth="1"/>
    <col min="4" max="4" width="21.5" customWidth="1"/>
    <col min="6" max="6" width="14.375" customWidth="1"/>
  </cols>
  <sheetData>
    <row r="1" spans="1:6" ht="18.75">
      <c r="A1" s="332" t="s">
        <v>291</v>
      </c>
      <c r="B1" s="333"/>
      <c r="C1" s="333"/>
      <c r="D1" s="333"/>
      <c r="E1" s="333"/>
      <c r="F1" s="334"/>
    </row>
    <row r="2" spans="1:6" ht="19.5" thickBot="1">
      <c r="A2" s="335" t="s">
        <v>292</v>
      </c>
      <c r="B2" s="336"/>
      <c r="C2" s="336"/>
      <c r="D2" s="336"/>
      <c r="E2" s="336"/>
      <c r="F2" s="337"/>
    </row>
    <row r="3" spans="1:6">
      <c r="A3" s="338" t="s">
        <v>293</v>
      </c>
      <c r="B3" s="338" t="s">
        <v>294</v>
      </c>
      <c r="C3" s="338" t="s">
        <v>295</v>
      </c>
      <c r="D3" s="338" t="s">
        <v>296</v>
      </c>
      <c r="E3" s="115" t="s">
        <v>297</v>
      </c>
      <c r="F3" s="340" t="s">
        <v>299</v>
      </c>
    </row>
    <row r="4" spans="1:6" ht="14.25" thickBot="1">
      <c r="A4" s="339"/>
      <c r="B4" s="339"/>
      <c r="C4" s="339"/>
      <c r="D4" s="339"/>
      <c r="E4" s="116" t="s">
        <v>298</v>
      </c>
      <c r="F4" s="341"/>
    </row>
    <row r="5" spans="1:6">
      <c r="A5" s="326" t="s">
        <v>300</v>
      </c>
      <c r="B5" s="326" t="s">
        <v>301</v>
      </c>
      <c r="C5" s="326" t="s">
        <v>302</v>
      </c>
      <c r="D5" s="118" t="s">
        <v>303</v>
      </c>
      <c r="E5" s="328" t="s">
        <v>305</v>
      </c>
      <c r="F5" s="330" t="s">
        <v>306</v>
      </c>
    </row>
    <row r="6" spans="1:6" ht="14.25" thickBot="1">
      <c r="A6" s="327"/>
      <c r="B6" s="327"/>
      <c r="C6" s="327"/>
      <c r="D6" s="119" t="s">
        <v>304</v>
      </c>
      <c r="E6" s="329"/>
      <c r="F6" s="331"/>
    </row>
    <row r="7" spans="1:6">
      <c r="A7" s="117" t="s">
        <v>307</v>
      </c>
      <c r="B7" s="326" t="s">
        <v>309</v>
      </c>
      <c r="C7" s="326" t="s">
        <v>310</v>
      </c>
      <c r="D7" s="118" t="s">
        <v>311</v>
      </c>
      <c r="E7" s="328" t="s">
        <v>312</v>
      </c>
      <c r="F7" s="330"/>
    </row>
    <row r="8" spans="1:6" ht="14.25" thickBot="1">
      <c r="A8" s="122" t="s">
        <v>308</v>
      </c>
      <c r="B8" s="327"/>
      <c r="C8" s="327"/>
      <c r="D8" s="119" t="s">
        <v>297</v>
      </c>
      <c r="E8" s="329"/>
      <c r="F8" s="331"/>
    </row>
    <row r="9" spans="1:6">
      <c r="A9" s="117" t="s">
        <v>313</v>
      </c>
      <c r="B9" s="326" t="s">
        <v>315</v>
      </c>
      <c r="C9" s="326" t="s">
        <v>316</v>
      </c>
      <c r="D9" s="326" t="s">
        <v>317</v>
      </c>
      <c r="E9" s="328" t="s">
        <v>318</v>
      </c>
      <c r="F9" s="330"/>
    </row>
    <row r="10" spans="1:6" ht="14.25" thickBot="1">
      <c r="A10" s="122" t="s">
        <v>314</v>
      </c>
      <c r="B10" s="327"/>
      <c r="C10" s="327"/>
      <c r="D10" s="327"/>
      <c r="E10" s="329"/>
      <c r="F10" s="331"/>
    </row>
    <row r="11" spans="1:6">
      <c r="A11" s="117" t="s">
        <v>319</v>
      </c>
      <c r="B11" s="326" t="s">
        <v>315</v>
      </c>
      <c r="C11" s="326" t="s">
        <v>316</v>
      </c>
      <c r="D11" s="326" t="s">
        <v>317</v>
      </c>
      <c r="E11" s="328" t="s">
        <v>318</v>
      </c>
      <c r="F11" s="330"/>
    </row>
    <row r="12" spans="1:6" ht="14.25" thickBot="1">
      <c r="A12" s="122" t="s">
        <v>314</v>
      </c>
      <c r="B12" s="327"/>
      <c r="C12" s="327"/>
      <c r="D12" s="327"/>
      <c r="E12" s="329"/>
      <c r="F12" s="331"/>
    </row>
    <row r="13" spans="1:6">
      <c r="A13" s="117" t="s">
        <v>320</v>
      </c>
      <c r="B13" s="326" t="s">
        <v>315</v>
      </c>
      <c r="C13" s="326" t="s">
        <v>316</v>
      </c>
      <c r="D13" s="326" t="s">
        <v>317</v>
      </c>
      <c r="E13" s="328" t="s">
        <v>321</v>
      </c>
      <c r="F13" s="330"/>
    </row>
    <row r="14" spans="1:6" ht="14.25" thickBot="1">
      <c r="A14" s="122" t="s">
        <v>314</v>
      </c>
      <c r="B14" s="327"/>
      <c r="C14" s="327"/>
      <c r="D14" s="327"/>
      <c r="E14" s="329"/>
      <c r="F14" s="331"/>
    </row>
    <row r="15" spans="1:6">
      <c r="A15" s="117" t="s">
        <v>322</v>
      </c>
      <c r="B15" s="326" t="s">
        <v>315</v>
      </c>
      <c r="C15" s="326" t="s">
        <v>316</v>
      </c>
      <c r="D15" s="326" t="s">
        <v>317</v>
      </c>
      <c r="E15" s="328" t="s">
        <v>318</v>
      </c>
      <c r="F15" s="330"/>
    </row>
    <row r="16" spans="1:6" ht="14.25" thickBot="1">
      <c r="A16" s="122" t="s">
        <v>314</v>
      </c>
      <c r="B16" s="327"/>
      <c r="C16" s="327"/>
      <c r="D16" s="327"/>
      <c r="E16" s="329"/>
      <c r="F16" s="331"/>
    </row>
    <row r="17" spans="1:6">
      <c r="A17" s="117" t="s">
        <v>323</v>
      </c>
      <c r="B17" s="326" t="s">
        <v>315</v>
      </c>
      <c r="C17" s="326" t="s">
        <v>316</v>
      </c>
      <c r="D17" s="326" t="s">
        <v>317</v>
      </c>
      <c r="E17" s="328" t="s">
        <v>318</v>
      </c>
      <c r="F17" s="330"/>
    </row>
    <row r="18" spans="1:6" ht="14.25" thickBot="1">
      <c r="A18" s="122" t="s">
        <v>314</v>
      </c>
      <c r="B18" s="327"/>
      <c r="C18" s="327"/>
      <c r="D18" s="327"/>
      <c r="E18" s="329"/>
      <c r="F18" s="331"/>
    </row>
    <row r="19" spans="1:6">
      <c r="A19" s="326" t="s">
        <v>324</v>
      </c>
      <c r="B19" s="118" t="s">
        <v>325</v>
      </c>
      <c r="C19" s="326" t="s">
        <v>327</v>
      </c>
      <c r="D19" s="326" t="s">
        <v>328</v>
      </c>
      <c r="E19" s="328" t="s">
        <v>305</v>
      </c>
      <c r="F19" s="330"/>
    </row>
    <row r="20" spans="1:6" ht="14.25" thickBot="1">
      <c r="A20" s="327"/>
      <c r="B20" s="119" t="s">
        <v>326</v>
      </c>
      <c r="C20" s="327"/>
      <c r="D20" s="327"/>
      <c r="E20" s="329"/>
      <c r="F20" s="331"/>
    </row>
    <row r="21" spans="1:6">
      <c r="A21" s="117" t="s">
        <v>329</v>
      </c>
      <c r="B21" s="326" t="s">
        <v>331</v>
      </c>
      <c r="C21" s="326" t="s">
        <v>332</v>
      </c>
      <c r="D21" s="326" t="s">
        <v>333</v>
      </c>
      <c r="E21" s="328" t="s">
        <v>305</v>
      </c>
      <c r="F21" s="330"/>
    </row>
    <row r="22" spans="1:6" ht="14.25" thickBot="1">
      <c r="A22" s="122" t="s">
        <v>330</v>
      </c>
      <c r="B22" s="327"/>
      <c r="C22" s="327"/>
      <c r="D22" s="327"/>
      <c r="E22" s="329"/>
      <c r="F22" s="331"/>
    </row>
    <row r="23" spans="1:6">
      <c r="A23" s="326" t="s">
        <v>334</v>
      </c>
      <c r="B23" s="326" t="s">
        <v>335</v>
      </c>
      <c r="C23" s="326" t="s">
        <v>336</v>
      </c>
      <c r="D23" s="326" t="s">
        <v>337</v>
      </c>
      <c r="E23" s="121" t="s">
        <v>338</v>
      </c>
      <c r="F23" s="330"/>
    </row>
    <row r="24" spans="1:6" ht="14.25" thickBot="1">
      <c r="A24" s="327"/>
      <c r="B24" s="327"/>
      <c r="C24" s="327"/>
      <c r="D24" s="327"/>
      <c r="E24" s="123" t="s">
        <v>339</v>
      </c>
      <c r="F24" s="331"/>
    </row>
    <row r="25" spans="1:6">
      <c r="A25" s="326" t="s">
        <v>340</v>
      </c>
      <c r="B25" s="326" t="s">
        <v>341</v>
      </c>
      <c r="C25" s="326" t="s">
        <v>342</v>
      </c>
      <c r="D25" s="118" t="s">
        <v>343</v>
      </c>
      <c r="E25" s="121" t="s">
        <v>346</v>
      </c>
      <c r="F25" s="330"/>
    </row>
    <row r="26" spans="1:6">
      <c r="A26" s="342"/>
      <c r="B26" s="342"/>
      <c r="C26" s="342"/>
      <c r="D26" s="118" t="s">
        <v>344</v>
      </c>
      <c r="E26" s="121" t="s">
        <v>347</v>
      </c>
      <c r="F26" s="343"/>
    </row>
    <row r="27" spans="1:6" ht="14.25" thickBot="1">
      <c r="A27" s="327"/>
      <c r="B27" s="327"/>
      <c r="C27" s="327"/>
      <c r="D27" s="119" t="s">
        <v>345</v>
      </c>
      <c r="E27" s="124"/>
      <c r="F27" s="331"/>
    </row>
    <row r="28" spans="1:6">
      <c r="A28" s="326" t="s">
        <v>348</v>
      </c>
      <c r="B28" s="326" t="s">
        <v>349</v>
      </c>
      <c r="C28" s="326" t="s">
        <v>350</v>
      </c>
      <c r="D28" s="326" t="s">
        <v>351</v>
      </c>
      <c r="E28" s="120" t="s">
        <v>305</v>
      </c>
      <c r="F28" s="330"/>
    </row>
    <row r="29" spans="1:6" ht="14.25" thickBot="1">
      <c r="A29" s="327"/>
      <c r="B29" s="327"/>
      <c r="C29" s="327"/>
      <c r="D29" s="327"/>
      <c r="E29" s="125" t="s">
        <v>347</v>
      </c>
      <c r="F29" s="331"/>
    </row>
    <row r="30" spans="1:6" ht="41.25" thickBot="1">
      <c r="A30" s="122" t="s">
        <v>352</v>
      </c>
      <c r="B30" s="119" t="s">
        <v>353</v>
      </c>
      <c r="C30" s="119" t="s">
        <v>354</v>
      </c>
      <c r="D30" s="119" t="s">
        <v>355</v>
      </c>
      <c r="E30" s="123"/>
      <c r="F30" s="123"/>
    </row>
    <row r="31" spans="1:6" ht="20.25" customHeight="1">
      <c r="A31" s="117" t="s">
        <v>356</v>
      </c>
      <c r="B31" s="326" t="s">
        <v>358</v>
      </c>
      <c r="C31" s="127" t="s">
        <v>359</v>
      </c>
      <c r="D31" s="326" t="s">
        <v>362</v>
      </c>
      <c r="E31" s="328" t="s">
        <v>363</v>
      </c>
      <c r="F31" s="330"/>
    </row>
    <row r="32" spans="1:6" ht="15">
      <c r="A32" s="117" t="s">
        <v>357</v>
      </c>
      <c r="B32" s="342"/>
      <c r="C32" s="128" t="s">
        <v>360</v>
      </c>
      <c r="D32" s="342"/>
      <c r="E32" s="344"/>
      <c r="F32" s="343"/>
    </row>
    <row r="33" spans="1:6" ht="15.75" thickBot="1">
      <c r="A33" s="126"/>
      <c r="B33" s="327"/>
      <c r="C33" s="129" t="s">
        <v>361</v>
      </c>
      <c r="D33" s="327"/>
      <c r="E33" s="329"/>
      <c r="F33" s="331"/>
    </row>
    <row r="34" spans="1:6" ht="14.25" thickBot="1">
      <c r="A34" s="345" t="s">
        <v>364</v>
      </c>
      <c r="B34" s="346"/>
      <c r="C34" s="346"/>
      <c r="D34" s="346"/>
      <c r="E34" s="346"/>
      <c r="F34" s="347"/>
    </row>
  </sheetData>
  <mergeCells count="70">
    <mergeCell ref="B31:B33"/>
    <mergeCell ref="D31:D33"/>
    <mergeCell ref="E31:E33"/>
    <mergeCell ref="F31:F33"/>
    <mergeCell ref="A34:F34"/>
    <mergeCell ref="A25:A27"/>
    <mergeCell ref="B25:B27"/>
    <mergeCell ref="C25:C27"/>
    <mergeCell ref="F25:F27"/>
    <mergeCell ref="A28:A29"/>
    <mergeCell ref="B28:B29"/>
    <mergeCell ref="C28:C29"/>
    <mergeCell ref="D28:D29"/>
    <mergeCell ref="F28:F29"/>
    <mergeCell ref="B21:B22"/>
    <mergeCell ref="C21:C22"/>
    <mergeCell ref="D21:D22"/>
    <mergeCell ref="E21:E22"/>
    <mergeCell ref="F21:F22"/>
    <mergeCell ref="A23:A24"/>
    <mergeCell ref="B23:B24"/>
    <mergeCell ref="C23:C24"/>
    <mergeCell ref="D23:D24"/>
    <mergeCell ref="F23:F24"/>
    <mergeCell ref="B17:B18"/>
    <mergeCell ref="C17:C18"/>
    <mergeCell ref="D17:D18"/>
    <mergeCell ref="E17:E18"/>
    <mergeCell ref="F17:F18"/>
    <mergeCell ref="A19:A20"/>
    <mergeCell ref="C19:C20"/>
    <mergeCell ref="D19:D20"/>
    <mergeCell ref="E19:E20"/>
    <mergeCell ref="F19:F20"/>
    <mergeCell ref="B13:B14"/>
    <mergeCell ref="C13:C14"/>
    <mergeCell ref="D13:D14"/>
    <mergeCell ref="E13:E14"/>
    <mergeCell ref="F13:F14"/>
    <mergeCell ref="B15:B16"/>
    <mergeCell ref="C15:C16"/>
    <mergeCell ref="D15:D16"/>
    <mergeCell ref="E15:E16"/>
    <mergeCell ref="F15:F16"/>
    <mergeCell ref="B9:B10"/>
    <mergeCell ref="C9:C10"/>
    <mergeCell ref="D9:D10"/>
    <mergeCell ref="E9:E10"/>
    <mergeCell ref="F9:F10"/>
    <mergeCell ref="B11:B12"/>
    <mergeCell ref="C11:C12"/>
    <mergeCell ref="D11:D12"/>
    <mergeCell ref="E11:E12"/>
    <mergeCell ref="F11:F12"/>
    <mergeCell ref="B7:B8"/>
    <mergeCell ref="C7:C8"/>
    <mergeCell ref="E7:E8"/>
    <mergeCell ref="F7:F8"/>
    <mergeCell ref="A1:F1"/>
    <mergeCell ref="A2:F2"/>
    <mergeCell ref="A3:A4"/>
    <mergeCell ref="B3:B4"/>
    <mergeCell ref="C3:C4"/>
    <mergeCell ref="D3:D4"/>
    <mergeCell ref="F3:F4"/>
    <mergeCell ref="A5:A6"/>
    <mergeCell ref="B5:B6"/>
    <mergeCell ref="C5:C6"/>
    <mergeCell ref="E5:E6"/>
    <mergeCell ref="F5:F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opLeftCell="A4" zoomScaleNormal="100" workbookViewId="0">
      <selection activeCell="I17" sqref="I17"/>
    </sheetView>
  </sheetViews>
  <sheetFormatPr defaultColWidth="8.75" defaultRowHeight="16.5"/>
  <cols>
    <col min="1" max="1" width="3.625" style="38" customWidth="1"/>
    <col min="2" max="2" width="10.875" style="38" customWidth="1"/>
    <col min="3" max="4" width="17.625" style="38" customWidth="1"/>
    <col min="5" max="5" width="18.875" style="42" customWidth="1"/>
    <col min="6" max="6" width="18.5" style="42" customWidth="1"/>
    <col min="7" max="7" width="17.375" style="38" customWidth="1"/>
    <col min="8" max="8" width="16.5" style="38" customWidth="1"/>
    <col min="9" max="9" width="27" style="38" customWidth="1"/>
    <col min="10" max="11" width="18.25" style="38" customWidth="1"/>
    <col min="12" max="12" width="13.75" style="38" customWidth="1"/>
    <col min="13" max="16384" width="8.75" style="38"/>
  </cols>
  <sheetData>
    <row r="2" spans="2:12">
      <c r="B2" s="224" t="s">
        <v>90</v>
      </c>
      <c r="C2" s="224"/>
      <c r="D2" s="227" t="s">
        <v>137</v>
      </c>
      <c r="E2" s="223" t="s">
        <v>91</v>
      </c>
      <c r="F2" s="223"/>
      <c r="G2" s="229" t="s">
        <v>92</v>
      </c>
      <c r="H2" s="229"/>
      <c r="I2" s="223" t="s">
        <v>93</v>
      </c>
      <c r="J2" s="223"/>
      <c r="K2" s="223"/>
      <c r="L2" s="224" t="s">
        <v>94</v>
      </c>
    </row>
    <row r="3" spans="2:12" s="42" customFormat="1">
      <c r="B3" s="224"/>
      <c r="C3" s="224"/>
      <c r="D3" s="228"/>
      <c r="E3" s="39" t="s">
        <v>95</v>
      </c>
      <c r="F3" s="39" t="s">
        <v>96</v>
      </c>
      <c r="G3" s="40" t="s">
        <v>95</v>
      </c>
      <c r="H3" s="40" t="s">
        <v>96</v>
      </c>
      <c r="I3" s="39" t="s">
        <v>97</v>
      </c>
      <c r="J3" s="41" t="s">
        <v>98</v>
      </c>
      <c r="K3" s="41" t="s">
        <v>99</v>
      </c>
      <c r="L3" s="224"/>
    </row>
    <row r="4" spans="2:12" ht="33">
      <c r="B4" s="43" t="s">
        <v>100</v>
      </c>
      <c r="C4" s="43" t="s">
        <v>101</v>
      </c>
      <c r="D4" s="86" t="s">
        <v>138</v>
      </c>
      <c r="E4" s="44" t="s">
        <v>102</v>
      </c>
      <c r="F4" s="45" t="s">
        <v>103</v>
      </c>
      <c r="G4" s="225" t="s">
        <v>104</v>
      </c>
      <c r="H4" s="225"/>
      <c r="I4" s="46" t="s">
        <v>105</v>
      </c>
      <c r="J4" s="43" t="s">
        <v>106</v>
      </c>
      <c r="K4" s="46"/>
      <c r="L4" s="47" t="s">
        <v>107</v>
      </c>
    </row>
    <row r="5" spans="2:12" ht="49.5">
      <c r="B5" s="43" t="s">
        <v>108</v>
      </c>
      <c r="C5" s="43" t="s">
        <v>109</v>
      </c>
      <c r="D5" s="87" t="s">
        <v>139</v>
      </c>
      <c r="E5" s="48" t="s">
        <v>110</v>
      </c>
      <c r="F5" s="39"/>
      <c r="G5" s="225" t="s">
        <v>111</v>
      </c>
      <c r="H5" s="225"/>
      <c r="I5" s="49" t="s">
        <v>112</v>
      </c>
      <c r="J5" s="50" t="s">
        <v>113</v>
      </c>
      <c r="K5" s="46"/>
      <c r="L5" s="43" t="s">
        <v>114</v>
      </c>
    </row>
    <row r="6" spans="2:12">
      <c r="B6" s="43" t="s">
        <v>115</v>
      </c>
      <c r="C6" s="43" t="s">
        <v>109</v>
      </c>
      <c r="D6" s="59"/>
      <c r="E6" s="39"/>
      <c r="F6" s="39"/>
      <c r="G6" s="226" t="s">
        <v>116</v>
      </c>
      <c r="H6" s="226"/>
      <c r="I6" s="46"/>
      <c r="J6" s="51" t="s">
        <v>117</v>
      </c>
      <c r="K6" s="46"/>
      <c r="L6" s="46"/>
    </row>
    <row r="7" spans="2:12">
      <c r="B7" s="46" t="s">
        <v>118</v>
      </c>
      <c r="C7" s="46" t="s">
        <v>119</v>
      </c>
      <c r="D7" s="46"/>
      <c r="E7" s="39"/>
      <c r="F7" s="39"/>
      <c r="G7" s="223"/>
      <c r="H7" s="223"/>
      <c r="I7" s="46"/>
      <c r="J7" s="52" t="s">
        <v>120</v>
      </c>
      <c r="K7" s="46"/>
      <c r="L7" s="46"/>
    </row>
    <row r="8" spans="2:12">
      <c r="B8" s="53"/>
      <c r="C8" s="53" t="s">
        <v>121</v>
      </c>
      <c r="D8" s="53"/>
      <c r="E8" s="54"/>
      <c r="F8" s="54"/>
      <c r="G8" s="54"/>
      <c r="H8" s="54"/>
      <c r="I8" s="53"/>
      <c r="J8" s="53"/>
      <c r="K8" s="53"/>
      <c r="L8" s="53"/>
    </row>
    <row r="10" spans="2:12">
      <c r="B10" s="55">
        <v>1</v>
      </c>
      <c r="C10" s="38" t="s">
        <v>122</v>
      </c>
      <c r="E10" s="56" t="s">
        <v>123</v>
      </c>
      <c r="G10" s="42"/>
      <c r="H10" s="42"/>
      <c r="I10" s="42"/>
    </row>
    <row r="11" spans="2:12">
      <c r="B11" s="55">
        <v>2</v>
      </c>
      <c r="C11" s="38" t="s">
        <v>124</v>
      </c>
      <c r="E11" s="57" t="s">
        <v>125</v>
      </c>
    </row>
    <row r="12" spans="2:12">
      <c r="B12" s="55">
        <v>3</v>
      </c>
      <c r="C12" s="38" t="s">
        <v>126</v>
      </c>
      <c r="F12" s="56" t="s">
        <v>127</v>
      </c>
    </row>
    <row r="13" spans="2:12">
      <c r="B13" s="55">
        <v>4</v>
      </c>
      <c r="C13" s="38" t="s">
        <v>128</v>
      </c>
      <c r="F13" s="56" t="s">
        <v>123</v>
      </c>
    </row>
    <row r="14" spans="2:12">
      <c r="B14" s="55">
        <v>5</v>
      </c>
      <c r="C14" s="38" t="s">
        <v>129</v>
      </c>
    </row>
    <row r="15" spans="2:12">
      <c r="B15" s="55">
        <v>6</v>
      </c>
      <c r="C15" s="38" t="s">
        <v>130</v>
      </c>
      <c r="F15" s="42" t="s">
        <v>131</v>
      </c>
      <c r="G15" s="38" t="s">
        <v>132</v>
      </c>
    </row>
    <row r="16" spans="2:12">
      <c r="B16" s="55">
        <v>7</v>
      </c>
      <c r="C16" s="38" t="s">
        <v>133</v>
      </c>
      <c r="F16" s="56" t="s">
        <v>123</v>
      </c>
    </row>
    <row r="17" spans="2:6">
      <c r="B17" s="55">
        <v>8</v>
      </c>
      <c r="C17" s="38" t="s">
        <v>134</v>
      </c>
      <c r="F17" s="56" t="s">
        <v>123</v>
      </c>
    </row>
    <row r="18" spans="2:6">
      <c r="B18" s="55">
        <v>9</v>
      </c>
      <c r="C18" s="38" t="s">
        <v>135</v>
      </c>
    </row>
    <row r="19" spans="2:6">
      <c r="B19" s="55">
        <v>10</v>
      </c>
      <c r="C19" s="58" t="s">
        <v>136</v>
      </c>
      <c r="D19" s="58"/>
      <c r="F19" s="56" t="s">
        <v>123</v>
      </c>
    </row>
  </sheetData>
  <mergeCells count="10">
    <mergeCell ref="G7:H7"/>
    <mergeCell ref="D2:D3"/>
    <mergeCell ref="B2:C3"/>
    <mergeCell ref="E2:F2"/>
    <mergeCell ref="G2:H2"/>
    <mergeCell ref="I2:K2"/>
    <mergeCell ref="L2:L3"/>
    <mergeCell ref="G4:H4"/>
    <mergeCell ref="G5:H5"/>
    <mergeCell ref="G6:H6"/>
  </mergeCells>
  <phoneticPr fontId="2" type="noConversion"/>
  <pageMargins left="0.7" right="0.7" top="0.75" bottom="0.75" header="0.3" footer="0.3"/>
  <pageSetup paperSize="9" orientation="portrait" horizontalDpi="100" verticalDpi="1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6" workbookViewId="0">
      <selection activeCell="C27" sqref="C27"/>
    </sheetView>
  </sheetViews>
  <sheetFormatPr defaultRowHeight="13.5"/>
  <cols>
    <col min="1" max="1" width="27.875" customWidth="1"/>
  </cols>
  <sheetData>
    <row r="1" spans="1:17" ht="24" customHeight="1">
      <c r="A1" s="67" t="s">
        <v>145</v>
      </c>
      <c r="B1" s="241" t="s">
        <v>144</v>
      </c>
      <c r="C1" s="241"/>
      <c r="D1" s="241"/>
      <c r="E1" s="241"/>
      <c r="F1" s="241"/>
      <c r="G1" s="241"/>
      <c r="H1" s="241"/>
      <c r="I1" s="241"/>
      <c r="J1" s="241"/>
    </row>
    <row r="2" spans="1:17">
      <c r="A2" s="242" t="s">
        <v>141</v>
      </c>
      <c r="B2" s="238" t="s">
        <v>142</v>
      </c>
      <c r="C2" s="238"/>
      <c r="D2" s="238"/>
      <c r="E2" s="239" t="s">
        <v>143</v>
      </c>
      <c r="F2" s="239"/>
      <c r="G2" s="239"/>
      <c r="H2" s="240" t="s">
        <v>146</v>
      </c>
      <c r="I2" s="240"/>
      <c r="J2" s="240"/>
    </row>
    <row r="3" spans="1:17">
      <c r="A3" s="242"/>
      <c r="B3" s="238"/>
      <c r="C3" s="238"/>
      <c r="D3" s="238"/>
      <c r="E3" s="239"/>
      <c r="F3" s="239"/>
      <c r="G3" s="239"/>
      <c r="H3" s="240"/>
      <c r="I3" s="240"/>
      <c r="J3" s="240"/>
    </row>
    <row r="4" spans="1:17">
      <c r="A4" s="242" t="s">
        <v>169</v>
      </c>
      <c r="B4" s="249" t="s">
        <v>173</v>
      </c>
      <c r="C4" s="250"/>
      <c r="D4" s="251"/>
      <c r="E4" s="255" t="s">
        <v>174</v>
      </c>
      <c r="F4" s="256"/>
      <c r="G4" s="257"/>
      <c r="H4" s="261" t="s">
        <v>175</v>
      </c>
      <c r="I4" s="262"/>
      <c r="J4" s="263"/>
    </row>
    <row r="5" spans="1:17" ht="56.25" customHeight="1">
      <c r="A5" s="242"/>
      <c r="B5" s="252"/>
      <c r="C5" s="253"/>
      <c r="D5" s="254"/>
      <c r="E5" s="258"/>
      <c r="F5" s="259"/>
      <c r="G5" s="260"/>
      <c r="H5" s="264"/>
      <c r="I5" s="265"/>
      <c r="J5" s="266"/>
    </row>
    <row r="7" spans="1:17">
      <c r="A7" s="267" t="s">
        <v>172</v>
      </c>
      <c r="B7" s="267"/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9" t="s">
        <v>213</v>
      </c>
      <c r="O7" s="269"/>
      <c r="P7" s="269"/>
      <c r="Q7" s="269"/>
    </row>
    <row r="8" spans="1:17">
      <c r="A8" s="61" t="s">
        <v>163</v>
      </c>
      <c r="B8" s="244" t="s">
        <v>164</v>
      </c>
      <c r="C8" s="244"/>
      <c r="D8" s="248" t="s">
        <v>165</v>
      </c>
      <c r="E8" s="248"/>
      <c r="F8" s="246" t="s">
        <v>166</v>
      </c>
      <c r="G8" s="246"/>
      <c r="H8" s="247"/>
      <c r="I8" s="243" t="s">
        <v>144</v>
      </c>
      <c r="J8" s="243"/>
      <c r="K8" s="243"/>
      <c r="L8" s="245" t="s">
        <v>166</v>
      </c>
      <c r="M8" s="245"/>
      <c r="N8" s="72" t="s">
        <v>211</v>
      </c>
      <c r="O8" s="73"/>
      <c r="P8" s="74"/>
      <c r="Q8" s="75"/>
    </row>
    <row r="9" spans="1:17">
      <c r="A9" s="61" t="s">
        <v>162</v>
      </c>
      <c r="B9" s="244" t="s">
        <v>159</v>
      </c>
      <c r="C9" s="244"/>
      <c r="D9" s="248" t="s">
        <v>160</v>
      </c>
      <c r="E9" s="248"/>
      <c r="F9" s="246" t="s">
        <v>168</v>
      </c>
      <c r="G9" s="246"/>
      <c r="H9" s="247"/>
      <c r="I9" s="243" t="s">
        <v>161</v>
      </c>
      <c r="J9" s="243"/>
      <c r="K9" s="243"/>
      <c r="L9" s="245" t="s">
        <v>167</v>
      </c>
      <c r="M9" s="245"/>
      <c r="N9" s="72" t="s">
        <v>210</v>
      </c>
      <c r="O9" s="73"/>
      <c r="P9" s="74"/>
      <c r="Q9" s="75"/>
    </row>
    <row r="10" spans="1:17">
      <c r="A10" s="60"/>
      <c r="B10" s="62" t="s">
        <v>147</v>
      </c>
      <c r="C10" s="62" t="s">
        <v>148</v>
      </c>
      <c r="D10" s="63" t="s">
        <v>149</v>
      </c>
      <c r="E10" s="63" t="s">
        <v>150</v>
      </c>
      <c r="F10" s="64" t="s">
        <v>151</v>
      </c>
      <c r="G10" s="64" t="s">
        <v>152</v>
      </c>
      <c r="H10" s="64" t="s">
        <v>153</v>
      </c>
      <c r="I10" s="170" t="s">
        <v>154</v>
      </c>
      <c r="J10" s="65" t="s">
        <v>155</v>
      </c>
      <c r="K10" s="65" t="s">
        <v>156</v>
      </c>
      <c r="L10" s="66" t="s">
        <v>157</v>
      </c>
      <c r="M10" s="66" t="s">
        <v>158</v>
      </c>
      <c r="N10" s="270"/>
      <c r="O10" s="271"/>
      <c r="P10" s="271"/>
      <c r="Q10" s="272"/>
    </row>
    <row r="11" spans="1:17" s="70" customFormat="1" ht="27">
      <c r="A11" s="69" t="s">
        <v>170</v>
      </c>
      <c r="B11" s="69"/>
      <c r="C11" s="69"/>
      <c r="D11" s="69"/>
      <c r="E11" s="69"/>
      <c r="F11" s="69"/>
      <c r="G11" s="69" t="s">
        <v>202</v>
      </c>
      <c r="H11" s="69"/>
      <c r="I11" s="69" t="s">
        <v>200</v>
      </c>
      <c r="J11" s="69" t="s">
        <v>201</v>
      </c>
      <c r="K11" s="69" t="s">
        <v>198</v>
      </c>
      <c r="L11" s="69" t="s">
        <v>199</v>
      </c>
      <c r="M11" s="69"/>
      <c r="N11" s="273"/>
      <c r="O11" s="274"/>
      <c r="P11" s="274"/>
      <c r="Q11" s="275"/>
    </row>
    <row r="12" spans="1:17">
      <c r="A12" s="60" t="s">
        <v>171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270"/>
      <c r="O12" s="271"/>
      <c r="P12" s="271"/>
      <c r="Q12" s="272"/>
    </row>
    <row r="13" spans="1:17" ht="36" customHeight="1">
      <c r="A13" s="71" t="s">
        <v>203</v>
      </c>
      <c r="B13" s="234" t="s">
        <v>204</v>
      </c>
      <c r="C13" s="234"/>
      <c r="D13" s="230" t="s">
        <v>206</v>
      </c>
      <c r="E13" s="232"/>
      <c r="F13" s="230" t="s">
        <v>208</v>
      </c>
      <c r="G13" s="231"/>
      <c r="H13" s="232"/>
      <c r="I13" s="230" t="s">
        <v>207</v>
      </c>
      <c r="J13" s="231"/>
      <c r="K13" s="232"/>
      <c r="L13" s="233" t="s">
        <v>209</v>
      </c>
      <c r="M13" s="233"/>
      <c r="N13" s="270" t="s">
        <v>214</v>
      </c>
      <c r="O13" s="271"/>
      <c r="P13" s="271"/>
      <c r="Q13" s="272"/>
    </row>
    <row r="14" spans="1:17" ht="13.5" customHeight="1">
      <c r="A14" s="235" t="s">
        <v>205</v>
      </c>
      <c r="B14" s="60"/>
      <c r="C14" s="60"/>
      <c r="D14" s="68" t="s">
        <v>176</v>
      </c>
      <c r="E14" s="60"/>
      <c r="F14" s="68" t="s">
        <v>181</v>
      </c>
      <c r="G14" s="68" t="s">
        <v>185</v>
      </c>
      <c r="H14" s="60"/>
      <c r="I14" s="68" t="s">
        <v>189</v>
      </c>
      <c r="J14" s="68" t="s">
        <v>176</v>
      </c>
      <c r="K14" s="68" t="s">
        <v>193</v>
      </c>
      <c r="L14" s="68" t="s">
        <v>196</v>
      </c>
      <c r="M14" s="60"/>
      <c r="N14" s="268" t="s">
        <v>212</v>
      </c>
      <c r="O14" s="268"/>
      <c r="P14" s="268"/>
      <c r="Q14" s="268"/>
    </row>
    <row r="15" spans="1:17" ht="24">
      <c r="A15" s="236"/>
      <c r="B15" s="60"/>
      <c r="C15" s="60"/>
      <c r="D15" s="68" t="s">
        <v>177</v>
      </c>
      <c r="E15" s="60"/>
      <c r="F15" s="68" t="s">
        <v>182</v>
      </c>
      <c r="G15" s="68" t="s">
        <v>186</v>
      </c>
      <c r="H15" s="60"/>
      <c r="I15" s="68" t="s">
        <v>190</v>
      </c>
      <c r="J15" s="68" t="s">
        <v>178</v>
      </c>
      <c r="K15" s="68" t="s">
        <v>194</v>
      </c>
      <c r="L15" s="68" t="s">
        <v>181</v>
      </c>
      <c r="M15" s="60"/>
      <c r="N15" s="268"/>
      <c r="O15" s="268"/>
      <c r="P15" s="268"/>
      <c r="Q15" s="268"/>
    </row>
    <row r="16" spans="1:17" ht="24">
      <c r="A16" s="236"/>
      <c r="B16" s="60"/>
      <c r="C16" s="60"/>
      <c r="D16" s="68" t="s">
        <v>178</v>
      </c>
      <c r="E16" s="60"/>
      <c r="F16" s="68" t="s">
        <v>183</v>
      </c>
      <c r="G16" s="68" t="s">
        <v>183</v>
      </c>
      <c r="H16" s="60"/>
      <c r="I16" s="68"/>
      <c r="J16" s="68" t="s">
        <v>177</v>
      </c>
      <c r="K16" s="68" t="s">
        <v>195</v>
      </c>
      <c r="L16" s="68" t="s">
        <v>197</v>
      </c>
      <c r="M16" s="60"/>
      <c r="N16" s="268"/>
      <c r="O16" s="268"/>
      <c r="P16" s="268"/>
      <c r="Q16" s="268"/>
    </row>
    <row r="17" spans="1:17" ht="24">
      <c r="A17" s="236"/>
      <c r="B17" s="60"/>
      <c r="C17" s="60"/>
      <c r="D17" s="68" t="s">
        <v>179</v>
      </c>
      <c r="E17" s="60"/>
      <c r="F17" s="68" t="s">
        <v>184</v>
      </c>
      <c r="G17" s="68" t="s">
        <v>187</v>
      </c>
      <c r="H17" s="60"/>
      <c r="I17" s="68" t="s">
        <v>186</v>
      </c>
      <c r="J17" s="68" t="s">
        <v>179</v>
      </c>
      <c r="K17" s="60"/>
      <c r="L17" s="60"/>
      <c r="M17" s="60"/>
      <c r="N17" s="268"/>
      <c r="O17" s="268"/>
      <c r="P17" s="268"/>
      <c r="Q17" s="268"/>
    </row>
    <row r="18" spans="1:17" ht="24">
      <c r="A18" s="236"/>
      <c r="B18" s="60"/>
      <c r="C18" s="60"/>
      <c r="D18" s="68" t="s">
        <v>180</v>
      </c>
      <c r="E18" s="60"/>
      <c r="F18" s="60"/>
      <c r="G18" s="68" t="s">
        <v>188</v>
      </c>
      <c r="H18" s="60"/>
      <c r="I18" s="60"/>
      <c r="J18" s="68" t="s">
        <v>184</v>
      </c>
      <c r="K18" s="60"/>
      <c r="L18" s="60"/>
      <c r="M18" s="60"/>
      <c r="N18" s="268"/>
      <c r="O18" s="268"/>
      <c r="P18" s="268"/>
      <c r="Q18" s="268"/>
    </row>
    <row r="19" spans="1:17">
      <c r="A19" s="236"/>
      <c r="B19" s="60"/>
      <c r="C19" s="60"/>
      <c r="D19" s="60"/>
      <c r="E19" s="60"/>
      <c r="F19" s="60"/>
      <c r="G19" s="60"/>
      <c r="H19" s="60"/>
      <c r="I19" s="60"/>
      <c r="J19" s="68" t="s">
        <v>191</v>
      </c>
      <c r="K19" s="60"/>
      <c r="L19" s="60"/>
      <c r="M19" s="60"/>
      <c r="N19" s="268"/>
      <c r="O19" s="268"/>
      <c r="P19" s="268"/>
      <c r="Q19" s="268"/>
    </row>
    <row r="20" spans="1:17">
      <c r="A20" s="237"/>
      <c r="B20" s="60"/>
      <c r="C20" s="60"/>
      <c r="D20" s="60"/>
      <c r="E20" s="60"/>
      <c r="F20" s="60"/>
      <c r="G20" s="60"/>
      <c r="H20" s="60"/>
      <c r="I20" s="60"/>
      <c r="J20" s="68" t="s">
        <v>192</v>
      </c>
      <c r="K20" s="60"/>
      <c r="L20" s="60"/>
      <c r="M20" s="60"/>
      <c r="N20" s="268"/>
      <c r="O20" s="268"/>
      <c r="P20" s="268"/>
      <c r="Q20" s="268"/>
    </row>
    <row r="22" spans="1:17">
      <c r="A22" s="218" t="s">
        <v>571</v>
      </c>
      <c r="B22" t="s">
        <v>576</v>
      </c>
    </row>
    <row r="23" spans="1:17">
      <c r="A23" s="218" t="s">
        <v>572</v>
      </c>
      <c r="B23" t="s">
        <v>573</v>
      </c>
    </row>
    <row r="24" spans="1:17">
      <c r="B24" t="s">
        <v>574</v>
      </c>
      <c r="D24" t="s">
        <v>575</v>
      </c>
    </row>
    <row r="25" spans="1:17">
      <c r="B25" t="s">
        <v>577</v>
      </c>
    </row>
  </sheetData>
  <mergeCells count="32">
    <mergeCell ref="N14:Q20"/>
    <mergeCell ref="N7:Q7"/>
    <mergeCell ref="N10:Q10"/>
    <mergeCell ref="N11:Q11"/>
    <mergeCell ref="N12:Q12"/>
    <mergeCell ref="N13:Q13"/>
    <mergeCell ref="B4:D5"/>
    <mergeCell ref="E4:G5"/>
    <mergeCell ref="H4:J5"/>
    <mergeCell ref="A4:A5"/>
    <mergeCell ref="A7:M7"/>
    <mergeCell ref="I9:K9"/>
    <mergeCell ref="B8:C8"/>
    <mergeCell ref="L8:M8"/>
    <mergeCell ref="I8:K8"/>
    <mergeCell ref="B9:C9"/>
    <mergeCell ref="L9:M9"/>
    <mergeCell ref="F8:H8"/>
    <mergeCell ref="F9:H9"/>
    <mergeCell ref="D9:E9"/>
    <mergeCell ref="D8:E8"/>
    <mergeCell ref="B2:D3"/>
    <mergeCell ref="E2:G3"/>
    <mergeCell ref="H2:J3"/>
    <mergeCell ref="B1:J1"/>
    <mergeCell ref="A2:A3"/>
    <mergeCell ref="I13:K13"/>
    <mergeCell ref="L13:M13"/>
    <mergeCell ref="B13:C13"/>
    <mergeCell ref="A14:A20"/>
    <mergeCell ref="D13:E13"/>
    <mergeCell ref="F13:H13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20" zoomScaleNormal="120" workbookViewId="0">
      <selection activeCell="E29" sqref="E29"/>
    </sheetView>
  </sheetViews>
  <sheetFormatPr defaultRowHeight="13.5"/>
  <cols>
    <col min="2" max="2" width="10.5" customWidth="1"/>
  </cols>
  <sheetData>
    <row r="1" spans="1:9">
      <c r="A1" s="291" t="s">
        <v>266</v>
      </c>
      <c r="B1" s="291"/>
      <c r="C1" s="291"/>
      <c r="D1" s="291"/>
      <c r="E1" s="291"/>
      <c r="F1" s="291"/>
      <c r="G1" s="291"/>
      <c r="H1" s="291"/>
      <c r="I1" s="291"/>
    </row>
    <row r="2" spans="1:9">
      <c r="A2" s="291"/>
      <c r="B2" s="291"/>
      <c r="C2" s="291"/>
      <c r="D2" s="291"/>
      <c r="E2" s="291"/>
      <c r="F2" s="291"/>
      <c r="G2" s="291"/>
      <c r="H2" s="291"/>
      <c r="I2" s="291"/>
    </row>
    <row r="4" spans="1:9">
      <c r="B4" s="240" t="s">
        <v>231</v>
      </c>
      <c r="C4" s="240"/>
      <c r="D4" s="240"/>
      <c r="E4" s="240"/>
      <c r="F4" s="240"/>
      <c r="G4" s="240"/>
    </row>
    <row r="5" spans="1:9" ht="14.25" thickBot="1">
      <c r="B5" s="89" t="s">
        <v>232</v>
      </c>
      <c r="C5" s="88" t="s">
        <v>233</v>
      </c>
      <c r="D5" s="88" t="s">
        <v>234</v>
      </c>
      <c r="E5" s="88" t="s">
        <v>233</v>
      </c>
      <c r="F5" s="88" t="s">
        <v>235</v>
      </c>
      <c r="G5" s="88" t="s">
        <v>233</v>
      </c>
    </row>
    <row r="6" spans="1:9" ht="14.25" customHeight="1" thickBot="1">
      <c r="B6" s="92" t="s">
        <v>236</v>
      </c>
      <c r="C6" s="287" t="s">
        <v>241</v>
      </c>
      <c r="D6" s="90"/>
      <c r="E6" s="289" t="s">
        <v>247</v>
      </c>
      <c r="F6" s="90"/>
      <c r="G6" s="289" t="s">
        <v>252</v>
      </c>
    </row>
    <row r="7" spans="1:9" ht="14.25" thickBot="1">
      <c r="B7" s="93" t="s">
        <v>237</v>
      </c>
      <c r="C7" s="288"/>
      <c r="D7" s="92" t="s">
        <v>242</v>
      </c>
      <c r="E7" s="290"/>
      <c r="F7" s="153" t="s">
        <v>249</v>
      </c>
      <c r="G7" s="290"/>
    </row>
    <row r="8" spans="1:9" ht="14.25" thickBot="1">
      <c r="B8" s="93" t="s">
        <v>238</v>
      </c>
      <c r="C8" s="288"/>
      <c r="D8" s="152" t="s">
        <v>243</v>
      </c>
      <c r="E8" s="290"/>
      <c r="F8" s="155" t="s">
        <v>427</v>
      </c>
      <c r="G8" s="290"/>
    </row>
    <row r="9" spans="1:9">
      <c r="B9" s="152" t="s">
        <v>239</v>
      </c>
      <c r="C9" s="288"/>
      <c r="D9" s="93" t="s">
        <v>244</v>
      </c>
      <c r="E9" s="290"/>
      <c r="F9" s="154" t="s">
        <v>250</v>
      </c>
      <c r="G9" s="290"/>
    </row>
    <row r="10" spans="1:9" ht="14.25" thickBot="1">
      <c r="B10" s="94" t="s">
        <v>240</v>
      </c>
      <c r="C10" s="288"/>
      <c r="D10" s="94" t="s">
        <v>245</v>
      </c>
      <c r="E10" s="290"/>
      <c r="F10" s="94" t="s">
        <v>251</v>
      </c>
      <c r="G10" s="290"/>
    </row>
    <row r="11" spans="1:9" ht="14.25" thickBot="1">
      <c r="B11" s="91" t="s">
        <v>253</v>
      </c>
      <c r="C11" s="288"/>
      <c r="D11" s="91" t="s">
        <v>246</v>
      </c>
      <c r="E11" s="290"/>
      <c r="F11" s="91" t="s">
        <v>248</v>
      </c>
      <c r="G11" s="290"/>
    </row>
    <row r="15" spans="1:9">
      <c r="B15" s="240" t="s">
        <v>254</v>
      </c>
      <c r="C15" s="240"/>
      <c r="D15" s="240"/>
      <c r="E15" s="240"/>
      <c r="F15" s="240"/>
      <c r="G15" s="240"/>
    </row>
    <row r="16" spans="1:9">
      <c r="B16" s="285" t="s">
        <v>255</v>
      </c>
      <c r="C16" s="285"/>
      <c r="D16" s="285"/>
      <c r="E16" s="285"/>
      <c r="F16" s="285"/>
      <c r="G16" s="285"/>
    </row>
    <row r="17" spans="2:9">
      <c r="B17" s="285"/>
      <c r="C17" s="285"/>
      <c r="D17" s="285"/>
      <c r="E17" s="285"/>
      <c r="F17" s="285"/>
      <c r="G17" s="285"/>
    </row>
    <row r="18" spans="2:9">
      <c r="B18" s="285" t="s">
        <v>256</v>
      </c>
      <c r="C18" s="285"/>
      <c r="D18" s="285"/>
      <c r="E18" s="285"/>
      <c r="F18" s="285"/>
      <c r="G18" s="285"/>
    </row>
    <row r="19" spans="2:9">
      <c r="B19" s="285"/>
      <c r="C19" s="285"/>
      <c r="D19" s="285"/>
      <c r="E19" s="285"/>
      <c r="F19" s="285"/>
      <c r="G19" s="285"/>
    </row>
    <row r="22" spans="2:9">
      <c r="B22" s="240" t="s">
        <v>257</v>
      </c>
      <c r="C22" s="240"/>
      <c r="D22" s="240"/>
      <c r="E22" s="240"/>
      <c r="F22" s="240"/>
      <c r="G22" s="240"/>
      <c r="H22" s="277" t="s">
        <v>263</v>
      </c>
      <c r="I22" s="277"/>
    </row>
    <row r="23" spans="2:9">
      <c r="B23" s="269" t="s">
        <v>258</v>
      </c>
      <c r="C23" s="286" t="s">
        <v>259</v>
      </c>
      <c r="D23" s="284"/>
      <c r="E23" s="284"/>
      <c r="F23" s="284"/>
      <c r="G23" s="284"/>
      <c r="H23" s="278" t="s">
        <v>425</v>
      </c>
      <c r="I23" s="279"/>
    </row>
    <row r="24" spans="2:9" ht="24" customHeight="1">
      <c r="B24" s="269"/>
      <c r="C24" s="284" t="s">
        <v>265</v>
      </c>
      <c r="D24" s="284"/>
      <c r="E24" s="284"/>
      <c r="F24" s="284"/>
      <c r="G24" s="284"/>
      <c r="H24" s="280"/>
      <c r="I24" s="281"/>
    </row>
    <row r="25" spans="2:9">
      <c r="B25" s="269"/>
      <c r="C25" s="284" t="s">
        <v>465</v>
      </c>
      <c r="D25" s="284"/>
      <c r="E25" s="284"/>
      <c r="F25" s="284"/>
      <c r="G25" s="284"/>
      <c r="H25" s="282"/>
      <c r="I25" s="283"/>
    </row>
    <row r="26" spans="2:9" ht="29.25" customHeight="1">
      <c r="B26" s="88" t="s">
        <v>260</v>
      </c>
      <c r="C26" s="276" t="s">
        <v>262</v>
      </c>
      <c r="D26" s="276"/>
      <c r="E26" s="276"/>
      <c r="F26" s="276"/>
      <c r="G26" s="276"/>
      <c r="H26" s="284" t="s">
        <v>424</v>
      </c>
      <c r="I26" s="284"/>
    </row>
    <row r="27" spans="2:9" ht="25.5" customHeight="1">
      <c r="B27" s="88" t="s">
        <v>261</v>
      </c>
      <c r="C27" s="276" t="s">
        <v>256</v>
      </c>
      <c r="D27" s="276"/>
      <c r="E27" s="276"/>
      <c r="F27" s="276"/>
      <c r="G27" s="276"/>
      <c r="H27" s="284" t="s">
        <v>264</v>
      </c>
      <c r="I27" s="284"/>
    </row>
  </sheetData>
  <mergeCells count="19">
    <mergeCell ref="B4:G4"/>
    <mergeCell ref="C6:C11"/>
    <mergeCell ref="E6:E11"/>
    <mergeCell ref="G6:G11"/>
    <mergeCell ref="A1:I2"/>
    <mergeCell ref="B15:G15"/>
    <mergeCell ref="B16:G17"/>
    <mergeCell ref="B18:G19"/>
    <mergeCell ref="B22:G22"/>
    <mergeCell ref="B23:B25"/>
    <mergeCell ref="C23:G23"/>
    <mergeCell ref="C24:G24"/>
    <mergeCell ref="C25:G25"/>
    <mergeCell ref="C26:G26"/>
    <mergeCell ref="C27:G27"/>
    <mergeCell ref="H22:I22"/>
    <mergeCell ref="H23:I25"/>
    <mergeCell ref="H26:I26"/>
    <mergeCell ref="H27:I2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zoomScale="110" zoomScaleNormal="110" workbookViewId="0">
      <selection activeCell="D25" sqref="D25"/>
    </sheetView>
  </sheetViews>
  <sheetFormatPr defaultRowHeight="12"/>
  <cols>
    <col min="1" max="1" width="4.875" style="97" customWidth="1"/>
    <col min="2" max="2" width="9" style="97"/>
    <col min="3" max="3" width="11" style="99" customWidth="1"/>
    <col min="4" max="4" width="9.875" style="97" customWidth="1"/>
    <col min="5" max="5" width="9" style="97"/>
    <col min="6" max="6" width="10.625" style="97" bestFit="1" customWidth="1"/>
    <col min="7" max="7" width="9" style="97"/>
    <col min="8" max="8" width="10.625" style="97" bestFit="1" customWidth="1"/>
    <col min="9" max="9" width="5.625" style="97" customWidth="1"/>
    <col min="10" max="10" width="6" style="97" customWidth="1"/>
    <col min="11" max="11" width="11.75" style="97" bestFit="1" customWidth="1"/>
    <col min="12" max="12" width="7.625" style="97" customWidth="1"/>
    <col min="13" max="14" width="9" style="97"/>
    <col min="15" max="15" width="7.25" style="97" customWidth="1"/>
    <col min="16" max="16384" width="9" style="97"/>
  </cols>
  <sheetData>
    <row r="1" spans="1:17" ht="20.25" customHeight="1" thickBot="1">
      <c r="B1" s="295" t="s">
        <v>288</v>
      </c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</row>
    <row r="2" spans="1:17">
      <c r="A2" s="100"/>
      <c r="B2" s="102"/>
      <c r="C2" s="101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</row>
    <row r="3" spans="1:17">
      <c r="A3" s="104"/>
      <c r="B3" s="105"/>
      <c r="C3" s="95" t="s">
        <v>267</v>
      </c>
      <c r="D3" s="105"/>
      <c r="E3" s="105"/>
      <c r="F3" s="105"/>
      <c r="G3" s="105"/>
      <c r="H3" s="105"/>
      <c r="I3" s="105"/>
      <c r="J3" s="105"/>
      <c r="K3" s="107" t="s">
        <v>284</v>
      </c>
      <c r="L3" s="105"/>
      <c r="M3" s="105"/>
      <c r="N3" s="105"/>
      <c r="O3" s="105"/>
      <c r="P3" s="105"/>
      <c r="Q3" s="106"/>
    </row>
    <row r="4" spans="1:17">
      <c r="A4" s="104"/>
      <c r="B4" s="105"/>
      <c r="C4" s="107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</row>
    <row r="5" spans="1:17" ht="12" customHeight="1">
      <c r="A5" s="104"/>
      <c r="B5" s="105"/>
      <c r="C5" s="107"/>
      <c r="D5" s="105"/>
      <c r="E5" s="105"/>
      <c r="F5" s="105"/>
      <c r="G5" s="105"/>
      <c r="H5" s="105"/>
      <c r="I5" s="296" t="s">
        <v>290</v>
      </c>
      <c r="J5" s="296"/>
      <c r="K5" s="114"/>
      <c r="L5" s="105"/>
      <c r="M5" s="105"/>
      <c r="N5" s="105"/>
      <c r="O5" s="105"/>
      <c r="P5" s="105"/>
      <c r="Q5" s="106"/>
    </row>
    <row r="6" spans="1:17">
      <c r="A6" s="104"/>
      <c r="B6" s="297" t="s">
        <v>268</v>
      </c>
      <c r="C6" s="292" t="s">
        <v>269</v>
      </c>
      <c r="D6" s="297" t="s">
        <v>270</v>
      </c>
      <c r="E6" s="105"/>
      <c r="F6" s="105"/>
      <c r="G6" s="299" t="s">
        <v>274</v>
      </c>
      <c r="H6" s="300"/>
      <c r="I6" s="105"/>
      <c r="J6" s="113"/>
      <c r="K6" s="95" t="s">
        <v>280</v>
      </c>
      <c r="L6" s="105"/>
      <c r="M6" s="299" t="s">
        <v>282</v>
      </c>
      <c r="N6" s="300"/>
      <c r="O6" s="105"/>
      <c r="P6" s="98" t="s">
        <v>287</v>
      </c>
      <c r="Q6" s="106"/>
    </row>
    <row r="7" spans="1:17">
      <c r="A7" s="104"/>
      <c r="B7" s="298"/>
      <c r="C7" s="294"/>
      <c r="D7" s="298"/>
      <c r="E7" s="105"/>
      <c r="F7" s="105"/>
      <c r="G7" s="105" t="s">
        <v>276</v>
      </c>
      <c r="H7" s="169" t="s">
        <v>469</v>
      </c>
      <c r="I7" s="105"/>
      <c r="J7" s="105"/>
      <c r="K7" s="105" t="s">
        <v>281</v>
      </c>
      <c r="L7" s="105"/>
      <c r="M7" s="301" t="s">
        <v>283</v>
      </c>
      <c r="N7" s="301"/>
      <c r="O7" s="105"/>
      <c r="P7" s="105" t="s">
        <v>285</v>
      </c>
      <c r="Q7" s="106"/>
    </row>
    <row r="8" spans="1:17">
      <c r="A8" s="104"/>
      <c r="B8" s="105"/>
      <c r="C8" s="107"/>
      <c r="D8" s="105"/>
      <c r="E8" s="105"/>
      <c r="F8" s="105"/>
      <c r="G8" s="105" t="s">
        <v>277</v>
      </c>
      <c r="H8" s="169" t="s">
        <v>470</v>
      </c>
      <c r="I8" s="105"/>
      <c r="J8" s="105"/>
      <c r="K8" s="105"/>
      <c r="L8" s="105"/>
      <c r="M8" s="105"/>
      <c r="N8" s="105"/>
      <c r="O8" s="105"/>
      <c r="P8" s="105" t="s">
        <v>286</v>
      </c>
      <c r="Q8" s="106"/>
    </row>
    <row r="9" spans="1:17">
      <c r="A9" s="104"/>
      <c r="B9" s="105"/>
      <c r="C9" s="107"/>
      <c r="D9" s="105"/>
      <c r="E9" s="105"/>
      <c r="F9" s="105"/>
      <c r="G9" s="105" t="s">
        <v>278</v>
      </c>
      <c r="H9" s="169" t="s">
        <v>471</v>
      </c>
      <c r="I9" s="105"/>
      <c r="J9" s="105"/>
      <c r="K9" s="105"/>
      <c r="L9" s="105"/>
      <c r="M9" s="105"/>
      <c r="N9" s="105"/>
      <c r="O9" s="105"/>
      <c r="P9" s="105"/>
      <c r="Q9" s="106"/>
    </row>
    <row r="10" spans="1:17">
      <c r="A10" s="104"/>
      <c r="B10" s="105"/>
      <c r="C10" s="95" t="s">
        <v>271</v>
      </c>
      <c r="D10" s="105"/>
      <c r="E10" s="105"/>
      <c r="F10" s="105"/>
      <c r="G10" s="105" t="s">
        <v>279</v>
      </c>
      <c r="H10" s="169" t="s">
        <v>472</v>
      </c>
      <c r="I10" s="105"/>
      <c r="J10" s="105"/>
      <c r="K10" s="105"/>
      <c r="L10" s="105"/>
      <c r="M10" s="105"/>
      <c r="N10" s="105"/>
      <c r="O10" s="105"/>
      <c r="P10" s="105"/>
      <c r="Q10" s="106"/>
    </row>
    <row r="11" spans="1:17">
      <c r="A11" s="104"/>
      <c r="B11" s="105"/>
      <c r="C11" s="107"/>
      <c r="D11" s="105"/>
      <c r="E11" s="105"/>
      <c r="F11" s="105"/>
      <c r="G11" s="105"/>
      <c r="H11" s="105"/>
      <c r="I11" s="105"/>
      <c r="J11" s="105"/>
      <c r="K11" s="276" t="s">
        <v>429</v>
      </c>
      <c r="L11" s="276"/>
      <c r="M11" s="276"/>
      <c r="N11" s="105"/>
      <c r="O11" s="105"/>
      <c r="P11" s="105"/>
      <c r="Q11" s="106"/>
    </row>
    <row r="12" spans="1:17">
      <c r="A12" s="104"/>
      <c r="B12" s="105"/>
      <c r="C12" s="107"/>
      <c r="D12" s="105"/>
      <c r="E12" s="112" t="s">
        <v>289</v>
      </c>
      <c r="F12" s="105"/>
      <c r="G12" s="105"/>
      <c r="H12" s="105"/>
      <c r="I12" s="105"/>
      <c r="J12" s="105"/>
      <c r="K12" s="105" t="s">
        <v>430</v>
      </c>
      <c r="L12" s="105" t="s">
        <v>436</v>
      </c>
      <c r="M12" s="276" t="s">
        <v>464</v>
      </c>
      <c r="N12" s="105"/>
      <c r="O12" s="105"/>
      <c r="P12" s="105"/>
      <c r="Q12" s="106"/>
    </row>
    <row r="13" spans="1:17">
      <c r="A13" s="104"/>
      <c r="B13" s="105"/>
      <c r="C13" s="95" t="s">
        <v>275</v>
      </c>
      <c r="D13" s="105"/>
      <c r="E13" s="105"/>
      <c r="F13" s="105"/>
      <c r="G13" s="105"/>
      <c r="H13" s="105"/>
      <c r="I13" s="105"/>
      <c r="J13" s="105"/>
      <c r="K13" s="105" t="s">
        <v>431</v>
      </c>
      <c r="L13" s="105" t="s">
        <v>435</v>
      </c>
      <c r="M13" s="276"/>
      <c r="N13" s="292" t="s">
        <v>588</v>
      </c>
      <c r="O13" s="105"/>
      <c r="P13" s="105"/>
      <c r="Q13" s="106"/>
    </row>
    <row r="14" spans="1:17">
      <c r="A14" s="104"/>
      <c r="B14" s="105"/>
      <c r="C14" s="107"/>
      <c r="D14" s="105"/>
      <c r="E14" s="105"/>
      <c r="F14" s="105"/>
      <c r="G14" s="105"/>
      <c r="H14" s="105"/>
      <c r="I14" s="105"/>
      <c r="J14" s="105"/>
      <c r="K14" s="105" t="s">
        <v>556</v>
      </c>
      <c r="L14" s="105" t="s">
        <v>434</v>
      </c>
      <c r="M14" s="276"/>
      <c r="N14" s="293"/>
      <c r="O14" s="276" t="s">
        <v>467</v>
      </c>
      <c r="P14" s="105"/>
      <c r="Q14" s="106"/>
    </row>
    <row r="15" spans="1:17">
      <c r="A15" s="104"/>
      <c r="B15" s="105"/>
      <c r="C15" s="107"/>
      <c r="D15" s="105"/>
      <c r="E15" s="105"/>
      <c r="F15" s="105"/>
      <c r="G15" s="105"/>
      <c r="H15" s="105"/>
      <c r="I15" s="105"/>
      <c r="J15" s="105"/>
      <c r="K15" s="105" t="s">
        <v>432</v>
      </c>
      <c r="L15" s="105" t="s">
        <v>433</v>
      </c>
      <c r="M15" s="276"/>
      <c r="N15" s="294"/>
      <c r="O15" s="276"/>
      <c r="P15" s="96" t="s">
        <v>466</v>
      </c>
      <c r="Q15" s="106"/>
    </row>
    <row r="16" spans="1:17">
      <c r="A16" s="104"/>
      <c r="B16" s="105"/>
      <c r="C16" s="95" t="s">
        <v>272</v>
      </c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</row>
    <row r="17" spans="1:17">
      <c r="A17" s="104"/>
      <c r="B17" s="105"/>
      <c r="C17" s="107"/>
      <c r="D17" s="105"/>
      <c r="E17" s="105"/>
      <c r="F17" s="105"/>
      <c r="G17" s="105"/>
      <c r="H17" s="105"/>
      <c r="I17" s="105"/>
      <c r="J17" s="105"/>
      <c r="K17" s="105" t="s">
        <v>437</v>
      </c>
      <c r="L17" s="105"/>
      <c r="M17" s="105"/>
      <c r="N17" s="105"/>
      <c r="O17" s="105"/>
      <c r="P17" s="105"/>
      <c r="Q17" s="106"/>
    </row>
    <row r="18" spans="1:17">
      <c r="A18" s="104"/>
      <c r="B18" s="105"/>
      <c r="C18" s="107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6"/>
    </row>
    <row r="19" spans="1:17">
      <c r="A19" s="104"/>
      <c r="B19" s="105"/>
      <c r="C19" s="95" t="s">
        <v>273</v>
      </c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6"/>
    </row>
    <row r="20" spans="1:17">
      <c r="A20" s="104"/>
      <c r="B20" s="105"/>
      <c r="C20" s="107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6"/>
    </row>
    <row r="21" spans="1:17" ht="12.75" thickBot="1">
      <c r="A21" s="108"/>
      <c r="B21" s="110"/>
      <c r="C21" s="109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1"/>
    </row>
    <row r="23" spans="1:17">
      <c r="G23" s="97" t="s">
        <v>587</v>
      </c>
    </row>
    <row r="24" spans="1:17">
      <c r="A24" s="97" t="s">
        <v>428</v>
      </c>
      <c r="F24" s="222">
        <v>1</v>
      </c>
      <c r="G24" s="97" t="s">
        <v>579</v>
      </c>
      <c r="H24" s="97" t="s">
        <v>580</v>
      </c>
      <c r="I24" s="97" t="s">
        <v>581</v>
      </c>
    </row>
    <row r="25" spans="1:17">
      <c r="D25" s="97" t="s">
        <v>597</v>
      </c>
      <c r="F25" s="222">
        <v>2</v>
      </c>
      <c r="G25" s="97" t="s">
        <v>582</v>
      </c>
      <c r="H25" s="97" t="s">
        <v>583</v>
      </c>
    </row>
    <row r="26" spans="1:17">
      <c r="C26" s="221"/>
      <c r="F26" s="222">
        <v>3</v>
      </c>
      <c r="G26" s="97" t="s">
        <v>584</v>
      </c>
    </row>
    <row r="27" spans="1:17">
      <c r="C27" s="221"/>
      <c r="F27" s="222">
        <v>4</v>
      </c>
      <c r="G27" s="97" t="s">
        <v>586</v>
      </c>
      <c r="H27" s="97" t="s">
        <v>585</v>
      </c>
    </row>
    <row r="28" spans="1:17">
      <c r="F28" s="222">
        <v>5</v>
      </c>
      <c r="G28" s="97" t="s">
        <v>589</v>
      </c>
    </row>
    <row r="29" spans="1:17">
      <c r="F29" s="222">
        <v>6</v>
      </c>
      <c r="G29" s="97" t="s">
        <v>590</v>
      </c>
    </row>
    <row r="30" spans="1:17">
      <c r="F30" s="222">
        <v>7</v>
      </c>
      <c r="G30" s="97" t="s">
        <v>591</v>
      </c>
    </row>
    <row r="31" spans="1:17">
      <c r="F31" s="222">
        <v>8</v>
      </c>
      <c r="G31" s="97" t="s">
        <v>592</v>
      </c>
    </row>
    <row r="32" spans="1:17">
      <c r="F32" s="222">
        <v>9</v>
      </c>
      <c r="G32" s="97" t="s">
        <v>593</v>
      </c>
    </row>
    <row r="33" spans="6:7">
      <c r="F33" s="222">
        <v>10</v>
      </c>
      <c r="G33" s="97" t="s">
        <v>594</v>
      </c>
    </row>
    <row r="34" spans="6:7">
      <c r="F34" s="222">
        <v>11</v>
      </c>
      <c r="G34" s="97" t="s">
        <v>595</v>
      </c>
    </row>
    <row r="35" spans="6:7">
      <c r="F35" s="222">
        <v>12</v>
      </c>
      <c r="G35" s="97" t="s">
        <v>596</v>
      </c>
    </row>
    <row r="36" spans="6:7">
      <c r="F36" s="222">
        <v>13</v>
      </c>
    </row>
    <row r="37" spans="6:7">
      <c r="F37" s="222">
        <v>14</v>
      </c>
    </row>
    <row r="38" spans="6:7">
      <c r="F38" s="222">
        <v>15</v>
      </c>
    </row>
    <row r="39" spans="6:7">
      <c r="F39" s="222">
        <v>16</v>
      </c>
    </row>
    <row r="40" spans="6:7">
      <c r="F40" s="222">
        <v>17</v>
      </c>
    </row>
    <row r="41" spans="6:7">
      <c r="F41" s="222">
        <v>18</v>
      </c>
    </row>
    <row r="42" spans="6:7">
      <c r="F42" s="222">
        <v>19</v>
      </c>
    </row>
    <row r="43" spans="6:7">
      <c r="F43" s="222">
        <v>20</v>
      </c>
    </row>
  </sheetData>
  <mergeCells count="12">
    <mergeCell ref="K11:M11"/>
    <mergeCell ref="M12:M15"/>
    <mergeCell ref="N13:N15"/>
    <mergeCell ref="O14:O15"/>
    <mergeCell ref="B1:P1"/>
    <mergeCell ref="I5:J5"/>
    <mergeCell ref="C6:C7"/>
    <mergeCell ref="B6:B7"/>
    <mergeCell ref="D6:D7"/>
    <mergeCell ref="G6:H6"/>
    <mergeCell ref="M6:N6"/>
    <mergeCell ref="M7:N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C2:K28"/>
  <sheetViews>
    <sheetView topLeftCell="B4" zoomScale="90" zoomScaleNormal="90" workbookViewId="0">
      <selection activeCell="C29" sqref="C29"/>
    </sheetView>
  </sheetViews>
  <sheetFormatPr defaultColWidth="19.125" defaultRowHeight="21" customHeight="1"/>
  <cols>
    <col min="1" max="2" width="4.125" style="198" customWidth="1"/>
    <col min="3" max="3" width="22.5" style="199" bestFit="1" customWidth="1"/>
    <col min="4" max="4" width="23.25" style="198" bestFit="1" customWidth="1"/>
    <col min="5" max="5" width="20.125" style="198" bestFit="1" customWidth="1"/>
    <col min="6" max="6" width="25.625" style="198" customWidth="1"/>
    <col min="7" max="9" width="19.375" style="198" customWidth="1"/>
    <col min="10" max="10" width="19.125" style="198" customWidth="1"/>
    <col min="11" max="255" width="19.125" style="198"/>
    <col min="256" max="256" width="4.125" style="198" customWidth="1"/>
    <col min="257" max="257" width="16.5" style="198" customWidth="1"/>
    <col min="258" max="258" width="19.375" style="198" customWidth="1"/>
    <col min="259" max="259" width="19.5" style="198" bestFit="1" customWidth="1"/>
    <col min="260" max="260" width="19.375" style="198" customWidth="1"/>
    <col min="261" max="261" width="19.125" style="198" customWidth="1"/>
    <col min="262" max="263" width="15.5" style="198" customWidth="1"/>
    <col min="264" max="264" width="28.875" style="198" customWidth="1"/>
    <col min="265" max="511" width="19.125" style="198"/>
    <col min="512" max="512" width="4.125" style="198" customWidth="1"/>
    <col min="513" max="513" width="16.5" style="198" customWidth="1"/>
    <col min="514" max="514" width="19.375" style="198" customWidth="1"/>
    <col min="515" max="515" width="19.5" style="198" bestFit="1" customWidth="1"/>
    <col min="516" max="516" width="19.375" style="198" customWidth="1"/>
    <col min="517" max="517" width="19.125" style="198" customWidth="1"/>
    <col min="518" max="519" width="15.5" style="198" customWidth="1"/>
    <col min="520" max="520" width="28.875" style="198" customWidth="1"/>
    <col min="521" max="767" width="19.125" style="198"/>
    <col min="768" max="768" width="4.125" style="198" customWidth="1"/>
    <col min="769" max="769" width="16.5" style="198" customWidth="1"/>
    <col min="770" max="770" width="19.375" style="198" customWidth="1"/>
    <col min="771" max="771" width="19.5" style="198" bestFit="1" customWidth="1"/>
    <col min="772" max="772" width="19.375" style="198" customWidth="1"/>
    <col min="773" max="773" width="19.125" style="198" customWidth="1"/>
    <col min="774" max="775" width="15.5" style="198" customWidth="1"/>
    <col min="776" max="776" width="28.875" style="198" customWidth="1"/>
    <col min="777" max="1023" width="19.125" style="198"/>
    <col min="1024" max="1024" width="4.125" style="198" customWidth="1"/>
    <col min="1025" max="1025" width="16.5" style="198" customWidth="1"/>
    <col min="1026" max="1026" width="19.375" style="198" customWidth="1"/>
    <col min="1027" max="1027" width="19.5" style="198" bestFit="1" customWidth="1"/>
    <col min="1028" max="1028" width="19.375" style="198" customWidth="1"/>
    <col min="1029" max="1029" width="19.125" style="198" customWidth="1"/>
    <col min="1030" max="1031" width="15.5" style="198" customWidth="1"/>
    <col min="1032" max="1032" width="28.875" style="198" customWidth="1"/>
    <col min="1033" max="1279" width="19.125" style="198"/>
    <col min="1280" max="1280" width="4.125" style="198" customWidth="1"/>
    <col min="1281" max="1281" width="16.5" style="198" customWidth="1"/>
    <col min="1282" max="1282" width="19.375" style="198" customWidth="1"/>
    <col min="1283" max="1283" width="19.5" style="198" bestFit="1" customWidth="1"/>
    <col min="1284" max="1284" width="19.375" style="198" customWidth="1"/>
    <col min="1285" max="1285" width="19.125" style="198" customWidth="1"/>
    <col min="1286" max="1287" width="15.5" style="198" customWidth="1"/>
    <col min="1288" max="1288" width="28.875" style="198" customWidth="1"/>
    <col min="1289" max="1535" width="19.125" style="198"/>
    <col min="1536" max="1536" width="4.125" style="198" customWidth="1"/>
    <col min="1537" max="1537" width="16.5" style="198" customWidth="1"/>
    <col min="1538" max="1538" width="19.375" style="198" customWidth="1"/>
    <col min="1539" max="1539" width="19.5" style="198" bestFit="1" customWidth="1"/>
    <col min="1540" max="1540" width="19.375" style="198" customWidth="1"/>
    <col min="1541" max="1541" width="19.125" style="198" customWidth="1"/>
    <col min="1542" max="1543" width="15.5" style="198" customWidth="1"/>
    <col min="1544" max="1544" width="28.875" style="198" customWidth="1"/>
    <col min="1545" max="1791" width="19.125" style="198"/>
    <col min="1792" max="1792" width="4.125" style="198" customWidth="1"/>
    <col min="1793" max="1793" width="16.5" style="198" customWidth="1"/>
    <col min="1794" max="1794" width="19.375" style="198" customWidth="1"/>
    <col min="1795" max="1795" width="19.5" style="198" bestFit="1" customWidth="1"/>
    <col min="1796" max="1796" width="19.375" style="198" customWidth="1"/>
    <col min="1797" max="1797" width="19.125" style="198" customWidth="1"/>
    <col min="1798" max="1799" width="15.5" style="198" customWidth="1"/>
    <col min="1800" max="1800" width="28.875" style="198" customWidth="1"/>
    <col min="1801" max="2047" width="19.125" style="198"/>
    <col min="2048" max="2048" width="4.125" style="198" customWidth="1"/>
    <col min="2049" max="2049" width="16.5" style="198" customWidth="1"/>
    <col min="2050" max="2050" width="19.375" style="198" customWidth="1"/>
    <col min="2051" max="2051" width="19.5" style="198" bestFit="1" customWidth="1"/>
    <col min="2052" max="2052" width="19.375" style="198" customWidth="1"/>
    <col min="2053" max="2053" width="19.125" style="198" customWidth="1"/>
    <col min="2054" max="2055" width="15.5" style="198" customWidth="1"/>
    <col min="2056" max="2056" width="28.875" style="198" customWidth="1"/>
    <col min="2057" max="2303" width="19.125" style="198"/>
    <col min="2304" max="2304" width="4.125" style="198" customWidth="1"/>
    <col min="2305" max="2305" width="16.5" style="198" customWidth="1"/>
    <col min="2306" max="2306" width="19.375" style="198" customWidth="1"/>
    <col min="2307" max="2307" width="19.5" style="198" bestFit="1" customWidth="1"/>
    <col min="2308" max="2308" width="19.375" style="198" customWidth="1"/>
    <col min="2309" max="2309" width="19.125" style="198" customWidth="1"/>
    <col min="2310" max="2311" width="15.5" style="198" customWidth="1"/>
    <col min="2312" max="2312" width="28.875" style="198" customWidth="1"/>
    <col min="2313" max="2559" width="19.125" style="198"/>
    <col min="2560" max="2560" width="4.125" style="198" customWidth="1"/>
    <col min="2561" max="2561" width="16.5" style="198" customWidth="1"/>
    <col min="2562" max="2562" width="19.375" style="198" customWidth="1"/>
    <col min="2563" max="2563" width="19.5" style="198" bestFit="1" customWidth="1"/>
    <col min="2564" max="2564" width="19.375" style="198" customWidth="1"/>
    <col min="2565" max="2565" width="19.125" style="198" customWidth="1"/>
    <col min="2566" max="2567" width="15.5" style="198" customWidth="1"/>
    <col min="2568" max="2568" width="28.875" style="198" customWidth="1"/>
    <col min="2569" max="2815" width="19.125" style="198"/>
    <col min="2816" max="2816" width="4.125" style="198" customWidth="1"/>
    <col min="2817" max="2817" width="16.5" style="198" customWidth="1"/>
    <col min="2818" max="2818" width="19.375" style="198" customWidth="1"/>
    <col min="2819" max="2819" width="19.5" style="198" bestFit="1" customWidth="1"/>
    <col min="2820" max="2820" width="19.375" style="198" customWidth="1"/>
    <col min="2821" max="2821" width="19.125" style="198" customWidth="1"/>
    <col min="2822" max="2823" width="15.5" style="198" customWidth="1"/>
    <col min="2824" max="2824" width="28.875" style="198" customWidth="1"/>
    <col min="2825" max="3071" width="19.125" style="198"/>
    <col min="3072" max="3072" width="4.125" style="198" customWidth="1"/>
    <col min="3073" max="3073" width="16.5" style="198" customWidth="1"/>
    <col min="3074" max="3074" width="19.375" style="198" customWidth="1"/>
    <col min="3075" max="3075" width="19.5" style="198" bestFit="1" customWidth="1"/>
    <col min="3076" max="3076" width="19.375" style="198" customWidth="1"/>
    <col min="3077" max="3077" width="19.125" style="198" customWidth="1"/>
    <col min="3078" max="3079" width="15.5" style="198" customWidth="1"/>
    <col min="3080" max="3080" width="28.875" style="198" customWidth="1"/>
    <col min="3081" max="3327" width="19.125" style="198"/>
    <col min="3328" max="3328" width="4.125" style="198" customWidth="1"/>
    <col min="3329" max="3329" width="16.5" style="198" customWidth="1"/>
    <col min="3330" max="3330" width="19.375" style="198" customWidth="1"/>
    <col min="3331" max="3331" width="19.5" style="198" bestFit="1" customWidth="1"/>
    <col min="3332" max="3332" width="19.375" style="198" customWidth="1"/>
    <col min="3333" max="3333" width="19.125" style="198" customWidth="1"/>
    <col min="3334" max="3335" width="15.5" style="198" customWidth="1"/>
    <col min="3336" max="3336" width="28.875" style="198" customWidth="1"/>
    <col min="3337" max="3583" width="19.125" style="198"/>
    <col min="3584" max="3584" width="4.125" style="198" customWidth="1"/>
    <col min="3585" max="3585" width="16.5" style="198" customWidth="1"/>
    <col min="3586" max="3586" width="19.375" style="198" customWidth="1"/>
    <col min="3587" max="3587" width="19.5" style="198" bestFit="1" customWidth="1"/>
    <col min="3588" max="3588" width="19.375" style="198" customWidth="1"/>
    <col min="3589" max="3589" width="19.125" style="198" customWidth="1"/>
    <col min="3590" max="3591" width="15.5" style="198" customWidth="1"/>
    <col min="3592" max="3592" width="28.875" style="198" customWidth="1"/>
    <col min="3593" max="3839" width="19.125" style="198"/>
    <col min="3840" max="3840" width="4.125" style="198" customWidth="1"/>
    <col min="3841" max="3841" width="16.5" style="198" customWidth="1"/>
    <col min="3842" max="3842" width="19.375" style="198" customWidth="1"/>
    <col min="3843" max="3843" width="19.5" style="198" bestFit="1" customWidth="1"/>
    <col min="3844" max="3844" width="19.375" style="198" customWidth="1"/>
    <col min="3845" max="3845" width="19.125" style="198" customWidth="1"/>
    <col min="3846" max="3847" width="15.5" style="198" customWidth="1"/>
    <col min="3848" max="3848" width="28.875" style="198" customWidth="1"/>
    <col min="3849" max="4095" width="19.125" style="198"/>
    <col min="4096" max="4096" width="4.125" style="198" customWidth="1"/>
    <col min="4097" max="4097" width="16.5" style="198" customWidth="1"/>
    <col min="4098" max="4098" width="19.375" style="198" customWidth="1"/>
    <col min="4099" max="4099" width="19.5" style="198" bestFit="1" customWidth="1"/>
    <col min="4100" max="4100" width="19.375" style="198" customWidth="1"/>
    <col min="4101" max="4101" width="19.125" style="198" customWidth="1"/>
    <col min="4102" max="4103" width="15.5" style="198" customWidth="1"/>
    <col min="4104" max="4104" width="28.875" style="198" customWidth="1"/>
    <col min="4105" max="4351" width="19.125" style="198"/>
    <col min="4352" max="4352" width="4.125" style="198" customWidth="1"/>
    <col min="4353" max="4353" width="16.5" style="198" customWidth="1"/>
    <col min="4354" max="4354" width="19.375" style="198" customWidth="1"/>
    <col min="4355" max="4355" width="19.5" style="198" bestFit="1" customWidth="1"/>
    <col min="4356" max="4356" width="19.375" style="198" customWidth="1"/>
    <col min="4357" max="4357" width="19.125" style="198" customWidth="1"/>
    <col min="4358" max="4359" width="15.5" style="198" customWidth="1"/>
    <col min="4360" max="4360" width="28.875" style="198" customWidth="1"/>
    <col min="4361" max="4607" width="19.125" style="198"/>
    <col min="4608" max="4608" width="4.125" style="198" customWidth="1"/>
    <col min="4609" max="4609" width="16.5" style="198" customWidth="1"/>
    <col min="4610" max="4610" width="19.375" style="198" customWidth="1"/>
    <col min="4611" max="4611" width="19.5" style="198" bestFit="1" customWidth="1"/>
    <col min="4612" max="4612" width="19.375" style="198" customWidth="1"/>
    <col min="4613" max="4613" width="19.125" style="198" customWidth="1"/>
    <col min="4614" max="4615" width="15.5" style="198" customWidth="1"/>
    <col min="4616" max="4616" width="28.875" style="198" customWidth="1"/>
    <col min="4617" max="4863" width="19.125" style="198"/>
    <col min="4864" max="4864" width="4.125" style="198" customWidth="1"/>
    <col min="4865" max="4865" width="16.5" style="198" customWidth="1"/>
    <col min="4866" max="4866" width="19.375" style="198" customWidth="1"/>
    <col min="4867" max="4867" width="19.5" style="198" bestFit="1" customWidth="1"/>
    <col min="4868" max="4868" width="19.375" style="198" customWidth="1"/>
    <col min="4869" max="4869" width="19.125" style="198" customWidth="1"/>
    <col min="4870" max="4871" width="15.5" style="198" customWidth="1"/>
    <col min="4872" max="4872" width="28.875" style="198" customWidth="1"/>
    <col min="4873" max="5119" width="19.125" style="198"/>
    <col min="5120" max="5120" width="4.125" style="198" customWidth="1"/>
    <col min="5121" max="5121" width="16.5" style="198" customWidth="1"/>
    <col min="5122" max="5122" width="19.375" style="198" customWidth="1"/>
    <col min="5123" max="5123" width="19.5" style="198" bestFit="1" customWidth="1"/>
    <col min="5124" max="5124" width="19.375" style="198" customWidth="1"/>
    <col min="5125" max="5125" width="19.125" style="198" customWidth="1"/>
    <col min="5126" max="5127" width="15.5" style="198" customWidth="1"/>
    <col min="5128" max="5128" width="28.875" style="198" customWidth="1"/>
    <col min="5129" max="5375" width="19.125" style="198"/>
    <col min="5376" max="5376" width="4.125" style="198" customWidth="1"/>
    <col min="5377" max="5377" width="16.5" style="198" customWidth="1"/>
    <col min="5378" max="5378" width="19.375" style="198" customWidth="1"/>
    <col min="5379" max="5379" width="19.5" style="198" bestFit="1" customWidth="1"/>
    <col min="5380" max="5380" width="19.375" style="198" customWidth="1"/>
    <col min="5381" max="5381" width="19.125" style="198" customWidth="1"/>
    <col min="5382" max="5383" width="15.5" style="198" customWidth="1"/>
    <col min="5384" max="5384" width="28.875" style="198" customWidth="1"/>
    <col min="5385" max="5631" width="19.125" style="198"/>
    <col min="5632" max="5632" width="4.125" style="198" customWidth="1"/>
    <col min="5633" max="5633" width="16.5" style="198" customWidth="1"/>
    <col min="5634" max="5634" width="19.375" style="198" customWidth="1"/>
    <col min="5635" max="5635" width="19.5" style="198" bestFit="1" customWidth="1"/>
    <col min="5636" max="5636" width="19.375" style="198" customWidth="1"/>
    <col min="5637" max="5637" width="19.125" style="198" customWidth="1"/>
    <col min="5638" max="5639" width="15.5" style="198" customWidth="1"/>
    <col min="5640" max="5640" width="28.875" style="198" customWidth="1"/>
    <col min="5641" max="5887" width="19.125" style="198"/>
    <col min="5888" max="5888" width="4.125" style="198" customWidth="1"/>
    <col min="5889" max="5889" width="16.5" style="198" customWidth="1"/>
    <col min="5890" max="5890" width="19.375" style="198" customWidth="1"/>
    <col min="5891" max="5891" width="19.5" style="198" bestFit="1" customWidth="1"/>
    <col min="5892" max="5892" width="19.375" style="198" customWidth="1"/>
    <col min="5893" max="5893" width="19.125" style="198" customWidth="1"/>
    <col min="5894" max="5895" width="15.5" style="198" customWidth="1"/>
    <col min="5896" max="5896" width="28.875" style="198" customWidth="1"/>
    <col min="5897" max="6143" width="19.125" style="198"/>
    <col min="6144" max="6144" width="4.125" style="198" customWidth="1"/>
    <col min="6145" max="6145" width="16.5" style="198" customWidth="1"/>
    <col min="6146" max="6146" width="19.375" style="198" customWidth="1"/>
    <col min="6147" max="6147" width="19.5" style="198" bestFit="1" customWidth="1"/>
    <col min="6148" max="6148" width="19.375" style="198" customWidth="1"/>
    <col min="6149" max="6149" width="19.125" style="198" customWidth="1"/>
    <col min="6150" max="6151" width="15.5" style="198" customWidth="1"/>
    <col min="6152" max="6152" width="28.875" style="198" customWidth="1"/>
    <col min="6153" max="6399" width="19.125" style="198"/>
    <col min="6400" max="6400" width="4.125" style="198" customWidth="1"/>
    <col min="6401" max="6401" width="16.5" style="198" customWidth="1"/>
    <col min="6402" max="6402" width="19.375" style="198" customWidth="1"/>
    <col min="6403" max="6403" width="19.5" style="198" bestFit="1" customWidth="1"/>
    <col min="6404" max="6404" width="19.375" style="198" customWidth="1"/>
    <col min="6405" max="6405" width="19.125" style="198" customWidth="1"/>
    <col min="6406" max="6407" width="15.5" style="198" customWidth="1"/>
    <col min="6408" max="6408" width="28.875" style="198" customWidth="1"/>
    <col min="6409" max="6655" width="19.125" style="198"/>
    <col min="6656" max="6656" width="4.125" style="198" customWidth="1"/>
    <col min="6657" max="6657" width="16.5" style="198" customWidth="1"/>
    <col min="6658" max="6658" width="19.375" style="198" customWidth="1"/>
    <col min="6659" max="6659" width="19.5" style="198" bestFit="1" customWidth="1"/>
    <col min="6660" max="6660" width="19.375" style="198" customWidth="1"/>
    <col min="6661" max="6661" width="19.125" style="198" customWidth="1"/>
    <col min="6662" max="6663" width="15.5" style="198" customWidth="1"/>
    <col min="6664" max="6664" width="28.875" style="198" customWidth="1"/>
    <col min="6665" max="6911" width="19.125" style="198"/>
    <col min="6912" max="6912" width="4.125" style="198" customWidth="1"/>
    <col min="6913" max="6913" width="16.5" style="198" customWidth="1"/>
    <col min="6914" max="6914" width="19.375" style="198" customWidth="1"/>
    <col min="6915" max="6915" width="19.5" style="198" bestFit="1" customWidth="1"/>
    <col min="6916" max="6916" width="19.375" style="198" customWidth="1"/>
    <col min="6917" max="6917" width="19.125" style="198" customWidth="1"/>
    <col min="6918" max="6919" width="15.5" style="198" customWidth="1"/>
    <col min="6920" max="6920" width="28.875" style="198" customWidth="1"/>
    <col min="6921" max="7167" width="19.125" style="198"/>
    <col min="7168" max="7168" width="4.125" style="198" customWidth="1"/>
    <col min="7169" max="7169" width="16.5" style="198" customWidth="1"/>
    <col min="7170" max="7170" width="19.375" style="198" customWidth="1"/>
    <col min="7171" max="7171" width="19.5" style="198" bestFit="1" customWidth="1"/>
    <col min="7172" max="7172" width="19.375" style="198" customWidth="1"/>
    <col min="7173" max="7173" width="19.125" style="198" customWidth="1"/>
    <col min="7174" max="7175" width="15.5" style="198" customWidth="1"/>
    <col min="7176" max="7176" width="28.875" style="198" customWidth="1"/>
    <col min="7177" max="7423" width="19.125" style="198"/>
    <col min="7424" max="7424" width="4.125" style="198" customWidth="1"/>
    <col min="7425" max="7425" width="16.5" style="198" customWidth="1"/>
    <col min="7426" max="7426" width="19.375" style="198" customWidth="1"/>
    <col min="7427" max="7427" width="19.5" style="198" bestFit="1" customWidth="1"/>
    <col min="7428" max="7428" width="19.375" style="198" customWidth="1"/>
    <col min="7429" max="7429" width="19.125" style="198" customWidth="1"/>
    <col min="7430" max="7431" width="15.5" style="198" customWidth="1"/>
    <col min="7432" max="7432" width="28.875" style="198" customWidth="1"/>
    <col min="7433" max="7679" width="19.125" style="198"/>
    <col min="7680" max="7680" width="4.125" style="198" customWidth="1"/>
    <col min="7681" max="7681" width="16.5" style="198" customWidth="1"/>
    <col min="7682" max="7682" width="19.375" style="198" customWidth="1"/>
    <col min="7683" max="7683" width="19.5" style="198" bestFit="1" customWidth="1"/>
    <col min="7684" max="7684" width="19.375" style="198" customWidth="1"/>
    <col min="7685" max="7685" width="19.125" style="198" customWidth="1"/>
    <col min="7686" max="7687" width="15.5" style="198" customWidth="1"/>
    <col min="7688" max="7688" width="28.875" style="198" customWidth="1"/>
    <col min="7689" max="7935" width="19.125" style="198"/>
    <col min="7936" max="7936" width="4.125" style="198" customWidth="1"/>
    <col min="7937" max="7937" width="16.5" style="198" customWidth="1"/>
    <col min="7938" max="7938" width="19.375" style="198" customWidth="1"/>
    <col min="7939" max="7939" width="19.5" style="198" bestFit="1" customWidth="1"/>
    <col min="7940" max="7940" width="19.375" style="198" customWidth="1"/>
    <col min="7941" max="7941" width="19.125" style="198" customWidth="1"/>
    <col min="7942" max="7943" width="15.5" style="198" customWidth="1"/>
    <col min="7944" max="7944" width="28.875" style="198" customWidth="1"/>
    <col min="7945" max="8191" width="19.125" style="198"/>
    <col min="8192" max="8192" width="4.125" style="198" customWidth="1"/>
    <col min="8193" max="8193" width="16.5" style="198" customWidth="1"/>
    <col min="8194" max="8194" width="19.375" style="198" customWidth="1"/>
    <col min="8195" max="8195" width="19.5" style="198" bestFit="1" customWidth="1"/>
    <col min="8196" max="8196" width="19.375" style="198" customWidth="1"/>
    <col min="8197" max="8197" width="19.125" style="198" customWidth="1"/>
    <col min="8198" max="8199" width="15.5" style="198" customWidth="1"/>
    <col min="8200" max="8200" width="28.875" style="198" customWidth="1"/>
    <col min="8201" max="8447" width="19.125" style="198"/>
    <col min="8448" max="8448" width="4.125" style="198" customWidth="1"/>
    <col min="8449" max="8449" width="16.5" style="198" customWidth="1"/>
    <col min="8450" max="8450" width="19.375" style="198" customWidth="1"/>
    <col min="8451" max="8451" width="19.5" style="198" bestFit="1" customWidth="1"/>
    <col min="8452" max="8452" width="19.375" style="198" customWidth="1"/>
    <col min="8453" max="8453" width="19.125" style="198" customWidth="1"/>
    <col min="8454" max="8455" width="15.5" style="198" customWidth="1"/>
    <col min="8456" max="8456" width="28.875" style="198" customWidth="1"/>
    <col min="8457" max="8703" width="19.125" style="198"/>
    <col min="8704" max="8704" width="4.125" style="198" customWidth="1"/>
    <col min="8705" max="8705" width="16.5" style="198" customWidth="1"/>
    <col min="8706" max="8706" width="19.375" style="198" customWidth="1"/>
    <col min="8707" max="8707" width="19.5" style="198" bestFit="1" customWidth="1"/>
    <col min="8708" max="8708" width="19.375" style="198" customWidth="1"/>
    <col min="8709" max="8709" width="19.125" style="198" customWidth="1"/>
    <col min="8710" max="8711" width="15.5" style="198" customWidth="1"/>
    <col min="8712" max="8712" width="28.875" style="198" customWidth="1"/>
    <col min="8713" max="8959" width="19.125" style="198"/>
    <col min="8960" max="8960" width="4.125" style="198" customWidth="1"/>
    <col min="8961" max="8961" width="16.5" style="198" customWidth="1"/>
    <col min="8962" max="8962" width="19.375" style="198" customWidth="1"/>
    <col min="8963" max="8963" width="19.5" style="198" bestFit="1" customWidth="1"/>
    <col min="8964" max="8964" width="19.375" style="198" customWidth="1"/>
    <col min="8965" max="8965" width="19.125" style="198" customWidth="1"/>
    <col min="8966" max="8967" width="15.5" style="198" customWidth="1"/>
    <col min="8968" max="8968" width="28.875" style="198" customWidth="1"/>
    <col min="8969" max="9215" width="19.125" style="198"/>
    <col min="9216" max="9216" width="4.125" style="198" customWidth="1"/>
    <col min="9217" max="9217" width="16.5" style="198" customWidth="1"/>
    <col min="9218" max="9218" width="19.375" style="198" customWidth="1"/>
    <col min="9219" max="9219" width="19.5" style="198" bestFit="1" customWidth="1"/>
    <col min="9220" max="9220" width="19.375" style="198" customWidth="1"/>
    <col min="9221" max="9221" width="19.125" style="198" customWidth="1"/>
    <col min="9222" max="9223" width="15.5" style="198" customWidth="1"/>
    <col min="9224" max="9224" width="28.875" style="198" customWidth="1"/>
    <col min="9225" max="9471" width="19.125" style="198"/>
    <col min="9472" max="9472" width="4.125" style="198" customWidth="1"/>
    <col min="9473" max="9473" width="16.5" style="198" customWidth="1"/>
    <col min="9474" max="9474" width="19.375" style="198" customWidth="1"/>
    <col min="9475" max="9475" width="19.5" style="198" bestFit="1" customWidth="1"/>
    <col min="9476" max="9476" width="19.375" style="198" customWidth="1"/>
    <col min="9477" max="9477" width="19.125" style="198" customWidth="1"/>
    <col min="9478" max="9479" width="15.5" style="198" customWidth="1"/>
    <col min="9480" max="9480" width="28.875" style="198" customWidth="1"/>
    <col min="9481" max="9727" width="19.125" style="198"/>
    <col min="9728" max="9728" width="4.125" style="198" customWidth="1"/>
    <col min="9729" max="9729" width="16.5" style="198" customWidth="1"/>
    <col min="9730" max="9730" width="19.375" style="198" customWidth="1"/>
    <col min="9731" max="9731" width="19.5" style="198" bestFit="1" customWidth="1"/>
    <col min="9732" max="9732" width="19.375" style="198" customWidth="1"/>
    <col min="9733" max="9733" width="19.125" style="198" customWidth="1"/>
    <col min="9734" max="9735" width="15.5" style="198" customWidth="1"/>
    <col min="9736" max="9736" width="28.875" style="198" customWidth="1"/>
    <col min="9737" max="9983" width="19.125" style="198"/>
    <col min="9984" max="9984" width="4.125" style="198" customWidth="1"/>
    <col min="9985" max="9985" width="16.5" style="198" customWidth="1"/>
    <col min="9986" max="9986" width="19.375" style="198" customWidth="1"/>
    <col min="9987" max="9987" width="19.5" style="198" bestFit="1" customWidth="1"/>
    <col min="9988" max="9988" width="19.375" style="198" customWidth="1"/>
    <col min="9989" max="9989" width="19.125" style="198" customWidth="1"/>
    <col min="9990" max="9991" width="15.5" style="198" customWidth="1"/>
    <col min="9992" max="9992" width="28.875" style="198" customWidth="1"/>
    <col min="9993" max="10239" width="19.125" style="198"/>
    <col min="10240" max="10240" width="4.125" style="198" customWidth="1"/>
    <col min="10241" max="10241" width="16.5" style="198" customWidth="1"/>
    <col min="10242" max="10242" width="19.375" style="198" customWidth="1"/>
    <col min="10243" max="10243" width="19.5" style="198" bestFit="1" customWidth="1"/>
    <col min="10244" max="10244" width="19.375" style="198" customWidth="1"/>
    <col min="10245" max="10245" width="19.125" style="198" customWidth="1"/>
    <col min="10246" max="10247" width="15.5" style="198" customWidth="1"/>
    <col min="10248" max="10248" width="28.875" style="198" customWidth="1"/>
    <col min="10249" max="10495" width="19.125" style="198"/>
    <col min="10496" max="10496" width="4.125" style="198" customWidth="1"/>
    <col min="10497" max="10497" width="16.5" style="198" customWidth="1"/>
    <col min="10498" max="10498" width="19.375" style="198" customWidth="1"/>
    <col min="10499" max="10499" width="19.5" style="198" bestFit="1" customWidth="1"/>
    <col min="10500" max="10500" width="19.375" style="198" customWidth="1"/>
    <col min="10501" max="10501" width="19.125" style="198" customWidth="1"/>
    <col min="10502" max="10503" width="15.5" style="198" customWidth="1"/>
    <col min="10504" max="10504" width="28.875" style="198" customWidth="1"/>
    <col min="10505" max="10751" width="19.125" style="198"/>
    <col min="10752" max="10752" width="4.125" style="198" customWidth="1"/>
    <col min="10753" max="10753" width="16.5" style="198" customWidth="1"/>
    <col min="10754" max="10754" width="19.375" style="198" customWidth="1"/>
    <col min="10755" max="10755" width="19.5" style="198" bestFit="1" customWidth="1"/>
    <col min="10756" max="10756" width="19.375" style="198" customWidth="1"/>
    <col min="10757" max="10757" width="19.125" style="198" customWidth="1"/>
    <col min="10758" max="10759" width="15.5" style="198" customWidth="1"/>
    <col min="10760" max="10760" width="28.875" style="198" customWidth="1"/>
    <col min="10761" max="11007" width="19.125" style="198"/>
    <col min="11008" max="11008" width="4.125" style="198" customWidth="1"/>
    <col min="11009" max="11009" width="16.5" style="198" customWidth="1"/>
    <col min="11010" max="11010" width="19.375" style="198" customWidth="1"/>
    <col min="11011" max="11011" width="19.5" style="198" bestFit="1" customWidth="1"/>
    <col min="11012" max="11012" width="19.375" style="198" customWidth="1"/>
    <col min="11013" max="11013" width="19.125" style="198" customWidth="1"/>
    <col min="11014" max="11015" width="15.5" style="198" customWidth="1"/>
    <col min="11016" max="11016" width="28.875" style="198" customWidth="1"/>
    <col min="11017" max="11263" width="19.125" style="198"/>
    <col min="11264" max="11264" width="4.125" style="198" customWidth="1"/>
    <col min="11265" max="11265" width="16.5" style="198" customWidth="1"/>
    <col min="11266" max="11266" width="19.375" style="198" customWidth="1"/>
    <col min="11267" max="11267" width="19.5" style="198" bestFit="1" customWidth="1"/>
    <col min="11268" max="11268" width="19.375" style="198" customWidth="1"/>
    <col min="11269" max="11269" width="19.125" style="198" customWidth="1"/>
    <col min="11270" max="11271" width="15.5" style="198" customWidth="1"/>
    <col min="11272" max="11272" width="28.875" style="198" customWidth="1"/>
    <col min="11273" max="11519" width="19.125" style="198"/>
    <col min="11520" max="11520" width="4.125" style="198" customWidth="1"/>
    <col min="11521" max="11521" width="16.5" style="198" customWidth="1"/>
    <col min="11522" max="11522" width="19.375" style="198" customWidth="1"/>
    <col min="11523" max="11523" width="19.5" style="198" bestFit="1" customWidth="1"/>
    <col min="11524" max="11524" width="19.375" style="198" customWidth="1"/>
    <col min="11525" max="11525" width="19.125" style="198" customWidth="1"/>
    <col min="11526" max="11527" width="15.5" style="198" customWidth="1"/>
    <col min="11528" max="11528" width="28.875" style="198" customWidth="1"/>
    <col min="11529" max="11775" width="19.125" style="198"/>
    <col min="11776" max="11776" width="4.125" style="198" customWidth="1"/>
    <col min="11777" max="11777" width="16.5" style="198" customWidth="1"/>
    <col min="11778" max="11778" width="19.375" style="198" customWidth="1"/>
    <col min="11779" max="11779" width="19.5" style="198" bestFit="1" customWidth="1"/>
    <col min="11780" max="11780" width="19.375" style="198" customWidth="1"/>
    <col min="11781" max="11781" width="19.125" style="198" customWidth="1"/>
    <col min="11782" max="11783" width="15.5" style="198" customWidth="1"/>
    <col min="11784" max="11784" width="28.875" style="198" customWidth="1"/>
    <col min="11785" max="12031" width="19.125" style="198"/>
    <col min="12032" max="12032" width="4.125" style="198" customWidth="1"/>
    <col min="12033" max="12033" width="16.5" style="198" customWidth="1"/>
    <col min="12034" max="12034" width="19.375" style="198" customWidth="1"/>
    <col min="12035" max="12035" width="19.5" style="198" bestFit="1" customWidth="1"/>
    <col min="12036" max="12036" width="19.375" style="198" customWidth="1"/>
    <col min="12037" max="12037" width="19.125" style="198" customWidth="1"/>
    <col min="12038" max="12039" width="15.5" style="198" customWidth="1"/>
    <col min="12040" max="12040" width="28.875" style="198" customWidth="1"/>
    <col min="12041" max="12287" width="19.125" style="198"/>
    <col min="12288" max="12288" width="4.125" style="198" customWidth="1"/>
    <col min="12289" max="12289" width="16.5" style="198" customWidth="1"/>
    <col min="12290" max="12290" width="19.375" style="198" customWidth="1"/>
    <col min="12291" max="12291" width="19.5" style="198" bestFit="1" customWidth="1"/>
    <col min="12292" max="12292" width="19.375" style="198" customWidth="1"/>
    <col min="12293" max="12293" width="19.125" style="198" customWidth="1"/>
    <col min="12294" max="12295" width="15.5" style="198" customWidth="1"/>
    <col min="12296" max="12296" width="28.875" style="198" customWidth="1"/>
    <col min="12297" max="12543" width="19.125" style="198"/>
    <col min="12544" max="12544" width="4.125" style="198" customWidth="1"/>
    <col min="12545" max="12545" width="16.5" style="198" customWidth="1"/>
    <col min="12546" max="12546" width="19.375" style="198" customWidth="1"/>
    <col min="12547" max="12547" width="19.5" style="198" bestFit="1" customWidth="1"/>
    <col min="12548" max="12548" width="19.375" style="198" customWidth="1"/>
    <col min="12549" max="12549" width="19.125" style="198" customWidth="1"/>
    <col min="12550" max="12551" width="15.5" style="198" customWidth="1"/>
    <col min="12552" max="12552" width="28.875" style="198" customWidth="1"/>
    <col min="12553" max="12799" width="19.125" style="198"/>
    <col min="12800" max="12800" width="4.125" style="198" customWidth="1"/>
    <col min="12801" max="12801" width="16.5" style="198" customWidth="1"/>
    <col min="12802" max="12802" width="19.375" style="198" customWidth="1"/>
    <col min="12803" max="12803" width="19.5" style="198" bestFit="1" customWidth="1"/>
    <col min="12804" max="12804" width="19.375" style="198" customWidth="1"/>
    <col min="12805" max="12805" width="19.125" style="198" customWidth="1"/>
    <col min="12806" max="12807" width="15.5" style="198" customWidth="1"/>
    <col min="12808" max="12808" width="28.875" style="198" customWidth="1"/>
    <col min="12809" max="13055" width="19.125" style="198"/>
    <col min="13056" max="13056" width="4.125" style="198" customWidth="1"/>
    <col min="13057" max="13057" width="16.5" style="198" customWidth="1"/>
    <col min="13058" max="13058" width="19.375" style="198" customWidth="1"/>
    <col min="13059" max="13059" width="19.5" style="198" bestFit="1" customWidth="1"/>
    <col min="13060" max="13060" width="19.375" style="198" customWidth="1"/>
    <col min="13061" max="13061" width="19.125" style="198" customWidth="1"/>
    <col min="13062" max="13063" width="15.5" style="198" customWidth="1"/>
    <col min="13064" max="13064" width="28.875" style="198" customWidth="1"/>
    <col min="13065" max="13311" width="19.125" style="198"/>
    <col min="13312" max="13312" width="4.125" style="198" customWidth="1"/>
    <col min="13313" max="13313" width="16.5" style="198" customWidth="1"/>
    <col min="13314" max="13314" width="19.375" style="198" customWidth="1"/>
    <col min="13315" max="13315" width="19.5" style="198" bestFit="1" customWidth="1"/>
    <col min="13316" max="13316" width="19.375" style="198" customWidth="1"/>
    <col min="13317" max="13317" width="19.125" style="198" customWidth="1"/>
    <col min="13318" max="13319" width="15.5" style="198" customWidth="1"/>
    <col min="13320" max="13320" width="28.875" style="198" customWidth="1"/>
    <col min="13321" max="13567" width="19.125" style="198"/>
    <col min="13568" max="13568" width="4.125" style="198" customWidth="1"/>
    <col min="13569" max="13569" width="16.5" style="198" customWidth="1"/>
    <col min="13570" max="13570" width="19.375" style="198" customWidth="1"/>
    <col min="13571" max="13571" width="19.5" style="198" bestFit="1" customWidth="1"/>
    <col min="13572" max="13572" width="19.375" style="198" customWidth="1"/>
    <col min="13573" max="13573" width="19.125" style="198" customWidth="1"/>
    <col min="13574" max="13575" width="15.5" style="198" customWidth="1"/>
    <col min="13576" max="13576" width="28.875" style="198" customWidth="1"/>
    <col min="13577" max="13823" width="19.125" style="198"/>
    <col min="13824" max="13824" width="4.125" style="198" customWidth="1"/>
    <col min="13825" max="13825" width="16.5" style="198" customWidth="1"/>
    <col min="13826" max="13826" width="19.375" style="198" customWidth="1"/>
    <col min="13827" max="13827" width="19.5" style="198" bestFit="1" customWidth="1"/>
    <col min="13828" max="13828" width="19.375" style="198" customWidth="1"/>
    <col min="13829" max="13829" width="19.125" style="198" customWidth="1"/>
    <col min="13830" max="13831" width="15.5" style="198" customWidth="1"/>
    <col min="13832" max="13832" width="28.875" style="198" customWidth="1"/>
    <col min="13833" max="14079" width="19.125" style="198"/>
    <col min="14080" max="14080" width="4.125" style="198" customWidth="1"/>
    <col min="14081" max="14081" width="16.5" style="198" customWidth="1"/>
    <col min="14082" max="14082" width="19.375" style="198" customWidth="1"/>
    <col min="14083" max="14083" width="19.5" style="198" bestFit="1" customWidth="1"/>
    <col min="14084" max="14084" width="19.375" style="198" customWidth="1"/>
    <col min="14085" max="14085" width="19.125" style="198" customWidth="1"/>
    <col min="14086" max="14087" width="15.5" style="198" customWidth="1"/>
    <col min="14088" max="14088" width="28.875" style="198" customWidth="1"/>
    <col min="14089" max="14335" width="19.125" style="198"/>
    <col min="14336" max="14336" width="4.125" style="198" customWidth="1"/>
    <col min="14337" max="14337" width="16.5" style="198" customWidth="1"/>
    <col min="14338" max="14338" width="19.375" style="198" customWidth="1"/>
    <col min="14339" max="14339" width="19.5" style="198" bestFit="1" customWidth="1"/>
    <col min="14340" max="14340" width="19.375" style="198" customWidth="1"/>
    <col min="14341" max="14341" width="19.125" style="198" customWidth="1"/>
    <col min="14342" max="14343" width="15.5" style="198" customWidth="1"/>
    <col min="14344" max="14344" width="28.875" style="198" customWidth="1"/>
    <col min="14345" max="14591" width="19.125" style="198"/>
    <col min="14592" max="14592" width="4.125" style="198" customWidth="1"/>
    <col min="14593" max="14593" width="16.5" style="198" customWidth="1"/>
    <col min="14594" max="14594" width="19.375" style="198" customWidth="1"/>
    <col min="14595" max="14595" width="19.5" style="198" bestFit="1" customWidth="1"/>
    <col min="14596" max="14596" width="19.375" style="198" customWidth="1"/>
    <col min="14597" max="14597" width="19.125" style="198" customWidth="1"/>
    <col min="14598" max="14599" width="15.5" style="198" customWidth="1"/>
    <col min="14600" max="14600" width="28.875" style="198" customWidth="1"/>
    <col min="14601" max="14847" width="19.125" style="198"/>
    <col min="14848" max="14848" width="4.125" style="198" customWidth="1"/>
    <col min="14849" max="14849" width="16.5" style="198" customWidth="1"/>
    <col min="14850" max="14850" width="19.375" style="198" customWidth="1"/>
    <col min="14851" max="14851" width="19.5" style="198" bestFit="1" customWidth="1"/>
    <col min="14852" max="14852" width="19.375" style="198" customWidth="1"/>
    <col min="14853" max="14853" width="19.125" style="198" customWidth="1"/>
    <col min="14854" max="14855" width="15.5" style="198" customWidth="1"/>
    <col min="14856" max="14856" width="28.875" style="198" customWidth="1"/>
    <col min="14857" max="15103" width="19.125" style="198"/>
    <col min="15104" max="15104" width="4.125" style="198" customWidth="1"/>
    <col min="15105" max="15105" width="16.5" style="198" customWidth="1"/>
    <col min="15106" max="15106" width="19.375" style="198" customWidth="1"/>
    <col min="15107" max="15107" width="19.5" style="198" bestFit="1" customWidth="1"/>
    <col min="15108" max="15108" width="19.375" style="198" customWidth="1"/>
    <col min="15109" max="15109" width="19.125" style="198" customWidth="1"/>
    <col min="15110" max="15111" width="15.5" style="198" customWidth="1"/>
    <col min="15112" max="15112" width="28.875" style="198" customWidth="1"/>
    <col min="15113" max="15359" width="19.125" style="198"/>
    <col min="15360" max="15360" width="4.125" style="198" customWidth="1"/>
    <col min="15361" max="15361" width="16.5" style="198" customWidth="1"/>
    <col min="15362" max="15362" width="19.375" style="198" customWidth="1"/>
    <col min="15363" max="15363" width="19.5" style="198" bestFit="1" customWidth="1"/>
    <col min="15364" max="15364" width="19.375" style="198" customWidth="1"/>
    <col min="15365" max="15365" width="19.125" style="198" customWidth="1"/>
    <col min="15366" max="15367" width="15.5" style="198" customWidth="1"/>
    <col min="15368" max="15368" width="28.875" style="198" customWidth="1"/>
    <col min="15369" max="15615" width="19.125" style="198"/>
    <col min="15616" max="15616" width="4.125" style="198" customWidth="1"/>
    <col min="15617" max="15617" width="16.5" style="198" customWidth="1"/>
    <col min="15618" max="15618" width="19.375" style="198" customWidth="1"/>
    <col min="15619" max="15619" width="19.5" style="198" bestFit="1" customWidth="1"/>
    <col min="15620" max="15620" width="19.375" style="198" customWidth="1"/>
    <col min="15621" max="15621" width="19.125" style="198" customWidth="1"/>
    <col min="15622" max="15623" width="15.5" style="198" customWidth="1"/>
    <col min="15624" max="15624" width="28.875" style="198" customWidth="1"/>
    <col min="15625" max="15871" width="19.125" style="198"/>
    <col min="15872" max="15872" width="4.125" style="198" customWidth="1"/>
    <col min="15873" max="15873" width="16.5" style="198" customWidth="1"/>
    <col min="15874" max="15874" width="19.375" style="198" customWidth="1"/>
    <col min="15875" max="15875" width="19.5" style="198" bestFit="1" customWidth="1"/>
    <col min="15876" max="15876" width="19.375" style="198" customWidth="1"/>
    <col min="15877" max="15877" width="19.125" style="198" customWidth="1"/>
    <col min="15878" max="15879" width="15.5" style="198" customWidth="1"/>
    <col min="15880" max="15880" width="28.875" style="198" customWidth="1"/>
    <col min="15881" max="16127" width="19.125" style="198"/>
    <col min="16128" max="16128" width="4.125" style="198" customWidth="1"/>
    <col min="16129" max="16129" width="16.5" style="198" customWidth="1"/>
    <col min="16130" max="16130" width="19.375" style="198" customWidth="1"/>
    <col min="16131" max="16131" width="19.5" style="198" bestFit="1" customWidth="1"/>
    <col min="16132" max="16132" width="19.375" style="198" customWidth="1"/>
    <col min="16133" max="16133" width="19.125" style="198" customWidth="1"/>
    <col min="16134" max="16135" width="15.5" style="198" customWidth="1"/>
    <col min="16136" max="16136" width="28.875" style="198" customWidth="1"/>
    <col min="16137" max="16384" width="19.125" style="198"/>
  </cols>
  <sheetData>
    <row r="2" spans="3:11" ht="17.25">
      <c r="C2" s="217" t="s">
        <v>555</v>
      </c>
    </row>
    <row r="3" spans="3:11" ht="17.25">
      <c r="C3" s="216" t="s">
        <v>554</v>
      </c>
    </row>
    <row r="4" spans="3:11" ht="17.25">
      <c r="C4" s="216" t="s">
        <v>553</v>
      </c>
    </row>
    <row r="5" spans="3:11" ht="17.25">
      <c r="C5" s="216" t="s">
        <v>552</v>
      </c>
      <c r="K5" s="216"/>
    </row>
    <row r="6" spans="3:11" ht="17.25">
      <c r="C6" s="216"/>
      <c r="K6" s="216"/>
    </row>
    <row r="7" spans="3:11" ht="17.25">
      <c r="C7" s="217" t="s">
        <v>551</v>
      </c>
      <c r="K7" s="216"/>
    </row>
    <row r="8" spans="3:11" s="206" customFormat="1" ht="33">
      <c r="C8" s="215" t="s">
        <v>550</v>
      </c>
      <c r="D8" s="214" t="s">
        <v>549</v>
      </c>
      <c r="E8" s="213" t="s">
        <v>548</v>
      </c>
      <c r="F8" s="212" t="s">
        <v>547</v>
      </c>
      <c r="G8" s="212" t="s">
        <v>546</v>
      </c>
      <c r="H8" s="212" t="s">
        <v>545</v>
      </c>
      <c r="I8" s="212" t="s">
        <v>544</v>
      </c>
      <c r="J8" s="212" t="s">
        <v>543</v>
      </c>
    </row>
    <row r="9" spans="3:11" s="206" customFormat="1" ht="66">
      <c r="C9" s="3" t="s">
        <v>529</v>
      </c>
      <c r="D9" s="209" t="s">
        <v>542</v>
      </c>
      <c r="E9" s="211" t="s">
        <v>541</v>
      </c>
      <c r="F9" s="200" t="s">
        <v>526</v>
      </c>
      <c r="G9" s="210" t="s">
        <v>540</v>
      </c>
      <c r="H9" s="207" t="s">
        <v>537</v>
      </c>
      <c r="I9" s="207"/>
      <c r="J9" s="200" t="s">
        <v>523</v>
      </c>
    </row>
    <row r="10" spans="3:11" s="206" customFormat="1" ht="33">
      <c r="C10" s="3" t="s">
        <v>529</v>
      </c>
      <c r="D10" s="207" t="s">
        <v>539</v>
      </c>
      <c r="E10" s="208" t="s">
        <v>538</v>
      </c>
      <c r="F10" s="200" t="s">
        <v>526</v>
      </c>
      <c r="G10" s="207" t="s">
        <v>524</v>
      </c>
      <c r="H10" s="208" t="s">
        <v>537</v>
      </c>
      <c r="I10" s="208"/>
      <c r="J10" s="200" t="s">
        <v>523</v>
      </c>
    </row>
    <row r="11" spans="3:11" s="206" customFormat="1" ht="33">
      <c r="C11" s="3" t="s">
        <v>529</v>
      </c>
      <c r="D11" s="207" t="s">
        <v>536</v>
      </c>
      <c r="E11" s="208" t="s">
        <v>535</v>
      </c>
      <c r="F11" s="200" t="s">
        <v>526</v>
      </c>
      <c r="G11" s="207" t="s">
        <v>524</v>
      </c>
      <c r="H11" s="202">
        <v>150</v>
      </c>
      <c r="I11" s="201">
        <v>9.0909090909090912E-2</v>
      </c>
      <c r="J11" s="200" t="s">
        <v>523</v>
      </c>
      <c r="K11" s="206" t="s">
        <v>417</v>
      </c>
    </row>
    <row r="12" spans="3:11" s="206" customFormat="1" ht="33">
      <c r="C12" s="3" t="s">
        <v>529</v>
      </c>
      <c r="D12" s="209" t="s">
        <v>534</v>
      </c>
      <c r="E12" s="208" t="s">
        <v>533</v>
      </c>
      <c r="F12" s="200" t="s">
        <v>526</v>
      </c>
      <c r="G12" s="207" t="s">
        <v>524</v>
      </c>
      <c r="H12" s="202">
        <v>800</v>
      </c>
      <c r="I12" s="201">
        <v>0.13793103448275862</v>
      </c>
      <c r="J12" s="200" t="s">
        <v>523</v>
      </c>
    </row>
    <row r="13" spans="3:11" s="206" customFormat="1" ht="16.5">
      <c r="C13" s="3" t="s">
        <v>529</v>
      </c>
      <c r="D13" s="209" t="s">
        <v>532</v>
      </c>
      <c r="E13" s="208" t="s">
        <v>531</v>
      </c>
      <c r="F13" s="200" t="s">
        <v>530</v>
      </c>
      <c r="G13" s="207" t="s">
        <v>524</v>
      </c>
      <c r="H13" s="202">
        <v>2000</v>
      </c>
      <c r="I13" s="201">
        <v>0.16666666666666666</v>
      </c>
      <c r="J13" s="200"/>
    </row>
    <row r="14" spans="3:11" ht="33">
      <c r="C14" s="3" t="s">
        <v>529</v>
      </c>
      <c r="D14" s="205" t="s">
        <v>528</v>
      </c>
      <c r="E14" s="204" t="s">
        <v>527</v>
      </c>
      <c r="F14" s="200" t="s">
        <v>526</v>
      </c>
      <c r="G14" s="203" t="s">
        <v>525</v>
      </c>
      <c r="H14" s="202">
        <v>5000</v>
      </c>
      <c r="I14" s="201">
        <v>0.2</v>
      </c>
      <c r="J14" s="200" t="s">
        <v>523</v>
      </c>
    </row>
    <row r="16" spans="3:11" ht="21" customHeight="1">
      <c r="C16" s="199" t="s">
        <v>560</v>
      </c>
    </row>
    <row r="17" spans="3:4" ht="21" customHeight="1">
      <c r="C17" s="199" t="s">
        <v>559</v>
      </c>
    </row>
    <row r="18" spans="3:4" ht="21" customHeight="1">
      <c r="C18" s="199" t="s">
        <v>558</v>
      </c>
    </row>
    <row r="19" spans="3:4" ht="21" customHeight="1">
      <c r="C19" s="199" t="s">
        <v>561</v>
      </c>
    </row>
    <row r="21" spans="3:4" ht="21" customHeight="1">
      <c r="C21" s="219" t="s">
        <v>562</v>
      </c>
    </row>
    <row r="22" spans="3:4" ht="21" customHeight="1">
      <c r="C22" s="219" t="s">
        <v>563</v>
      </c>
    </row>
    <row r="23" spans="3:4" ht="21" customHeight="1">
      <c r="C23" s="219" t="s">
        <v>565</v>
      </c>
    </row>
    <row r="24" spans="3:4" ht="21" customHeight="1">
      <c r="C24" s="219" t="s">
        <v>566</v>
      </c>
    </row>
    <row r="25" spans="3:4" ht="21" customHeight="1">
      <c r="C25" s="219" t="s">
        <v>564</v>
      </c>
    </row>
    <row r="27" spans="3:4" ht="21" customHeight="1">
      <c r="C27" s="199" t="s">
        <v>569</v>
      </c>
    </row>
    <row r="28" spans="3:4" ht="21" customHeight="1">
      <c r="C28" s="199" t="s">
        <v>570</v>
      </c>
      <c r="D28" s="198" t="s">
        <v>578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showGridLines="0" zoomScale="90" zoomScaleNormal="90" workbookViewId="0">
      <pane ySplit="3" topLeftCell="A4" activePane="bottomLeft" state="frozen"/>
      <selection pane="bottomLeft" activeCell="B23" sqref="B22:B23"/>
    </sheetView>
  </sheetViews>
  <sheetFormatPr defaultColWidth="8.75" defaultRowHeight="16.5" outlineLevelCol="1"/>
  <cols>
    <col min="1" max="1" width="8.75" style="171"/>
    <col min="2" max="2" width="10.625" style="172" customWidth="1"/>
    <col min="3" max="9" width="10.625" style="188" hidden="1" customWidth="1" outlineLevel="1"/>
    <col min="10" max="10" width="10.625" style="173" hidden="1" customWidth="1" outlineLevel="1"/>
    <col min="11" max="13" width="10.625" style="188" hidden="1" customWidth="1" outlineLevel="1"/>
    <col min="14" max="14" width="10.625" style="197" hidden="1" customWidth="1" outlineLevel="1"/>
    <col min="15" max="15" width="12.625" style="189" hidden="1" customWidth="1" outlineLevel="1"/>
    <col min="16" max="16" width="11.25" style="188" customWidth="1" collapsed="1"/>
    <col min="17" max="27" width="8.75" style="171"/>
    <col min="28" max="29" width="11" style="171" customWidth="1"/>
    <col min="30" max="31" width="8.5" style="171" customWidth="1"/>
    <col min="32" max="16384" width="8.75" style="171"/>
  </cols>
  <sheetData>
    <row r="1" spans="1:34" ht="2.25" customHeight="1">
      <c r="C1" s="173"/>
      <c r="D1" s="173"/>
      <c r="E1" s="173"/>
      <c r="F1" s="173"/>
      <c r="G1" s="173"/>
      <c r="H1" s="173"/>
      <c r="I1" s="173"/>
      <c r="K1" s="173"/>
      <c r="L1" s="173"/>
      <c r="M1" s="173"/>
      <c r="N1" s="173"/>
      <c r="O1" s="173"/>
      <c r="P1" s="173"/>
      <c r="Q1" s="174"/>
    </row>
    <row r="2" spans="1:34">
      <c r="B2" s="184" t="s">
        <v>557</v>
      </c>
      <c r="C2" s="173"/>
      <c r="D2" s="173"/>
      <c r="E2" s="173"/>
      <c r="F2" s="173"/>
      <c r="G2" s="173"/>
      <c r="H2" s="173"/>
      <c r="I2" s="173"/>
      <c r="K2" s="173"/>
      <c r="L2" s="173"/>
      <c r="M2" s="173"/>
      <c r="N2" s="173"/>
      <c r="O2" s="173"/>
      <c r="P2" s="175">
        <v>0.85</v>
      </c>
      <c r="Q2" s="175">
        <v>0.85</v>
      </c>
      <c r="R2" s="175">
        <v>0.85</v>
      </c>
      <c r="S2" s="176">
        <v>0.2</v>
      </c>
      <c r="T2" s="176">
        <v>0.2</v>
      </c>
      <c r="U2" s="176">
        <v>0.2</v>
      </c>
      <c r="V2" s="176">
        <v>0.25</v>
      </c>
      <c r="W2" s="176">
        <v>0.25</v>
      </c>
      <c r="X2" s="176">
        <v>0.25</v>
      </c>
      <c r="Y2" s="176">
        <v>0.25</v>
      </c>
      <c r="Z2" s="176">
        <v>0.25</v>
      </c>
      <c r="AA2" s="176">
        <v>0.25</v>
      </c>
    </row>
    <row r="3" spans="1:34" ht="34.5" customHeight="1">
      <c r="A3" s="177" t="s">
        <v>473</v>
      </c>
      <c r="B3" s="178" t="s">
        <v>474</v>
      </c>
      <c r="C3" s="179" t="s">
        <v>475</v>
      </c>
      <c r="D3" s="179" t="s">
        <v>476</v>
      </c>
      <c r="E3" s="179" t="s">
        <v>477</v>
      </c>
      <c r="F3" s="179" t="s">
        <v>478</v>
      </c>
      <c r="G3" s="179" t="s">
        <v>479</v>
      </c>
      <c r="H3" s="179" t="s">
        <v>480</v>
      </c>
      <c r="I3" s="179" t="s">
        <v>481</v>
      </c>
      <c r="J3" s="179" t="s">
        <v>482</v>
      </c>
      <c r="K3" s="179" t="s">
        <v>483</v>
      </c>
      <c r="L3" s="179" t="s">
        <v>484</v>
      </c>
      <c r="M3" s="179" t="s">
        <v>485</v>
      </c>
      <c r="N3" s="179" t="s">
        <v>486</v>
      </c>
      <c r="O3" s="180" t="s">
        <v>487</v>
      </c>
      <c r="P3" s="181" t="s">
        <v>488</v>
      </c>
      <c r="Q3" s="181" t="s">
        <v>489</v>
      </c>
      <c r="R3" s="181" t="s">
        <v>490</v>
      </c>
      <c r="S3" s="181" t="s">
        <v>491</v>
      </c>
      <c r="T3" s="181" t="s">
        <v>492</v>
      </c>
      <c r="U3" s="181" t="s">
        <v>493</v>
      </c>
      <c r="V3" s="181" t="s">
        <v>494</v>
      </c>
      <c r="W3" s="181" t="s">
        <v>495</v>
      </c>
      <c r="X3" s="181" t="s">
        <v>496</v>
      </c>
      <c r="Y3" s="181" t="s">
        <v>497</v>
      </c>
      <c r="Z3" s="181" t="s">
        <v>498</v>
      </c>
      <c r="AA3" s="181" t="s">
        <v>499</v>
      </c>
      <c r="AB3" s="182" t="s">
        <v>500</v>
      </c>
      <c r="AC3" s="183" t="s">
        <v>501</v>
      </c>
      <c r="AD3" s="184" t="s">
        <v>502</v>
      </c>
      <c r="AE3" s="184" t="s">
        <v>503</v>
      </c>
      <c r="AF3" s="184" t="s">
        <v>504</v>
      </c>
      <c r="AG3" s="184" t="s">
        <v>505</v>
      </c>
      <c r="AH3" s="184" t="s">
        <v>506</v>
      </c>
    </row>
    <row r="4" spans="1:34" ht="20.100000000000001" customHeight="1">
      <c r="A4" s="171">
        <v>1</v>
      </c>
      <c r="B4" s="185" t="s">
        <v>507</v>
      </c>
      <c r="C4" s="186">
        <v>226</v>
      </c>
      <c r="D4" s="186">
        <v>134</v>
      </c>
      <c r="E4" s="186">
        <v>141</v>
      </c>
      <c r="F4" s="187">
        <v>159</v>
      </c>
      <c r="G4" s="187">
        <v>131</v>
      </c>
      <c r="H4" s="186">
        <v>174</v>
      </c>
      <c r="I4" s="186">
        <v>235</v>
      </c>
      <c r="J4" s="187">
        <v>168</v>
      </c>
      <c r="K4" s="187">
        <v>191</v>
      </c>
      <c r="L4" s="188">
        <v>181</v>
      </c>
      <c r="M4" s="187">
        <v>215</v>
      </c>
      <c r="N4" s="187">
        <v>233</v>
      </c>
      <c r="O4" s="189">
        <f t="shared" ref="O4:O19" si="0">SUM(C4:N4)</f>
        <v>2188</v>
      </c>
      <c r="P4" s="189">
        <f>F4*$AE4</f>
        <v>151.04999999999998</v>
      </c>
      <c r="Q4" s="189">
        <f t="shared" ref="Q4:R4" si="1">G4*$AE4</f>
        <v>124.44999999999999</v>
      </c>
      <c r="R4" s="189">
        <f t="shared" si="1"/>
        <v>165.29999999999998</v>
      </c>
      <c r="S4" s="189">
        <f>I4*$AF4</f>
        <v>58.75</v>
      </c>
      <c r="T4" s="189">
        <f t="shared" ref="S4:U19" si="2">J4*$AF4</f>
        <v>42</v>
      </c>
      <c r="U4" s="189">
        <f t="shared" si="2"/>
        <v>47.75</v>
      </c>
      <c r="V4" s="189">
        <f t="shared" ref="V4:X19" si="3">L4*$AG4</f>
        <v>54.3</v>
      </c>
      <c r="W4" s="189">
        <f t="shared" si="3"/>
        <v>64.5</v>
      </c>
      <c r="X4" s="189">
        <f t="shared" si="3"/>
        <v>69.899999999999991</v>
      </c>
      <c r="Y4" s="189">
        <f t="shared" ref="Y4:AA19" si="4">C4*$AH4</f>
        <v>67.8</v>
      </c>
      <c r="Z4" s="189">
        <f t="shared" si="4"/>
        <v>40.199999999999996</v>
      </c>
      <c r="AA4" s="189">
        <f t="shared" si="4"/>
        <v>42.3</v>
      </c>
      <c r="AB4" s="190">
        <f>SUM(P4:AA4)</f>
        <v>928.29999999999984</v>
      </c>
      <c r="AC4" s="191">
        <f t="shared" ref="AC4:AC19" si="5">AB4/12</f>
        <v>77.35833333333332</v>
      </c>
      <c r="AD4" s="171" t="str">
        <f>VLOOKUP(表26_4[[#This Row],[门店]],[1]表3!$I$3:$J$18,2,0)</f>
        <v>维保类</v>
      </c>
      <c r="AE4" s="192">
        <v>0.95</v>
      </c>
      <c r="AF4" s="193">
        <v>0.25</v>
      </c>
      <c r="AG4" s="192">
        <v>0.3</v>
      </c>
      <c r="AH4" s="192">
        <v>0.3</v>
      </c>
    </row>
    <row r="5" spans="1:34" ht="20.100000000000001" customHeight="1">
      <c r="A5" s="171">
        <v>2</v>
      </c>
      <c r="B5" s="185" t="s">
        <v>508</v>
      </c>
      <c r="C5" s="186">
        <v>175</v>
      </c>
      <c r="D5" s="186">
        <v>101</v>
      </c>
      <c r="E5" s="186">
        <v>160</v>
      </c>
      <c r="F5" s="187">
        <v>157</v>
      </c>
      <c r="G5" s="187">
        <v>150</v>
      </c>
      <c r="H5" s="186">
        <v>147</v>
      </c>
      <c r="I5" s="186">
        <v>146</v>
      </c>
      <c r="J5" s="187">
        <v>122</v>
      </c>
      <c r="K5" s="187">
        <v>162</v>
      </c>
      <c r="L5" s="188">
        <v>162</v>
      </c>
      <c r="M5" s="187">
        <v>158</v>
      </c>
      <c r="N5" s="187">
        <v>180</v>
      </c>
      <c r="O5" s="189">
        <f t="shared" si="0"/>
        <v>1820</v>
      </c>
      <c r="P5" s="189">
        <f>F5*$AE5</f>
        <v>149.15</v>
      </c>
      <c r="Q5" s="189">
        <f>G5*$AE5</f>
        <v>142.5</v>
      </c>
      <c r="R5" s="189">
        <f>H5*$AE5</f>
        <v>139.65</v>
      </c>
      <c r="S5" s="189">
        <f t="shared" si="2"/>
        <v>36.5</v>
      </c>
      <c r="T5" s="189">
        <f t="shared" si="2"/>
        <v>30.5</v>
      </c>
      <c r="U5" s="189">
        <f t="shared" si="2"/>
        <v>40.5</v>
      </c>
      <c r="V5" s="189">
        <f t="shared" si="3"/>
        <v>48.6</v>
      </c>
      <c r="W5" s="189">
        <f t="shared" si="3"/>
        <v>47.4</v>
      </c>
      <c r="X5" s="189">
        <f t="shared" si="3"/>
        <v>54</v>
      </c>
      <c r="Y5" s="189">
        <f t="shared" si="4"/>
        <v>52.5</v>
      </c>
      <c r="Z5" s="189">
        <f t="shared" si="4"/>
        <v>30.299999999999997</v>
      </c>
      <c r="AA5" s="189">
        <f t="shared" si="4"/>
        <v>48</v>
      </c>
      <c r="AB5" s="190">
        <f t="shared" ref="AB5:AB19" si="6">SUM(P5:AA5)</f>
        <v>819.59999999999991</v>
      </c>
      <c r="AC5" s="191">
        <f t="shared" si="5"/>
        <v>68.3</v>
      </c>
      <c r="AD5" s="171" t="str">
        <f>VLOOKUP(表26_4[[#This Row],[门店]],[1]表3!$I$3:$J$18,2,0)</f>
        <v>维保类</v>
      </c>
      <c r="AE5" s="192">
        <v>0.95</v>
      </c>
      <c r="AF5" s="193">
        <v>0.25</v>
      </c>
      <c r="AG5" s="192">
        <v>0.3</v>
      </c>
      <c r="AH5" s="192">
        <v>0.3</v>
      </c>
    </row>
    <row r="6" spans="1:34" ht="20.100000000000001" customHeight="1">
      <c r="A6" s="171">
        <v>3</v>
      </c>
      <c r="B6" s="185" t="s">
        <v>509</v>
      </c>
      <c r="C6" s="186">
        <v>509</v>
      </c>
      <c r="D6" s="186">
        <v>307</v>
      </c>
      <c r="E6" s="186">
        <v>625</v>
      </c>
      <c r="F6" s="187">
        <v>563</v>
      </c>
      <c r="G6" s="187">
        <v>580</v>
      </c>
      <c r="H6" s="186">
        <v>557</v>
      </c>
      <c r="I6" s="186">
        <v>420</v>
      </c>
      <c r="J6" s="187">
        <v>546</v>
      </c>
      <c r="K6" s="187">
        <v>583</v>
      </c>
      <c r="L6" s="188">
        <v>553</v>
      </c>
      <c r="M6" s="187">
        <v>632</v>
      </c>
      <c r="N6" s="187">
        <v>550</v>
      </c>
      <c r="O6" s="189">
        <f t="shared" si="0"/>
        <v>6425</v>
      </c>
      <c r="P6" s="189">
        <f t="shared" ref="P6:R19" si="7">F6*$AE6</f>
        <v>478.55</v>
      </c>
      <c r="Q6" s="189">
        <f t="shared" si="7"/>
        <v>493</v>
      </c>
      <c r="R6" s="189">
        <f t="shared" si="7"/>
        <v>473.45</v>
      </c>
      <c r="S6" s="189">
        <f t="shared" si="2"/>
        <v>84</v>
      </c>
      <c r="T6" s="189">
        <f t="shared" si="2"/>
        <v>109.2</v>
      </c>
      <c r="U6" s="189">
        <f t="shared" si="2"/>
        <v>116.60000000000001</v>
      </c>
      <c r="V6" s="189">
        <f t="shared" si="3"/>
        <v>138.25</v>
      </c>
      <c r="W6" s="189">
        <f t="shared" si="3"/>
        <v>158</v>
      </c>
      <c r="X6" s="189">
        <f t="shared" si="3"/>
        <v>137.5</v>
      </c>
      <c r="Y6" s="189">
        <f t="shared" si="4"/>
        <v>127.25</v>
      </c>
      <c r="Z6" s="189">
        <f t="shared" si="4"/>
        <v>76.75</v>
      </c>
      <c r="AA6" s="189">
        <f t="shared" si="4"/>
        <v>156.25</v>
      </c>
      <c r="AB6" s="190">
        <f t="shared" si="6"/>
        <v>2548.8000000000002</v>
      </c>
      <c r="AC6" s="191">
        <f t="shared" si="5"/>
        <v>212.4</v>
      </c>
      <c r="AD6" s="171" t="str">
        <f>VLOOKUP(表26_4[[#This Row],[门店]],[1]表3!$I$3:$J$18,2,0)</f>
        <v>综合类</v>
      </c>
      <c r="AE6" s="192">
        <v>0.85</v>
      </c>
      <c r="AF6" s="192">
        <v>0.2</v>
      </c>
      <c r="AG6" s="192">
        <v>0.25</v>
      </c>
      <c r="AH6" s="192">
        <v>0.25</v>
      </c>
    </row>
    <row r="7" spans="1:34" ht="20.100000000000001" customHeight="1">
      <c r="A7" s="171">
        <v>4</v>
      </c>
      <c r="B7" s="185" t="s">
        <v>510</v>
      </c>
      <c r="C7" s="186">
        <v>185</v>
      </c>
      <c r="D7" s="186">
        <v>117</v>
      </c>
      <c r="E7" s="186">
        <v>166</v>
      </c>
      <c r="F7" s="187">
        <v>160</v>
      </c>
      <c r="G7" s="187">
        <v>187</v>
      </c>
      <c r="H7" s="186">
        <v>138</v>
      </c>
      <c r="I7" s="186">
        <v>211</v>
      </c>
      <c r="J7" s="187">
        <v>169</v>
      </c>
      <c r="K7" s="187">
        <v>179</v>
      </c>
      <c r="L7" s="188">
        <v>229</v>
      </c>
      <c r="M7" s="187">
        <v>203</v>
      </c>
      <c r="N7" s="187">
        <v>228</v>
      </c>
      <c r="O7" s="189">
        <f t="shared" si="0"/>
        <v>2172</v>
      </c>
      <c r="P7" s="189">
        <f t="shared" si="7"/>
        <v>152</v>
      </c>
      <c r="Q7" s="189">
        <f t="shared" si="7"/>
        <v>177.65</v>
      </c>
      <c r="R7" s="189">
        <f t="shared" si="7"/>
        <v>131.1</v>
      </c>
      <c r="S7" s="189">
        <f t="shared" si="2"/>
        <v>52.75</v>
      </c>
      <c r="T7" s="189">
        <f t="shared" si="2"/>
        <v>42.25</v>
      </c>
      <c r="U7" s="189">
        <f t="shared" si="2"/>
        <v>44.75</v>
      </c>
      <c r="V7" s="189">
        <f t="shared" si="3"/>
        <v>68.7</v>
      </c>
      <c r="W7" s="189">
        <f t="shared" si="3"/>
        <v>60.9</v>
      </c>
      <c r="X7" s="189">
        <f t="shared" si="3"/>
        <v>68.399999999999991</v>
      </c>
      <c r="Y7" s="189">
        <f t="shared" si="4"/>
        <v>55.5</v>
      </c>
      <c r="Z7" s="189">
        <f t="shared" si="4"/>
        <v>35.1</v>
      </c>
      <c r="AA7" s="189">
        <f t="shared" si="4"/>
        <v>49.8</v>
      </c>
      <c r="AB7" s="190">
        <f t="shared" si="6"/>
        <v>938.9</v>
      </c>
      <c r="AC7" s="191">
        <f t="shared" si="5"/>
        <v>78.24166666666666</v>
      </c>
      <c r="AD7" s="171" t="str">
        <f>VLOOKUP(表26_4[[#This Row],[门店]],[1]表3!$I$3:$J$18,2,0)</f>
        <v>维保类</v>
      </c>
      <c r="AE7" s="192">
        <v>0.95</v>
      </c>
      <c r="AF7" s="193">
        <v>0.25</v>
      </c>
      <c r="AG7" s="192">
        <v>0.3</v>
      </c>
      <c r="AH7" s="192">
        <v>0.3</v>
      </c>
    </row>
    <row r="8" spans="1:34" ht="20.100000000000001" customHeight="1">
      <c r="A8" s="171">
        <v>5</v>
      </c>
      <c r="B8" s="185" t="s">
        <v>511</v>
      </c>
      <c r="C8" s="186">
        <v>287</v>
      </c>
      <c r="D8" s="186">
        <v>163</v>
      </c>
      <c r="E8" s="186">
        <v>202</v>
      </c>
      <c r="F8" s="187">
        <v>212</v>
      </c>
      <c r="G8" s="187">
        <v>195</v>
      </c>
      <c r="H8" s="186">
        <v>211</v>
      </c>
      <c r="I8" s="186">
        <v>204</v>
      </c>
      <c r="J8" s="187">
        <v>216</v>
      </c>
      <c r="K8" s="187">
        <v>254</v>
      </c>
      <c r="L8" s="188">
        <v>211</v>
      </c>
      <c r="M8" s="187">
        <v>214</v>
      </c>
      <c r="N8" s="187">
        <v>245</v>
      </c>
      <c r="O8" s="189">
        <f t="shared" si="0"/>
        <v>2614</v>
      </c>
      <c r="P8" s="189">
        <f t="shared" si="7"/>
        <v>201.39999999999998</v>
      </c>
      <c r="Q8" s="189">
        <f t="shared" si="7"/>
        <v>185.25</v>
      </c>
      <c r="R8" s="189">
        <f t="shared" si="7"/>
        <v>200.45</v>
      </c>
      <c r="S8" s="189">
        <f t="shared" si="2"/>
        <v>51</v>
      </c>
      <c r="T8" s="189">
        <f t="shared" si="2"/>
        <v>54</v>
      </c>
      <c r="U8" s="189">
        <f t="shared" si="2"/>
        <v>63.5</v>
      </c>
      <c r="V8" s="189">
        <f t="shared" si="3"/>
        <v>63.3</v>
      </c>
      <c r="W8" s="189">
        <f t="shared" si="3"/>
        <v>64.2</v>
      </c>
      <c r="X8" s="189">
        <f t="shared" si="3"/>
        <v>73.5</v>
      </c>
      <c r="Y8" s="189">
        <f t="shared" si="4"/>
        <v>86.1</v>
      </c>
      <c r="Z8" s="189">
        <f t="shared" si="4"/>
        <v>48.9</v>
      </c>
      <c r="AA8" s="189">
        <f t="shared" si="4"/>
        <v>60.599999999999994</v>
      </c>
      <c r="AB8" s="190">
        <f t="shared" si="6"/>
        <v>1152.1999999999998</v>
      </c>
      <c r="AC8" s="191">
        <f t="shared" si="5"/>
        <v>96.016666666666652</v>
      </c>
      <c r="AD8" s="171" t="str">
        <f>VLOOKUP(表26_4[[#This Row],[门店]],[1]表3!$I$3:$J$18,2,0)</f>
        <v>维保类</v>
      </c>
      <c r="AE8" s="192">
        <v>0.95</v>
      </c>
      <c r="AF8" s="193">
        <v>0.25</v>
      </c>
      <c r="AG8" s="192">
        <v>0.3</v>
      </c>
      <c r="AH8" s="192">
        <v>0.3</v>
      </c>
    </row>
    <row r="9" spans="1:34" ht="20.100000000000001" customHeight="1">
      <c r="A9" s="171">
        <v>6</v>
      </c>
      <c r="B9" s="185" t="s">
        <v>512</v>
      </c>
      <c r="C9" s="186">
        <v>248</v>
      </c>
      <c r="D9" s="186">
        <v>118</v>
      </c>
      <c r="E9" s="186">
        <v>247</v>
      </c>
      <c r="F9" s="187">
        <v>197</v>
      </c>
      <c r="G9" s="187">
        <v>201</v>
      </c>
      <c r="H9" s="186">
        <v>201</v>
      </c>
      <c r="I9" s="186">
        <v>233</v>
      </c>
      <c r="J9" s="187">
        <v>184</v>
      </c>
      <c r="K9" s="187">
        <v>207</v>
      </c>
      <c r="L9" s="188">
        <v>200</v>
      </c>
      <c r="M9" s="187">
        <v>221</v>
      </c>
      <c r="N9" s="187">
        <v>280</v>
      </c>
      <c r="O9" s="189">
        <f t="shared" si="0"/>
        <v>2537</v>
      </c>
      <c r="P9" s="189">
        <f t="shared" si="7"/>
        <v>187.14999999999998</v>
      </c>
      <c r="Q9" s="189">
        <f t="shared" si="7"/>
        <v>190.95</v>
      </c>
      <c r="R9" s="189">
        <f t="shared" si="7"/>
        <v>190.95</v>
      </c>
      <c r="S9" s="189">
        <f t="shared" si="2"/>
        <v>58.25</v>
      </c>
      <c r="T9" s="189">
        <f t="shared" si="2"/>
        <v>46</v>
      </c>
      <c r="U9" s="189">
        <f t="shared" si="2"/>
        <v>51.75</v>
      </c>
      <c r="V9" s="189">
        <f t="shared" si="3"/>
        <v>60</v>
      </c>
      <c r="W9" s="189">
        <f t="shared" si="3"/>
        <v>66.3</v>
      </c>
      <c r="X9" s="189">
        <f t="shared" si="3"/>
        <v>84</v>
      </c>
      <c r="Y9" s="189">
        <f t="shared" si="4"/>
        <v>74.399999999999991</v>
      </c>
      <c r="Z9" s="189">
        <f t="shared" si="4"/>
        <v>35.4</v>
      </c>
      <c r="AA9" s="189">
        <f t="shared" si="4"/>
        <v>74.099999999999994</v>
      </c>
      <c r="AB9" s="190">
        <f t="shared" si="6"/>
        <v>1119.2499999999998</v>
      </c>
      <c r="AC9" s="191">
        <f t="shared" si="5"/>
        <v>93.270833333333314</v>
      </c>
      <c r="AD9" s="171" t="str">
        <f>VLOOKUP(表26_4[[#This Row],[门店]],[1]表3!$I$3:$J$18,2,0)</f>
        <v>维保类</v>
      </c>
      <c r="AE9" s="192">
        <v>0.95</v>
      </c>
      <c r="AF9" s="193">
        <v>0.25</v>
      </c>
      <c r="AG9" s="192">
        <v>0.3</v>
      </c>
      <c r="AH9" s="192">
        <v>0.3</v>
      </c>
    </row>
    <row r="10" spans="1:34" ht="20.100000000000001" customHeight="1">
      <c r="A10" s="171">
        <v>7</v>
      </c>
      <c r="B10" s="185" t="s">
        <v>513</v>
      </c>
      <c r="C10" s="186">
        <v>146</v>
      </c>
      <c r="D10" s="186">
        <v>68</v>
      </c>
      <c r="E10" s="186">
        <v>84</v>
      </c>
      <c r="F10" s="187">
        <v>109</v>
      </c>
      <c r="G10" s="187">
        <v>112</v>
      </c>
      <c r="H10" s="186">
        <v>137</v>
      </c>
      <c r="I10" s="186">
        <v>126</v>
      </c>
      <c r="J10" s="187">
        <v>106</v>
      </c>
      <c r="K10" s="187">
        <v>113</v>
      </c>
      <c r="L10" s="188">
        <v>117</v>
      </c>
      <c r="M10" s="187">
        <v>110</v>
      </c>
      <c r="N10" s="187">
        <v>111</v>
      </c>
      <c r="O10" s="189">
        <f t="shared" si="0"/>
        <v>1339</v>
      </c>
      <c r="P10" s="189">
        <f t="shared" si="7"/>
        <v>103.55</v>
      </c>
      <c r="Q10" s="189">
        <f t="shared" si="7"/>
        <v>106.39999999999999</v>
      </c>
      <c r="R10" s="189">
        <f t="shared" si="7"/>
        <v>130.15</v>
      </c>
      <c r="S10" s="189">
        <f t="shared" si="2"/>
        <v>31.5</v>
      </c>
      <c r="T10" s="189">
        <f t="shared" si="2"/>
        <v>26.5</v>
      </c>
      <c r="U10" s="189">
        <f t="shared" si="2"/>
        <v>28.25</v>
      </c>
      <c r="V10" s="189">
        <f t="shared" si="3"/>
        <v>35.1</v>
      </c>
      <c r="W10" s="189">
        <f t="shared" si="3"/>
        <v>33</v>
      </c>
      <c r="X10" s="189">
        <f t="shared" si="3"/>
        <v>33.299999999999997</v>
      </c>
      <c r="Y10" s="189">
        <f t="shared" si="4"/>
        <v>43.8</v>
      </c>
      <c r="Z10" s="189">
        <f t="shared" si="4"/>
        <v>20.399999999999999</v>
      </c>
      <c r="AA10" s="189">
        <f t="shared" si="4"/>
        <v>25.2</v>
      </c>
      <c r="AB10" s="190">
        <f t="shared" si="6"/>
        <v>617.15</v>
      </c>
      <c r="AC10" s="191">
        <f t="shared" si="5"/>
        <v>51.429166666666667</v>
      </c>
      <c r="AD10" s="171" t="str">
        <f>VLOOKUP(表26_4[[#This Row],[门店]],[1]表3!$I$3:$J$18,2,0)</f>
        <v>维保类</v>
      </c>
      <c r="AE10" s="192">
        <v>0.95</v>
      </c>
      <c r="AF10" s="193">
        <v>0.25</v>
      </c>
      <c r="AG10" s="192">
        <v>0.3</v>
      </c>
      <c r="AH10" s="192">
        <v>0.3</v>
      </c>
    </row>
    <row r="11" spans="1:34" ht="20.100000000000001" customHeight="1">
      <c r="A11" s="171">
        <v>8</v>
      </c>
      <c r="B11" s="185" t="s">
        <v>514</v>
      </c>
      <c r="C11" s="186">
        <v>213</v>
      </c>
      <c r="D11" s="186">
        <v>55</v>
      </c>
      <c r="E11" s="186">
        <v>152</v>
      </c>
      <c r="F11" s="187">
        <v>135</v>
      </c>
      <c r="G11" s="187">
        <v>148</v>
      </c>
      <c r="H11" s="186">
        <v>187</v>
      </c>
      <c r="I11" s="186">
        <v>196</v>
      </c>
      <c r="J11" s="187">
        <v>165</v>
      </c>
      <c r="K11" s="187">
        <v>166</v>
      </c>
      <c r="L11" s="188">
        <v>128</v>
      </c>
      <c r="M11" s="187">
        <v>175</v>
      </c>
      <c r="N11" s="187">
        <v>148</v>
      </c>
      <c r="O11" s="189">
        <f t="shared" si="0"/>
        <v>1868</v>
      </c>
      <c r="P11" s="189">
        <f t="shared" si="7"/>
        <v>128.25</v>
      </c>
      <c r="Q11" s="189">
        <f t="shared" si="7"/>
        <v>140.6</v>
      </c>
      <c r="R11" s="189">
        <f t="shared" si="7"/>
        <v>177.65</v>
      </c>
      <c r="S11" s="189">
        <f t="shared" si="2"/>
        <v>49</v>
      </c>
      <c r="T11" s="189">
        <f t="shared" si="2"/>
        <v>41.25</v>
      </c>
      <c r="U11" s="189">
        <f t="shared" si="2"/>
        <v>41.5</v>
      </c>
      <c r="V11" s="189">
        <f t="shared" si="3"/>
        <v>38.4</v>
      </c>
      <c r="W11" s="189">
        <f t="shared" si="3"/>
        <v>52.5</v>
      </c>
      <c r="X11" s="189">
        <f t="shared" si="3"/>
        <v>44.4</v>
      </c>
      <c r="Y11" s="189">
        <f t="shared" si="4"/>
        <v>63.9</v>
      </c>
      <c r="Z11" s="189">
        <f t="shared" si="4"/>
        <v>16.5</v>
      </c>
      <c r="AA11" s="189">
        <f t="shared" si="4"/>
        <v>45.6</v>
      </c>
      <c r="AB11" s="190">
        <f t="shared" si="6"/>
        <v>839.55</v>
      </c>
      <c r="AC11" s="191">
        <f t="shared" si="5"/>
        <v>69.962499999999991</v>
      </c>
      <c r="AD11" s="171" t="str">
        <f>VLOOKUP(表26_4[[#This Row],[门店]],[1]表3!$I$3:$J$18,2,0)</f>
        <v>维保类</v>
      </c>
      <c r="AE11" s="192">
        <v>0.95</v>
      </c>
      <c r="AF11" s="193">
        <v>0.25</v>
      </c>
      <c r="AG11" s="192">
        <v>0.3</v>
      </c>
      <c r="AH11" s="192">
        <v>0.3</v>
      </c>
    </row>
    <row r="12" spans="1:34" ht="20.100000000000001" customHeight="1">
      <c r="A12" s="171">
        <v>9</v>
      </c>
      <c r="B12" s="185" t="s">
        <v>515</v>
      </c>
      <c r="C12" s="186">
        <v>1113</v>
      </c>
      <c r="D12" s="186">
        <v>725</v>
      </c>
      <c r="E12" s="186">
        <v>1310</v>
      </c>
      <c r="F12" s="187">
        <v>1044</v>
      </c>
      <c r="G12" s="187">
        <v>1181</v>
      </c>
      <c r="H12" s="186">
        <v>1144</v>
      </c>
      <c r="I12" s="186">
        <v>1087</v>
      </c>
      <c r="J12" s="187">
        <v>1177</v>
      </c>
      <c r="K12" s="187">
        <v>1248</v>
      </c>
      <c r="L12" s="188">
        <v>1171</v>
      </c>
      <c r="M12" s="187">
        <v>1451</v>
      </c>
      <c r="N12" s="187">
        <v>1219</v>
      </c>
      <c r="O12" s="189">
        <f t="shared" si="0"/>
        <v>13870</v>
      </c>
      <c r="P12" s="189">
        <f t="shared" si="7"/>
        <v>835.2</v>
      </c>
      <c r="Q12" s="189">
        <f t="shared" si="7"/>
        <v>944.80000000000007</v>
      </c>
      <c r="R12" s="189">
        <f t="shared" si="7"/>
        <v>915.2</v>
      </c>
      <c r="S12" s="189">
        <f t="shared" si="2"/>
        <v>217.4</v>
      </c>
      <c r="T12" s="189">
        <f t="shared" si="2"/>
        <v>235.4</v>
      </c>
      <c r="U12" s="189">
        <f t="shared" si="2"/>
        <v>249.60000000000002</v>
      </c>
      <c r="V12" s="189">
        <f t="shared" si="3"/>
        <v>292.75</v>
      </c>
      <c r="W12" s="189">
        <f t="shared" si="3"/>
        <v>362.75</v>
      </c>
      <c r="X12" s="189">
        <f t="shared" si="3"/>
        <v>304.75</v>
      </c>
      <c r="Y12" s="189">
        <f t="shared" si="4"/>
        <v>278.25</v>
      </c>
      <c r="Z12" s="189">
        <f t="shared" si="4"/>
        <v>181.25</v>
      </c>
      <c r="AA12" s="189">
        <f t="shared" si="4"/>
        <v>327.5</v>
      </c>
      <c r="AB12" s="190">
        <f t="shared" si="6"/>
        <v>5144.8500000000004</v>
      </c>
      <c r="AC12" s="191">
        <f t="shared" si="5"/>
        <v>428.73750000000001</v>
      </c>
      <c r="AD12" s="171" t="str">
        <f>VLOOKUP(表26_4[[#This Row],[门店]],[1]表3!$I$3:$J$18,2,0)</f>
        <v>美容类</v>
      </c>
      <c r="AE12" s="192">
        <v>0.8</v>
      </c>
      <c r="AF12" s="192">
        <v>0.2</v>
      </c>
      <c r="AG12" s="192">
        <v>0.25</v>
      </c>
      <c r="AH12" s="192">
        <v>0.25</v>
      </c>
    </row>
    <row r="13" spans="1:34" ht="20.100000000000001" customHeight="1">
      <c r="A13" s="171">
        <v>10</v>
      </c>
      <c r="B13" s="185" t="s">
        <v>516</v>
      </c>
      <c r="C13" s="186">
        <v>752</v>
      </c>
      <c r="D13" s="186">
        <v>513</v>
      </c>
      <c r="E13" s="186">
        <v>744</v>
      </c>
      <c r="F13" s="187">
        <v>814</v>
      </c>
      <c r="G13" s="187">
        <v>829</v>
      </c>
      <c r="H13" s="186">
        <v>853</v>
      </c>
      <c r="I13" s="186">
        <v>675</v>
      </c>
      <c r="J13" s="187">
        <v>923</v>
      </c>
      <c r="K13" s="187">
        <v>712</v>
      </c>
      <c r="L13" s="188">
        <v>1010</v>
      </c>
      <c r="M13" s="187">
        <v>1100</v>
      </c>
      <c r="N13" s="187">
        <v>884</v>
      </c>
      <c r="O13" s="189">
        <f t="shared" si="0"/>
        <v>9809</v>
      </c>
      <c r="P13" s="189">
        <f t="shared" si="7"/>
        <v>651.20000000000005</v>
      </c>
      <c r="Q13" s="189">
        <f t="shared" si="7"/>
        <v>663.2</v>
      </c>
      <c r="R13" s="189">
        <f t="shared" si="7"/>
        <v>682.40000000000009</v>
      </c>
      <c r="S13" s="189">
        <f t="shared" si="2"/>
        <v>135</v>
      </c>
      <c r="T13" s="189">
        <f t="shared" si="2"/>
        <v>184.60000000000002</v>
      </c>
      <c r="U13" s="189">
        <f t="shared" si="2"/>
        <v>142.4</v>
      </c>
      <c r="V13" s="189">
        <f t="shared" si="3"/>
        <v>252.5</v>
      </c>
      <c r="W13" s="189">
        <f t="shared" si="3"/>
        <v>275</v>
      </c>
      <c r="X13" s="189">
        <f t="shared" si="3"/>
        <v>221</v>
      </c>
      <c r="Y13" s="189">
        <f t="shared" si="4"/>
        <v>188</v>
      </c>
      <c r="Z13" s="189">
        <f t="shared" si="4"/>
        <v>128.25</v>
      </c>
      <c r="AA13" s="189">
        <f t="shared" si="4"/>
        <v>186</v>
      </c>
      <c r="AB13" s="190">
        <f t="shared" si="6"/>
        <v>3709.55</v>
      </c>
      <c r="AC13" s="191">
        <f t="shared" si="5"/>
        <v>309.12916666666666</v>
      </c>
      <c r="AD13" s="171" t="str">
        <f>VLOOKUP(表26_4[[#This Row],[门店]],[1]表3!$I$3:$J$18,2,0)</f>
        <v>美容类</v>
      </c>
      <c r="AE13" s="192">
        <v>0.8</v>
      </c>
      <c r="AF13" s="192">
        <v>0.2</v>
      </c>
      <c r="AG13" s="192">
        <v>0.25</v>
      </c>
      <c r="AH13" s="192">
        <v>0.25</v>
      </c>
    </row>
    <row r="14" spans="1:34" ht="20.100000000000001" customHeight="1">
      <c r="A14" s="171">
        <v>11</v>
      </c>
      <c r="B14" s="185" t="s">
        <v>517</v>
      </c>
      <c r="C14" s="186">
        <v>530</v>
      </c>
      <c r="D14" s="186">
        <v>406</v>
      </c>
      <c r="E14" s="186">
        <v>675</v>
      </c>
      <c r="F14" s="187">
        <v>725</v>
      </c>
      <c r="G14" s="187">
        <v>762</v>
      </c>
      <c r="H14" s="186">
        <v>650</v>
      </c>
      <c r="I14" s="186">
        <v>674</v>
      </c>
      <c r="J14" s="187">
        <v>700</v>
      </c>
      <c r="K14" s="187">
        <v>775</v>
      </c>
      <c r="L14" s="188">
        <v>711</v>
      </c>
      <c r="M14" s="187">
        <v>687</v>
      </c>
      <c r="N14" s="187">
        <v>609</v>
      </c>
      <c r="O14" s="189">
        <f t="shared" si="0"/>
        <v>7904</v>
      </c>
      <c r="P14" s="189">
        <f t="shared" si="7"/>
        <v>580</v>
      </c>
      <c r="Q14" s="189">
        <f t="shared" si="7"/>
        <v>609.6</v>
      </c>
      <c r="R14" s="189">
        <f t="shared" si="7"/>
        <v>520</v>
      </c>
      <c r="S14" s="189">
        <f t="shared" si="2"/>
        <v>134.80000000000001</v>
      </c>
      <c r="T14" s="189">
        <f t="shared" si="2"/>
        <v>140</v>
      </c>
      <c r="U14" s="189">
        <f t="shared" si="2"/>
        <v>155</v>
      </c>
      <c r="V14" s="189">
        <f t="shared" si="3"/>
        <v>177.75</v>
      </c>
      <c r="W14" s="189">
        <f t="shared" si="3"/>
        <v>171.75</v>
      </c>
      <c r="X14" s="189">
        <f t="shared" si="3"/>
        <v>152.25</v>
      </c>
      <c r="Y14" s="189">
        <f t="shared" si="4"/>
        <v>132.5</v>
      </c>
      <c r="Z14" s="189">
        <f t="shared" si="4"/>
        <v>101.5</v>
      </c>
      <c r="AA14" s="189">
        <f t="shared" si="4"/>
        <v>168.75</v>
      </c>
      <c r="AB14" s="190">
        <f t="shared" si="6"/>
        <v>3043.8999999999996</v>
      </c>
      <c r="AC14" s="191">
        <f t="shared" si="5"/>
        <v>253.6583333333333</v>
      </c>
      <c r="AD14" s="171" t="str">
        <f>VLOOKUP(表26_4[[#This Row],[门店]],[1]表3!$I$3:$J$18,2,0)</f>
        <v>美容类</v>
      </c>
      <c r="AE14" s="192">
        <v>0.8</v>
      </c>
      <c r="AF14" s="192">
        <v>0.2</v>
      </c>
      <c r="AG14" s="192">
        <v>0.25</v>
      </c>
      <c r="AH14" s="192">
        <v>0.25</v>
      </c>
    </row>
    <row r="15" spans="1:34" ht="20.100000000000001" customHeight="1">
      <c r="A15" s="171">
        <v>12</v>
      </c>
      <c r="B15" s="185" t="s">
        <v>518</v>
      </c>
      <c r="C15" s="186">
        <v>566</v>
      </c>
      <c r="D15" s="186">
        <v>438</v>
      </c>
      <c r="E15" s="186">
        <v>646</v>
      </c>
      <c r="F15" s="187">
        <v>815</v>
      </c>
      <c r="G15" s="187">
        <v>754</v>
      </c>
      <c r="H15" s="186">
        <v>680</v>
      </c>
      <c r="I15" s="186">
        <v>673</v>
      </c>
      <c r="J15" s="187">
        <v>779</v>
      </c>
      <c r="K15" s="187">
        <v>757</v>
      </c>
      <c r="L15" s="188">
        <v>790</v>
      </c>
      <c r="M15" s="187">
        <v>898</v>
      </c>
      <c r="N15" s="187">
        <v>685</v>
      </c>
      <c r="O15" s="189">
        <f t="shared" si="0"/>
        <v>8481</v>
      </c>
      <c r="P15" s="189">
        <f t="shared" si="7"/>
        <v>652</v>
      </c>
      <c r="Q15" s="189">
        <f t="shared" si="7"/>
        <v>603.20000000000005</v>
      </c>
      <c r="R15" s="189">
        <f t="shared" si="7"/>
        <v>544</v>
      </c>
      <c r="S15" s="189">
        <f t="shared" si="2"/>
        <v>134.6</v>
      </c>
      <c r="T15" s="189">
        <f t="shared" si="2"/>
        <v>155.80000000000001</v>
      </c>
      <c r="U15" s="189">
        <f t="shared" si="2"/>
        <v>151.4</v>
      </c>
      <c r="V15" s="189">
        <f t="shared" si="3"/>
        <v>197.5</v>
      </c>
      <c r="W15" s="189">
        <f t="shared" si="3"/>
        <v>224.5</v>
      </c>
      <c r="X15" s="189">
        <f t="shared" si="3"/>
        <v>171.25</v>
      </c>
      <c r="Y15" s="189">
        <f t="shared" si="4"/>
        <v>141.5</v>
      </c>
      <c r="Z15" s="189">
        <f t="shared" si="4"/>
        <v>109.5</v>
      </c>
      <c r="AA15" s="189">
        <f t="shared" si="4"/>
        <v>161.5</v>
      </c>
      <c r="AB15" s="190">
        <f t="shared" si="6"/>
        <v>3246.75</v>
      </c>
      <c r="AC15" s="191">
        <f t="shared" si="5"/>
        <v>270.5625</v>
      </c>
      <c r="AD15" s="171" t="str">
        <f>VLOOKUP(表26_4[[#This Row],[门店]],[1]表3!$I$3:$J$18,2,0)</f>
        <v>美容类</v>
      </c>
      <c r="AE15" s="192">
        <v>0.8</v>
      </c>
      <c r="AF15" s="192">
        <v>0.2</v>
      </c>
      <c r="AG15" s="192">
        <v>0.25</v>
      </c>
      <c r="AH15" s="192">
        <v>0.25</v>
      </c>
    </row>
    <row r="16" spans="1:34" ht="20.100000000000001" customHeight="1">
      <c r="A16" s="171">
        <v>13</v>
      </c>
      <c r="B16" s="185" t="s">
        <v>519</v>
      </c>
      <c r="C16" s="186">
        <v>889</v>
      </c>
      <c r="D16" s="186">
        <v>459</v>
      </c>
      <c r="E16" s="186">
        <v>732</v>
      </c>
      <c r="F16" s="187">
        <v>885</v>
      </c>
      <c r="G16" s="187">
        <v>840</v>
      </c>
      <c r="H16" s="186">
        <v>1038</v>
      </c>
      <c r="I16" s="186">
        <v>891</v>
      </c>
      <c r="J16" s="187">
        <v>767</v>
      </c>
      <c r="K16" s="187">
        <v>791</v>
      </c>
      <c r="L16" s="188">
        <v>917</v>
      </c>
      <c r="M16" s="187">
        <v>992</v>
      </c>
      <c r="N16" s="187">
        <v>804</v>
      </c>
      <c r="O16" s="189">
        <f t="shared" si="0"/>
        <v>10005</v>
      </c>
      <c r="P16" s="189">
        <f t="shared" si="7"/>
        <v>752.25</v>
      </c>
      <c r="Q16" s="189">
        <f t="shared" si="7"/>
        <v>714</v>
      </c>
      <c r="R16" s="189">
        <f t="shared" si="7"/>
        <v>882.3</v>
      </c>
      <c r="S16" s="189">
        <f t="shared" si="2"/>
        <v>178.20000000000002</v>
      </c>
      <c r="T16" s="189">
        <f t="shared" si="2"/>
        <v>153.4</v>
      </c>
      <c r="U16" s="189">
        <f t="shared" si="2"/>
        <v>158.20000000000002</v>
      </c>
      <c r="V16" s="189">
        <f t="shared" si="3"/>
        <v>229.25</v>
      </c>
      <c r="W16" s="189">
        <f t="shared" si="3"/>
        <v>248</v>
      </c>
      <c r="X16" s="189">
        <f t="shared" si="3"/>
        <v>201</v>
      </c>
      <c r="Y16" s="189">
        <f t="shared" si="4"/>
        <v>222.25</v>
      </c>
      <c r="Z16" s="189">
        <f t="shared" si="4"/>
        <v>114.75</v>
      </c>
      <c r="AA16" s="189">
        <f t="shared" si="4"/>
        <v>183</v>
      </c>
      <c r="AB16" s="190">
        <f t="shared" si="6"/>
        <v>4036.6</v>
      </c>
      <c r="AC16" s="191">
        <f t="shared" si="5"/>
        <v>336.38333333333333</v>
      </c>
      <c r="AD16" s="171" t="str">
        <f>VLOOKUP(表26_4[[#This Row],[门店]],[1]表3!$I$3:$J$18,2,0)</f>
        <v>综合类</v>
      </c>
      <c r="AE16" s="192">
        <v>0.85</v>
      </c>
      <c r="AF16" s="192">
        <v>0.2</v>
      </c>
      <c r="AG16" s="192">
        <v>0.25</v>
      </c>
      <c r="AH16" s="192">
        <v>0.25</v>
      </c>
    </row>
    <row r="17" spans="1:34" ht="20.100000000000001" customHeight="1">
      <c r="A17" s="171">
        <v>14</v>
      </c>
      <c r="B17" s="185" t="s">
        <v>520</v>
      </c>
      <c r="C17" s="186">
        <v>891</v>
      </c>
      <c r="D17" s="186">
        <v>697</v>
      </c>
      <c r="E17" s="186">
        <v>1125</v>
      </c>
      <c r="F17" s="187">
        <v>1106</v>
      </c>
      <c r="G17" s="187">
        <v>1085</v>
      </c>
      <c r="H17" s="186">
        <v>792</v>
      </c>
      <c r="I17" s="186">
        <v>780</v>
      </c>
      <c r="J17" s="187">
        <v>936</v>
      </c>
      <c r="K17" s="187">
        <v>1013</v>
      </c>
      <c r="L17" s="188">
        <v>925</v>
      </c>
      <c r="M17" s="187">
        <v>1181</v>
      </c>
      <c r="N17" s="187">
        <v>1116</v>
      </c>
      <c r="O17" s="189">
        <f t="shared" si="0"/>
        <v>11647</v>
      </c>
      <c r="P17" s="189">
        <f t="shared" si="7"/>
        <v>940.1</v>
      </c>
      <c r="Q17" s="189">
        <f t="shared" si="7"/>
        <v>922.25</v>
      </c>
      <c r="R17" s="189">
        <f t="shared" si="7"/>
        <v>673.19999999999993</v>
      </c>
      <c r="S17" s="189">
        <f t="shared" si="2"/>
        <v>156</v>
      </c>
      <c r="T17" s="189">
        <f t="shared" si="2"/>
        <v>187.20000000000002</v>
      </c>
      <c r="U17" s="189">
        <f t="shared" si="2"/>
        <v>202.60000000000002</v>
      </c>
      <c r="V17" s="189">
        <f t="shared" si="3"/>
        <v>231.25</v>
      </c>
      <c r="W17" s="189">
        <f t="shared" si="3"/>
        <v>295.25</v>
      </c>
      <c r="X17" s="189">
        <f t="shared" si="3"/>
        <v>279</v>
      </c>
      <c r="Y17" s="189">
        <f t="shared" si="4"/>
        <v>222.75</v>
      </c>
      <c r="Z17" s="189">
        <f t="shared" si="4"/>
        <v>174.25</v>
      </c>
      <c r="AA17" s="189">
        <f t="shared" si="4"/>
        <v>281.25</v>
      </c>
      <c r="AB17" s="190">
        <f t="shared" si="6"/>
        <v>4565.0999999999995</v>
      </c>
      <c r="AC17" s="191">
        <f t="shared" si="5"/>
        <v>380.42499999999995</v>
      </c>
      <c r="AD17" s="171" t="str">
        <f>VLOOKUP(表26_4[[#This Row],[门店]],[1]表3!$I$3:$J$18,2,0)</f>
        <v>综合类</v>
      </c>
      <c r="AE17" s="192">
        <v>0.85</v>
      </c>
      <c r="AF17" s="192">
        <v>0.2</v>
      </c>
      <c r="AG17" s="192">
        <v>0.25</v>
      </c>
      <c r="AH17" s="192">
        <v>0.25</v>
      </c>
    </row>
    <row r="18" spans="1:34" ht="20.100000000000001" customHeight="1">
      <c r="A18" s="171">
        <v>15</v>
      </c>
      <c r="B18" s="185" t="s">
        <v>521</v>
      </c>
      <c r="C18" s="186">
        <v>204</v>
      </c>
      <c r="D18" s="186">
        <v>101</v>
      </c>
      <c r="E18" s="186">
        <v>230</v>
      </c>
      <c r="F18" s="187">
        <v>217</v>
      </c>
      <c r="G18" s="187">
        <v>232</v>
      </c>
      <c r="H18" s="186">
        <v>152</v>
      </c>
      <c r="I18" s="186">
        <v>190</v>
      </c>
      <c r="J18" s="187">
        <v>182</v>
      </c>
      <c r="K18" s="187">
        <v>202</v>
      </c>
      <c r="L18" s="194">
        <v>140</v>
      </c>
      <c r="M18" s="187">
        <v>169</v>
      </c>
      <c r="N18" s="187">
        <v>199</v>
      </c>
      <c r="O18" s="189">
        <f t="shared" si="0"/>
        <v>2218</v>
      </c>
      <c r="P18" s="189">
        <f t="shared" si="7"/>
        <v>206.14999999999998</v>
      </c>
      <c r="Q18" s="189">
        <f t="shared" si="7"/>
        <v>220.39999999999998</v>
      </c>
      <c r="R18" s="189">
        <f t="shared" si="7"/>
        <v>144.4</v>
      </c>
      <c r="S18" s="189">
        <f t="shared" si="2"/>
        <v>47.5</v>
      </c>
      <c r="T18" s="189">
        <f t="shared" si="2"/>
        <v>45.5</v>
      </c>
      <c r="U18" s="189">
        <f t="shared" si="2"/>
        <v>50.5</v>
      </c>
      <c r="V18" s="189">
        <f t="shared" si="3"/>
        <v>42</v>
      </c>
      <c r="W18" s="189">
        <f t="shared" si="3"/>
        <v>50.699999999999996</v>
      </c>
      <c r="X18" s="189">
        <f t="shared" si="3"/>
        <v>59.699999999999996</v>
      </c>
      <c r="Y18" s="189">
        <f t="shared" si="4"/>
        <v>61.199999999999996</v>
      </c>
      <c r="Z18" s="189">
        <f t="shared" si="4"/>
        <v>30.299999999999997</v>
      </c>
      <c r="AA18" s="189">
        <f t="shared" si="4"/>
        <v>69</v>
      </c>
      <c r="AB18" s="190">
        <f t="shared" si="6"/>
        <v>1027.3499999999999</v>
      </c>
      <c r="AC18" s="191">
        <f t="shared" si="5"/>
        <v>85.612499999999997</v>
      </c>
      <c r="AD18" s="171" t="str">
        <f>VLOOKUP(表26_4[[#This Row],[门店]],[1]表3!$I$3:$J$18,2,0)</f>
        <v>维保类</v>
      </c>
      <c r="AE18" s="192">
        <v>0.95</v>
      </c>
      <c r="AF18" s="193">
        <v>0.25</v>
      </c>
      <c r="AG18" s="192">
        <v>0.3</v>
      </c>
      <c r="AH18" s="192">
        <v>0.3</v>
      </c>
    </row>
    <row r="19" spans="1:34" ht="20.100000000000001" customHeight="1">
      <c r="A19" s="171">
        <v>16</v>
      </c>
      <c r="B19" s="185" t="s">
        <v>522</v>
      </c>
      <c r="C19" s="186">
        <v>837</v>
      </c>
      <c r="D19" s="186">
        <v>453</v>
      </c>
      <c r="E19" s="186">
        <v>888</v>
      </c>
      <c r="F19" s="187">
        <v>819</v>
      </c>
      <c r="G19" s="187">
        <v>971</v>
      </c>
      <c r="H19" s="186">
        <v>691</v>
      </c>
      <c r="I19" s="186">
        <v>734</v>
      </c>
      <c r="J19" s="187">
        <v>846</v>
      </c>
      <c r="K19" s="187">
        <v>840</v>
      </c>
      <c r="L19" s="194">
        <v>878</v>
      </c>
      <c r="M19" s="187">
        <v>959</v>
      </c>
      <c r="N19" s="187">
        <v>989</v>
      </c>
      <c r="O19" s="189">
        <f t="shared" si="0"/>
        <v>9905</v>
      </c>
      <c r="P19" s="189">
        <f t="shared" si="7"/>
        <v>655.20000000000005</v>
      </c>
      <c r="Q19" s="189">
        <f t="shared" si="7"/>
        <v>776.80000000000007</v>
      </c>
      <c r="R19" s="189">
        <f t="shared" si="7"/>
        <v>552.80000000000007</v>
      </c>
      <c r="S19" s="189">
        <f t="shared" si="2"/>
        <v>146.80000000000001</v>
      </c>
      <c r="T19" s="189">
        <f t="shared" si="2"/>
        <v>169.20000000000002</v>
      </c>
      <c r="U19" s="189">
        <f t="shared" si="2"/>
        <v>168</v>
      </c>
      <c r="V19" s="189">
        <f t="shared" si="3"/>
        <v>219.5</v>
      </c>
      <c r="W19" s="189">
        <f t="shared" si="3"/>
        <v>239.75</v>
      </c>
      <c r="X19" s="189">
        <f t="shared" si="3"/>
        <v>247.25</v>
      </c>
      <c r="Y19" s="189">
        <f t="shared" si="4"/>
        <v>209.25</v>
      </c>
      <c r="Z19" s="189">
        <f t="shared" si="4"/>
        <v>113.25</v>
      </c>
      <c r="AA19" s="189">
        <f t="shared" si="4"/>
        <v>222</v>
      </c>
      <c r="AB19" s="190">
        <f t="shared" si="6"/>
        <v>3719.8</v>
      </c>
      <c r="AC19" s="191">
        <f t="shared" si="5"/>
        <v>309.98333333333335</v>
      </c>
      <c r="AD19" s="171" t="str">
        <f>VLOOKUP(表26_4[[#This Row],[门店]],[1]表3!$I$3:$J$18,2,0)</f>
        <v>美容类</v>
      </c>
      <c r="AE19" s="192">
        <v>0.8</v>
      </c>
      <c r="AF19" s="192">
        <v>0.2</v>
      </c>
      <c r="AG19" s="192">
        <v>0.25</v>
      </c>
      <c r="AH19" s="192">
        <v>0.25</v>
      </c>
    </row>
    <row r="20" spans="1:34">
      <c r="B20" s="195"/>
      <c r="C20" s="189">
        <f t="shared" ref="C20:O20" si="8">SUBTOTAL(109,C4:C19)</f>
        <v>7771</v>
      </c>
      <c r="D20" s="189">
        <f t="shared" si="8"/>
        <v>4855</v>
      </c>
      <c r="E20" s="189">
        <f t="shared" si="8"/>
        <v>8127</v>
      </c>
      <c r="F20" s="189">
        <f t="shared" si="8"/>
        <v>8117</v>
      </c>
      <c r="G20" s="189">
        <f t="shared" si="8"/>
        <v>8358</v>
      </c>
      <c r="H20" s="189">
        <f t="shared" si="8"/>
        <v>7752</v>
      </c>
      <c r="I20" s="189">
        <f t="shared" si="8"/>
        <v>7475</v>
      </c>
      <c r="J20" s="189">
        <f t="shared" si="8"/>
        <v>7986</v>
      </c>
      <c r="K20" s="189">
        <f t="shared" si="8"/>
        <v>8193</v>
      </c>
      <c r="L20" s="189">
        <f t="shared" si="8"/>
        <v>8323</v>
      </c>
      <c r="M20" s="189">
        <f t="shared" si="8"/>
        <v>9365</v>
      </c>
      <c r="N20" s="189">
        <f t="shared" si="8"/>
        <v>8480</v>
      </c>
      <c r="O20" s="189">
        <f t="shared" si="8"/>
        <v>94802</v>
      </c>
      <c r="P20" s="189">
        <f t="shared" ref="P20:AB20" si="9">SUM(P4:P19)</f>
        <v>6823.2</v>
      </c>
      <c r="Q20" s="189">
        <f t="shared" si="9"/>
        <v>7015.05</v>
      </c>
      <c r="R20" s="189">
        <f t="shared" si="9"/>
        <v>6523.0000000000009</v>
      </c>
      <c r="S20" s="189">
        <f t="shared" si="9"/>
        <v>1572.05</v>
      </c>
      <c r="T20" s="189">
        <f t="shared" si="9"/>
        <v>1662.8000000000002</v>
      </c>
      <c r="U20" s="189">
        <f t="shared" si="9"/>
        <v>1712.3000000000002</v>
      </c>
      <c r="V20" s="189">
        <f t="shared" si="9"/>
        <v>2149.15</v>
      </c>
      <c r="W20" s="189">
        <f t="shared" si="9"/>
        <v>2414.5</v>
      </c>
      <c r="X20" s="189">
        <f t="shared" si="9"/>
        <v>2201.1999999999998</v>
      </c>
      <c r="Y20" s="189">
        <f t="shared" si="9"/>
        <v>2026.95</v>
      </c>
      <c r="Z20" s="189">
        <f t="shared" si="9"/>
        <v>1256.5999999999999</v>
      </c>
      <c r="AA20" s="189">
        <f t="shared" si="9"/>
        <v>2100.8500000000004</v>
      </c>
      <c r="AB20" s="189">
        <f t="shared" si="9"/>
        <v>37457.649999999994</v>
      </c>
      <c r="AC20" s="191">
        <f>AB20/(12*16)</f>
        <v>195.0919270833333</v>
      </c>
      <c r="AH20" s="196"/>
    </row>
    <row r="22" spans="1:34">
      <c r="B22" s="220" t="s">
        <v>567</v>
      </c>
    </row>
    <row r="23" spans="1:34">
      <c r="B23" s="220" t="s">
        <v>568</v>
      </c>
    </row>
  </sheetData>
  <phoneticPr fontId="2" type="noConversion"/>
  <pageMargins left="0.75" right="0.75" top="1" bottom="1" header="0.51180555555555596" footer="0.51180555555555596"/>
  <pageSetup paperSize="9" orientation="portrait" horizontalDpi="20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37"/>
  <sheetViews>
    <sheetView workbookViewId="0">
      <selection activeCell="F29" sqref="F29"/>
    </sheetView>
  </sheetViews>
  <sheetFormatPr defaultRowHeight="13.5"/>
  <cols>
    <col min="1" max="1" width="8" customWidth="1"/>
    <col min="2" max="2" width="21.25" style="90" customWidth="1"/>
    <col min="3" max="3" width="12.625" customWidth="1"/>
    <col min="4" max="4" width="8.25" customWidth="1"/>
    <col min="5" max="5" width="21.5" style="90" customWidth="1"/>
    <col min="6" max="6" width="10.375" customWidth="1"/>
    <col min="8" max="8" width="11.375" customWidth="1"/>
    <col min="9" max="9" width="22.125" style="90" customWidth="1"/>
  </cols>
  <sheetData>
    <row r="1" spans="1:10" ht="21.75" customHeight="1">
      <c r="A1" s="303" t="s">
        <v>463</v>
      </c>
      <c r="B1" s="304"/>
      <c r="C1" s="304"/>
      <c r="D1" s="304"/>
      <c r="E1" s="304"/>
      <c r="F1" s="304"/>
      <c r="G1" s="304"/>
      <c r="H1" s="304"/>
      <c r="I1" s="304"/>
      <c r="J1" s="305"/>
    </row>
    <row r="2" spans="1:10">
      <c r="A2" s="162"/>
      <c r="B2" s="163"/>
      <c r="C2" s="158"/>
      <c r="D2" s="158"/>
      <c r="E2" s="150" t="s">
        <v>438</v>
      </c>
      <c r="F2" s="158"/>
      <c r="G2" s="158"/>
      <c r="H2" s="158"/>
      <c r="I2" s="163"/>
      <c r="J2" s="164"/>
    </row>
    <row r="3" spans="1:10">
      <c r="A3" s="162"/>
      <c r="B3" s="163"/>
      <c r="C3" s="158"/>
      <c r="D3" s="158"/>
      <c r="E3" s="163"/>
      <c r="F3" s="158"/>
      <c r="G3" s="158"/>
      <c r="H3" s="158"/>
      <c r="I3" s="163"/>
      <c r="J3" s="164"/>
    </row>
    <row r="4" spans="1:10">
      <c r="A4" s="162"/>
      <c r="B4" s="163"/>
      <c r="C4" s="158"/>
      <c r="D4" s="158"/>
      <c r="E4" s="163"/>
      <c r="F4" s="158"/>
      <c r="G4" s="158"/>
      <c r="H4" s="158"/>
      <c r="I4" s="163"/>
      <c r="J4" s="164"/>
    </row>
    <row r="5" spans="1:10">
      <c r="A5" s="162"/>
      <c r="B5" s="163"/>
      <c r="C5" s="158"/>
      <c r="D5" s="158"/>
      <c r="E5" s="150" t="s">
        <v>459</v>
      </c>
      <c r="F5" s="158"/>
      <c r="G5" s="158"/>
      <c r="H5" s="158"/>
      <c r="I5" s="163"/>
      <c r="J5" s="164"/>
    </row>
    <row r="6" spans="1:10">
      <c r="A6" s="162"/>
      <c r="B6" s="163"/>
      <c r="C6" s="158"/>
      <c r="D6" s="158"/>
      <c r="E6" s="163"/>
      <c r="F6" s="158"/>
      <c r="G6" s="158"/>
      <c r="H6" s="158"/>
      <c r="I6" s="163"/>
      <c r="J6" s="164"/>
    </row>
    <row r="7" spans="1:10">
      <c r="A7" s="162"/>
      <c r="B7" s="163"/>
      <c r="C7" s="158"/>
      <c r="D7" s="158"/>
      <c r="E7" s="163"/>
      <c r="F7" s="158"/>
      <c r="G7" s="158"/>
      <c r="H7" s="158"/>
      <c r="I7" s="163"/>
      <c r="J7" s="164"/>
    </row>
    <row r="8" spans="1:10">
      <c r="A8" s="162"/>
      <c r="B8" s="163"/>
      <c r="C8" s="158"/>
      <c r="D8" s="158"/>
      <c r="E8" s="150" t="s">
        <v>439</v>
      </c>
      <c r="F8" s="158"/>
      <c r="G8" s="158"/>
      <c r="H8" s="158"/>
      <c r="I8" s="163"/>
      <c r="J8" s="164"/>
    </row>
    <row r="9" spans="1:10">
      <c r="A9" s="162"/>
      <c r="B9" s="163"/>
      <c r="C9" s="158"/>
      <c r="D9" s="158"/>
      <c r="E9" s="163"/>
      <c r="F9" s="158"/>
      <c r="G9" s="158"/>
      <c r="H9" s="158"/>
      <c r="I9" s="163"/>
      <c r="J9" s="164"/>
    </row>
    <row r="10" spans="1:10">
      <c r="A10" s="162"/>
      <c r="B10" s="163"/>
      <c r="C10" s="163" t="s">
        <v>442</v>
      </c>
      <c r="D10" s="158"/>
      <c r="E10" s="163" t="s">
        <v>462</v>
      </c>
      <c r="F10" s="158"/>
      <c r="G10" s="158"/>
      <c r="H10" s="158"/>
      <c r="I10" s="163"/>
      <c r="J10" s="164"/>
    </row>
    <row r="11" spans="1:10">
      <c r="A11" s="162"/>
      <c r="B11" s="163"/>
      <c r="C11" s="158"/>
      <c r="D11" s="158"/>
      <c r="E11" s="163"/>
      <c r="F11" s="158"/>
      <c r="G11" s="158"/>
      <c r="H11" s="158"/>
      <c r="I11" s="163"/>
      <c r="J11" s="164"/>
    </row>
    <row r="12" spans="1:10">
      <c r="A12" s="162"/>
      <c r="B12" s="159" t="s">
        <v>456</v>
      </c>
      <c r="C12" s="158"/>
      <c r="D12" s="158"/>
      <c r="E12" s="159" t="s">
        <v>455</v>
      </c>
      <c r="F12" s="158"/>
      <c r="G12" s="158"/>
      <c r="H12" s="158" t="s">
        <v>458</v>
      </c>
      <c r="I12" s="163"/>
      <c r="J12" s="164"/>
    </row>
    <row r="13" spans="1:10">
      <c r="A13" s="162"/>
      <c r="B13" s="163"/>
      <c r="C13" s="158"/>
      <c r="D13" s="158"/>
      <c r="E13" s="163"/>
      <c r="F13" s="158"/>
      <c r="G13" s="158"/>
      <c r="H13" s="158"/>
      <c r="I13" s="163"/>
      <c r="J13" s="164"/>
    </row>
    <row r="14" spans="1:10">
      <c r="A14" s="162"/>
      <c r="B14" s="163"/>
      <c r="C14" s="302" t="s">
        <v>441</v>
      </c>
      <c r="D14" s="158"/>
      <c r="E14" s="163"/>
      <c r="F14" s="158"/>
      <c r="G14" s="158"/>
      <c r="H14" s="158"/>
      <c r="I14" s="163"/>
      <c r="J14" s="164"/>
    </row>
    <row r="15" spans="1:10">
      <c r="A15" s="162"/>
      <c r="B15" s="150" t="s">
        <v>449</v>
      </c>
      <c r="C15" s="302"/>
      <c r="D15" s="158"/>
      <c r="E15" s="151" t="s">
        <v>443</v>
      </c>
      <c r="F15" s="158"/>
      <c r="G15" s="158"/>
      <c r="H15" s="158"/>
      <c r="I15" s="163"/>
      <c r="J15" s="164"/>
    </row>
    <row r="16" spans="1:10">
      <c r="A16" s="162"/>
      <c r="B16" s="163"/>
      <c r="C16" s="158"/>
      <c r="D16" s="158"/>
      <c r="E16" s="160" t="s">
        <v>444</v>
      </c>
      <c r="F16" s="158"/>
      <c r="G16" s="158" t="s">
        <v>451</v>
      </c>
      <c r="H16" s="158"/>
      <c r="I16" s="163"/>
      <c r="J16" s="164"/>
    </row>
    <row r="17" spans="1:10">
      <c r="A17" s="162"/>
      <c r="B17" s="163"/>
      <c r="C17" s="158"/>
      <c r="D17" s="158"/>
      <c r="E17" s="163"/>
      <c r="F17" s="158"/>
      <c r="G17" s="158" t="s">
        <v>452</v>
      </c>
      <c r="H17" s="158"/>
      <c r="I17" s="163"/>
      <c r="J17" s="164"/>
    </row>
    <row r="18" spans="1:10">
      <c r="A18" s="162"/>
      <c r="B18" s="150" t="s">
        <v>440</v>
      </c>
      <c r="C18" s="158"/>
      <c r="D18" s="158"/>
      <c r="E18" s="163"/>
      <c r="F18" s="158"/>
      <c r="G18" s="158"/>
      <c r="H18" s="158"/>
      <c r="I18" s="163"/>
      <c r="J18" s="164"/>
    </row>
    <row r="19" spans="1:10">
      <c r="A19" s="162"/>
      <c r="B19" s="163"/>
      <c r="C19" s="158"/>
      <c r="D19" s="158"/>
      <c r="E19" s="150" t="s">
        <v>445</v>
      </c>
      <c r="F19" s="158"/>
      <c r="G19" s="158"/>
      <c r="H19" s="158"/>
      <c r="I19" s="163"/>
      <c r="J19" s="164"/>
    </row>
    <row r="20" spans="1:10">
      <c r="A20" s="162"/>
      <c r="B20" s="163"/>
      <c r="C20" s="158"/>
      <c r="D20" s="158"/>
      <c r="E20" s="163" t="s">
        <v>457</v>
      </c>
      <c r="F20" s="158"/>
      <c r="G20" s="158"/>
      <c r="H20" s="158"/>
      <c r="I20" s="151" t="s">
        <v>453</v>
      </c>
      <c r="J20" s="164"/>
    </row>
    <row r="21" spans="1:10">
      <c r="A21" s="162"/>
      <c r="B21" s="150" t="s">
        <v>461</v>
      </c>
      <c r="C21" s="158"/>
      <c r="D21" s="158"/>
      <c r="E21" s="163"/>
      <c r="F21" s="158"/>
      <c r="G21" s="158"/>
      <c r="H21" s="158"/>
      <c r="I21" s="161" t="s">
        <v>460</v>
      </c>
      <c r="J21" s="164"/>
    </row>
    <row r="22" spans="1:10">
      <c r="A22" s="162"/>
      <c r="B22" s="163"/>
      <c r="C22" s="158"/>
      <c r="D22" s="158"/>
      <c r="E22" s="150" t="s">
        <v>446</v>
      </c>
      <c r="F22" s="158"/>
      <c r="G22" s="158"/>
      <c r="H22" s="158"/>
      <c r="I22" s="163"/>
      <c r="J22" s="164"/>
    </row>
    <row r="23" spans="1:10">
      <c r="A23" s="162"/>
      <c r="B23" s="163"/>
      <c r="C23" s="158"/>
      <c r="D23" s="158"/>
      <c r="E23" s="163"/>
      <c r="F23" s="158"/>
      <c r="G23" s="158"/>
      <c r="H23" s="158"/>
      <c r="I23" s="163"/>
      <c r="J23" s="164"/>
    </row>
    <row r="24" spans="1:10">
      <c r="A24" s="162"/>
      <c r="B24" s="163"/>
      <c r="C24" s="158"/>
      <c r="D24" s="158"/>
      <c r="E24" s="163"/>
      <c r="F24" s="158"/>
      <c r="G24" s="158"/>
      <c r="H24" s="158"/>
      <c r="I24" s="150" t="s">
        <v>446</v>
      </c>
      <c r="J24" s="164"/>
    </row>
    <row r="25" spans="1:10">
      <c r="A25" s="162"/>
      <c r="B25" s="163"/>
      <c r="C25" s="158"/>
      <c r="D25" s="158"/>
      <c r="E25" s="150" t="s">
        <v>447</v>
      </c>
      <c r="F25" s="158"/>
      <c r="G25" s="158"/>
      <c r="H25" s="158"/>
      <c r="I25" s="163"/>
      <c r="J25" s="164"/>
    </row>
    <row r="26" spans="1:10">
      <c r="A26" s="162"/>
      <c r="B26" s="163"/>
      <c r="C26" s="158"/>
      <c r="D26" s="158"/>
      <c r="E26" s="163"/>
      <c r="F26" s="158"/>
      <c r="G26" s="158"/>
      <c r="H26" s="158"/>
      <c r="I26" s="163"/>
      <c r="J26" s="164"/>
    </row>
    <row r="27" spans="1:10">
      <c r="A27" s="162"/>
      <c r="B27" s="163"/>
      <c r="C27" s="158"/>
      <c r="D27" s="158"/>
      <c r="E27" s="163"/>
      <c r="F27" s="158"/>
      <c r="G27" s="158"/>
      <c r="H27" s="158"/>
      <c r="I27" s="150" t="s">
        <v>447</v>
      </c>
      <c r="J27" s="164"/>
    </row>
    <row r="28" spans="1:10">
      <c r="A28" s="162"/>
      <c r="B28" s="163"/>
      <c r="C28" s="158"/>
      <c r="D28" s="158"/>
      <c r="E28" s="150" t="s">
        <v>448</v>
      </c>
      <c r="F28" s="158"/>
      <c r="G28" s="158"/>
      <c r="H28" s="158"/>
      <c r="I28" s="163"/>
      <c r="J28" s="164"/>
    </row>
    <row r="29" spans="1:10">
      <c r="A29" s="162"/>
      <c r="B29" s="163"/>
      <c r="C29" s="158"/>
      <c r="D29" s="158"/>
      <c r="E29" s="163"/>
      <c r="F29" s="158"/>
      <c r="G29" s="158"/>
      <c r="H29" s="158"/>
      <c r="I29" s="163"/>
      <c r="J29" s="164"/>
    </row>
    <row r="30" spans="1:10">
      <c r="A30" s="162"/>
      <c r="B30" s="163"/>
      <c r="C30" s="158"/>
      <c r="D30" s="158"/>
      <c r="E30" s="163"/>
      <c r="F30" s="158"/>
      <c r="G30" s="158"/>
      <c r="H30" s="158"/>
      <c r="I30" s="150" t="s">
        <v>454</v>
      </c>
      <c r="J30" s="164"/>
    </row>
    <row r="31" spans="1:10">
      <c r="A31" s="162"/>
      <c r="B31" s="163"/>
      <c r="C31" s="158"/>
      <c r="D31" s="158"/>
      <c r="E31" s="150" t="s">
        <v>450</v>
      </c>
      <c r="F31" s="158"/>
      <c r="G31" s="158"/>
      <c r="H31" s="158"/>
      <c r="I31" s="163"/>
      <c r="J31" s="164"/>
    </row>
    <row r="32" spans="1:10">
      <c r="A32" s="162"/>
      <c r="B32" s="163"/>
      <c r="C32" s="158"/>
      <c r="D32" s="158"/>
      <c r="E32" s="163"/>
      <c r="F32" s="158"/>
      <c r="G32" s="158"/>
      <c r="H32" s="158"/>
      <c r="I32" s="163"/>
      <c r="J32" s="164"/>
    </row>
    <row r="33" spans="1:10">
      <c r="A33" s="162"/>
      <c r="B33" s="163"/>
      <c r="C33" s="158"/>
      <c r="D33" s="158"/>
      <c r="E33" s="163"/>
      <c r="F33" s="158"/>
      <c r="G33" s="158"/>
      <c r="H33" s="158"/>
      <c r="I33" s="150" t="s">
        <v>450</v>
      </c>
      <c r="J33" s="164"/>
    </row>
    <row r="34" spans="1:10">
      <c r="A34" s="162"/>
      <c r="B34" s="163"/>
      <c r="C34" s="158"/>
      <c r="D34" s="158"/>
      <c r="E34" s="150" t="s">
        <v>461</v>
      </c>
      <c r="F34" s="158"/>
      <c r="G34" s="158"/>
      <c r="H34" s="158"/>
      <c r="I34" s="163"/>
      <c r="J34" s="164"/>
    </row>
    <row r="35" spans="1:10">
      <c r="A35" s="162"/>
      <c r="B35" s="163"/>
      <c r="C35" s="158"/>
      <c r="D35" s="158"/>
      <c r="E35" s="163"/>
      <c r="F35" s="158"/>
      <c r="G35" s="158"/>
      <c r="H35" s="158"/>
      <c r="I35" s="163"/>
      <c r="J35" s="164"/>
    </row>
    <row r="36" spans="1:10">
      <c r="A36" s="162"/>
      <c r="B36" s="163"/>
      <c r="C36" s="158"/>
      <c r="D36" s="158"/>
      <c r="E36" s="163"/>
      <c r="F36" s="158"/>
      <c r="G36" s="158"/>
      <c r="H36" s="158"/>
      <c r="I36" s="150" t="s">
        <v>461</v>
      </c>
      <c r="J36" s="164"/>
    </row>
    <row r="37" spans="1:10" ht="14.25" thickBot="1">
      <c r="A37" s="165"/>
      <c r="B37" s="166"/>
      <c r="C37" s="167"/>
      <c r="D37" s="167"/>
      <c r="E37" s="166"/>
      <c r="F37" s="167"/>
      <c r="G37" s="167"/>
      <c r="H37" s="167"/>
      <c r="I37" s="166"/>
      <c r="J37" s="168"/>
    </row>
  </sheetData>
  <mergeCells count="2">
    <mergeCell ref="C14:C15"/>
    <mergeCell ref="A1:J1"/>
  </mergeCells>
  <phoneticPr fontId="2" type="noConversion"/>
  <hyperlinks>
    <hyperlink ref="B12" location="'1.6客服单'!A1" display="填写客服单（签字）"/>
    <hyperlink ref="E12" location="'1.6客服单'!A1" display="填写客服单（签字）"/>
    <hyperlink ref="E16" location="'1.7全车体检表'!A1" display="填写检测单"/>
    <hyperlink ref="I21" location="'1.8汽车专项检查'!A1" display="填写专项检测单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A10" workbookViewId="0">
      <selection activeCell="B2" sqref="B2"/>
    </sheetView>
  </sheetViews>
  <sheetFormatPr defaultRowHeight="13.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1.1项目结构</vt:lpstr>
      <vt:lpstr>需要资料</vt:lpstr>
      <vt:lpstr>1.2年度营销方案</vt:lpstr>
      <vt:lpstr>1.3官微结构</vt:lpstr>
      <vt:lpstr>1.4会员体系</vt:lpstr>
      <vt:lpstr>1.4会员体系 New</vt:lpstr>
      <vt:lpstr>1.5集客KPI New</vt:lpstr>
      <vt:lpstr>1.6客户进店流程</vt:lpstr>
      <vt:lpstr>1.7客服单</vt:lpstr>
      <vt:lpstr>1.8全车体检表</vt:lpstr>
      <vt:lpstr>1.9汽车专项检查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ZN006</dc:creator>
  <cp:lastModifiedBy>梁文达</cp:lastModifiedBy>
  <dcterms:created xsi:type="dcterms:W3CDTF">2016-07-22T08:17:38Z</dcterms:created>
  <dcterms:modified xsi:type="dcterms:W3CDTF">2016-08-24T05:54:53Z</dcterms:modified>
</cp:coreProperties>
</file>