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6DE72763-5A99-4827-83ED-FDF62EC305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U130" i="2" l="1"/>
  <c r="U131" i="2"/>
  <c r="U132" i="2"/>
  <c r="U133" i="2"/>
  <c r="U134" i="2"/>
  <c r="U135" i="2"/>
  <c r="U136" i="2"/>
  <c r="T129" i="2"/>
  <c r="T130" i="2"/>
  <c r="T131" i="2"/>
  <c r="T132" i="2"/>
  <c r="T133" i="2"/>
  <c r="T134" i="2"/>
  <c r="T135" i="2"/>
  <c r="T136" i="2"/>
  <c r="S130" i="2"/>
  <c r="S131" i="2"/>
  <c r="S132" i="2"/>
  <c r="S133" i="2"/>
  <c r="S134" i="2"/>
  <c r="S135" i="2"/>
  <c r="S13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S48" i="2"/>
  <c r="S49" i="2"/>
  <c r="S50" i="2"/>
  <c r="S51" i="2"/>
  <c r="S52" i="2"/>
  <c r="S53" i="2"/>
  <c r="R48" i="2"/>
  <c r="R49" i="2"/>
  <c r="R50" i="2"/>
  <c r="R51" i="2"/>
  <c r="R52" i="2"/>
  <c r="R53" i="2"/>
  <c r="Q48" i="2"/>
  <c r="Q49" i="2"/>
  <c r="Q50" i="2"/>
  <c r="Q51" i="2"/>
  <c r="Q52" i="2"/>
  <c r="Q53" i="2"/>
  <c r="P48" i="2"/>
  <c r="P49" i="2"/>
  <c r="P50" i="2"/>
  <c r="P51" i="2"/>
  <c r="P52" i="2"/>
  <c r="P53" i="2"/>
  <c r="I11" i="3"/>
  <c r="H11" i="3"/>
  <c r="I50" i="2"/>
  <c r="I51" i="2"/>
  <c r="I52" i="2"/>
  <c r="I53" i="2"/>
  <c r="I46" i="2"/>
  <c r="I47" i="2"/>
  <c r="I48" i="2"/>
  <c r="I49" i="2"/>
  <c r="I44" i="2"/>
  <c r="I45" i="2"/>
  <c r="I40" i="2"/>
  <c r="I41" i="2"/>
  <c r="I42" i="2"/>
  <c r="I43" i="2"/>
  <c r="I37" i="2"/>
  <c r="I38" i="2"/>
  <c r="I39" i="2"/>
  <c r="I33" i="2"/>
  <c r="I34" i="2"/>
  <c r="I35" i="2"/>
  <c r="I36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U47" i="2"/>
  <c r="T47" i="2"/>
  <c r="S47" i="2"/>
  <c r="R47" i="2"/>
  <c r="Q47" i="2"/>
  <c r="P47" i="2"/>
  <c r="J47" i="2" s="1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J40" i="2" s="1"/>
  <c r="U39" i="2"/>
  <c r="T39" i="2"/>
  <c r="S39" i="2"/>
  <c r="R39" i="2"/>
  <c r="Q39" i="2"/>
  <c r="P39" i="2"/>
  <c r="U38" i="2"/>
  <c r="T38" i="2"/>
  <c r="S38" i="2"/>
  <c r="R38" i="2"/>
  <c r="Q38" i="2"/>
  <c r="P38" i="2"/>
  <c r="J38" i="2" s="1"/>
  <c r="U37" i="2"/>
  <c r="T37" i="2"/>
  <c r="S37" i="2"/>
  <c r="R37" i="2"/>
  <c r="Q37" i="2"/>
  <c r="P37" i="2"/>
  <c r="U36" i="2"/>
  <c r="T36" i="2"/>
  <c r="S36" i="2"/>
  <c r="R36" i="2"/>
  <c r="Q36" i="2"/>
  <c r="P36" i="2"/>
  <c r="J36" i="2" s="1"/>
  <c r="U35" i="2"/>
  <c r="T35" i="2"/>
  <c r="S35" i="2"/>
  <c r="R35" i="2"/>
  <c r="Q35" i="2"/>
  <c r="P35" i="2"/>
  <c r="J35" i="2" s="1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J31" i="2" s="1"/>
  <c r="U30" i="2"/>
  <c r="T30" i="2"/>
  <c r="S30" i="2"/>
  <c r="R30" i="2"/>
  <c r="Q30" i="2"/>
  <c r="P30" i="2"/>
  <c r="U29" i="2"/>
  <c r="T29" i="2"/>
  <c r="S29" i="2"/>
  <c r="R29" i="2"/>
  <c r="Q29" i="2"/>
  <c r="P29" i="2"/>
  <c r="J29" i="2" s="1"/>
  <c r="U28" i="2"/>
  <c r="T28" i="2"/>
  <c r="S28" i="2"/>
  <c r="R28" i="2"/>
  <c r="Q28" i="2"/>
  <c r="P28" i="2"/>
  <c r="U27" i="2"/>
  <c r="T27" i="2"/>
  <c r="S27" i="2"/>
  <c r="R27" i="2"/>
  <c r="Q27" i="2"/>
  <c r="P27" i="2"/>
  <c r="J27" i="2" s="1"/>
  <c r="U26" i="2"/>
  <c r="T26" i="2"/>
  <c r="S26" i="2"/>
  <c r="R26" i="2"/>
  <c r="Q26" i="2"/>
  <c r="P26" i="2"/>
  <c r="U25" i="2"/>
  <c r="T25" i="2"/>
  <c r="S25" i="2"/>
  <c r="R25" i="2"/>
  <c r="Q25" i="2"/>
  <c r="P25" i="2"/>
  <c r="J25" i="2" s="1"/>
  <c r="U24" i="2"/>
  <c r="T24" i="2"/>
  <c r="S24" i="2"/>
  <c r="R24" i="2"/>
  <c r="Q24" i="2"/>
  <c r="P24" i="2"/>
  <c r="U23" i="2"/>
  <c r="T23" i="2"/>
  <c r="S23" i="2"/>
  <c r="R23" i="2"/>
  <c r="Q23" i="2"/>
  <c r="P23" i="2"/>
  <c r="J23" i="2" s="1"/>
  <c r="U22" i="2"/>
  <c r="T22" i="2"/>
  <c r="S22" i="2"/>
  <c r="R22" i="2"/>
  <c r="Q22" i="2"/>
  <c r="P22" i="2"/>
  <c r="U21" i="2"/>
  <c r="T21" i="2"/>
  <c r="S21" i="2"/>
  <c r="R21" i="2"/>
  <c r="Q21" i="2"/>
  <c r="P21" i="2"/>
  <c r="J21" i="2" s="1"/>
  <c r="U20" i="2"/>
  <c r="T20" i="2"/>
  <c r="S20" i="2"/>
  <c r="R20" i="2"/>
  <c r="Q20" i="2"/>
  <c r="P20" i="2"/>
  <c r="U19" i="2"/>
  <c r="T19" i="2"/>
  <c r="S19" i="2"/>
  <c r="R19" i="2"/>
  <c r="Q19" i="2"/>
  <c r="P19" i="2"/>
  <c r="J19" i="2" s="1"/>
  <c r="U18" i="2"/>
  <c r="T18" i="2"/>
  <c r="S18" i="2"/>
  <c r="R18" i="2"/>
  <c r="Q18" i="2"/>
  <c r="P18" i="2"/>
  <c r="U17" i="2"/>
  <c r="T17" i="2"/>
  <c r="S17" i="2"/>
  <c r="R17" i="2"/>
  <c r="Q17" i="2"/>
  <c r="P17" i="2"/>
  <c r="J17" i="2"/>
  <c r="U16" i="2"/>
  <c r="T16" i="2"/>
  <c r="S16" i="2"/>
  <c r="R16" i="2"/>
  <c r="Q16" i="2"/>
  <c r="P16" i="2"/>
  <c r="U15" i="2"/>
  <c r="T15" i="2"/>
  <c r="S15" i="2"/>
  <c r="R15" i="2"/>
  <c r="Q15" i="2"/>
  <c r="P15" i="2"/>
  <c r="J15" i="2" s="1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J9" i="2" s="1"/>
  <c r="U8" i="2"/>
  <c r="T8" i="2"/>
  <c r="S8" i="2"/>
  <c r="R8" i="2"/>
  <c r="Q8" i="2"/>
  <c r="P8" i="2"/>
  <c r="U7" i="2"/>
  <c r="T7" i="2"/>
  <c r="S7" i="2"/>
  <c r="R7" i="2"/>
  <c r="Q7" i="2"/>
  <c r="P7" i="2"/>
  <c r="I7" i="2"/>
  <c r="U6" i="2"/>
  <c r="T6" i="2"/>
  <c r="S6" i="2"/>
  <c r="R6" i="2"/>
  <c r="Q6" i="2"/>
  <c r="P6" i="2"/>
  <c r="I6" i="2"/>
  <c r="U5" i="2"/>
  <c r="T5" i="2"/>
  <c r="S5" i="2"/>
  <c r="R5" i="2"/>
  <c r="Q5" i="2"/>
  <c r="P5" i="2"/>
  <c r="I5" i="2"/>
  <c r="U4" i="2"/>
  <c r="T4" i="2"/>
  <c r="S4" i="2"/>
  <c r="R4" i="2"/>
  <c r="Q4" i="2"/>
  <c r="P4" i="2"/>
  <c r="J4" i="2" s="1"/>
  <c r="I4" i="2"/>
  <c r="J50" i="2" l="1"/>
  <c r="J6" i="2"/>
  <c r="J12" i="2"/>
  <c r="J14" i="2"/>
  <c r="J42" i="2"/>
  <c r="J20" i="2"/>
  <c r="J32" i="2"/>
  <c r="J13" i="2"/>
  <c r="J11" i="2"/>
  <c r="J44" i="2"/>
  <c r="J33" i="2"/>
  <c r="J8" i="2"/>
  <c r="J10" i="2"/>
  <c r="J46" i="2"/>
  <c r="J26" i="2"/>
  <c r="J30" i="2"/>
  <c r="J34" i="2"/>
  <c r="J37" i="2"/>
  <c r="J41" i="2"/>
  <c r="J45" i="2"/>
  <c r="J18" i="2"/>
  <c r="J16" i="2"/>
  <c r="J22" i="2"/>
  <c r="J24" i="2"/>
  <c r="J28" i="2"/>
  <c r="J39" i="2"/>
  <c r="J5" i="2"/>
  <c r="J7" i="2"/>
  <c r="J43" i="2"/>
  <c r="J51" i="2"/>
  <c r="J48" i="2"/>
  <c r="J49" i="2"/>
  <c r="J53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<sst xmlns="http://schemas.openxmlformats.org/spreadsheetml/2006/main" count="342" uniqueCount="179">
  <si>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</si>
  <si>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</si>
  <si>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</si>
  <si>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</si>
  <si>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</si>
  <si>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</si>
  <si>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</si>
  <si>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</si>
  <si>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</si>
  <si>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</si>
  <si>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</si>
  <si>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</si>
  <si>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</si>
  <si>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</si>
  <si>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</si>
  <si>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</si>
  <si>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</si>
  <si>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</si>
  <si>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</si>
  <si>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</si>
  <si>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</si>
  <si>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</si>
  <si>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</si>
  <si>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</si>
  <si>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</si>
  <si>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</si>
  <si>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</si>
  <si>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</si>
  <si>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</si>
  <si>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</si>
  <si>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</si>
  <si>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</si>
  <si>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</si>
  <si>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</si>
  <si>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</si>
  <si>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</si>
  <si>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</si>
  <si>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</si>
  <si>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</si>
  <si>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</si>
  <si>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</si>
  <si>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</si>
  <si>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</si>
  <si>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</si>
  <si>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</si>
  <si>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</si>
  <si>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</si>
  <si>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</si>
  <si>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</si>
  <si>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</si>
  <si>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</si>
  <si>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</si>
  <si>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</si>
  <si>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</si>
  <si>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</si>
  <si>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</si>
  <si>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</si>
  <si>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</si>
  <si>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</si>
  <si>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</si>
  <si>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</si>
  <si>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</si>
  <si>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</si>
  <si>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</si>
  <si>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</si>
  <si>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</si>
  <si>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</si>
  <si>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</si>
  <si>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</si>
  <si>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</si>
  <si>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</si>
  <si>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</si>
  <si>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</si>
  <si>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</si>
  <si>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</si>
  <si>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</si>
  <si>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</si>
  <si>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</si>
  <si>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</si>
  <si>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</si>
  <si>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</si>
  <si>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</si>
  <si>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</si>
  <si>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</si>
  <si>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</si>
  <si>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</si>
  <si>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</si>
  <si>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</si>
  <si>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</si>
  <si>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</si>
  <si>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</si>
  <si>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</si>
  <si>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</si>
  <si>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</si>
  <si>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</si>
  <si>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</si>
  <si>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</si>
  <si>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</si>
  <si>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</si>
  <si>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</si>
  <si>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</si>
  <si>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</si>
  <si>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</si>
  <si>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</si>
  <si>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</si>
  <si>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</si>
  <si>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</si>
  <si>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</si>
  <si>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</si>
  <si>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</si>
  <si>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</si>
  <si>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</si>
  <si>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</si>
  <si>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</si>
  <si>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</si>
  <si>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·属性强度加成：物理强度、魔法强度、前程强度、防御强度、A血量等，具体武器面板配置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</si>
  <si>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</si>
  <si>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</si>
  <si>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</si>
  <si>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</si>
  <si>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</si>
  <si>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</si>
  <si>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</si>
  <si>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</si>
  <si>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</si>
  <si>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</si>
  <si>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</si>
  <si>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</si>
  <si>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</si>
  <si>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</si>
  <si>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</si>
  <si>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</si>
  <si>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</si>
  <si>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</si>
  <si>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</si>
  <si>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</si>
  <si>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</si>
  <si>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</si>
  <si>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</si>
  <si>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</si>
  <si>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</si>
  <si>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</si>
  <si>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</si>
  <si>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</si>
  <si>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</si>
  <si>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</si>
  <si>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</si>
  <si>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</si>
  <si>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</si>
  <si>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</si>
  <si>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</si>
  <si>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</si>
  <si>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</si>
  <si>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</si>
  <si>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</si>
  <si>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</si>
  <si>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</si>
  <si>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</si>
  <si>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</si>
  <si>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</si>
  <si>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</si>
  <si>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</si>
  <si>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</si>
  <si>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</si>
  <si>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</si>
  <si>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</si>
  <si>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</si>
  <si>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</si>
  <si>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</si>
  <si>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</si>
  <si>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</si>
  <si>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</si>
  <si>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</si>
  <si>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</si>
  <si>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</si>
  <si>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</si>
  <si>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</si>
  <si>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</si>
  <si>
    <t>[1,0.10]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</si>
</sst>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workbookViewId="0">
      <pane ySplit="2" topLeftCell="A32" activePane="bottomLeft" state="frozen"/>
      <selection pane="bottomLeft" activeCell="F40" sqref="F40"/>
    </sheetView>
  </sheetViews>
  <sheetFormatPr defaultColWidth="8.875" defaultRowHeight="16.5" x14ac:dyDescent="0.15"/>
  <cols>
    <col min="1" max="1" width="7.625" style="7" customWidth="1"/>
    <col min="2" max="2" width="30.75" style="7" customWidth="1"/>
    <col min="3" max="3" width="9.625" style="7" customWidth="1"/>
    <col min="4" max="4" width="13" style="7" customWidth="1"/>
    <col min="5" max="5" width="25.75" style="7" customWidth="1"/>
    <col min="6" max="6" width="22.625" style="7" customWidth="1"/>
    <col min="7" max="7" width="18.7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55.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2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3">
        <f>$E4*$H4*(1-L4)</f>
        <v>15</v>
      </c>
      <c r="J4" s="23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15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3">
        <f t="shared" ref="I5:I53" si="0">$E5*$H5*(1-L5)</f>
        <v>21</v>
      </c>
      <c r="J5" s="23">
        <f t="shared" ref="J5:J43" si="1">($E5+(SUM($P5:$U5)*100))*$H5*(1-L5)</f>
        <v>58.5</v>
      </c>
      <c r="K5" s="7">
        <v>1</v>
      </c>
      <c r="L5" s="7">
        <v>0</v>
      </c>
      <c r="M5" s="7">
        <v>0</v>
      </c>
      <c r="N5" s="19"/>
      <c r="O5" s="15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3">
        <f t="shared" si="0"/>
        <v>27</v>
      </c>
      <c r="J6" s="23">
        <f t="shared" si="1"/>
        <v>64.5</v>
      </c>
      <c r="K6" s="7">
        <v>1</v>
      </c>
      <c r="L6" s="7">
        <v>0</v>
      </c>
      <c r="M6" s="7">
        <v>0</v>
      </c>
      <c r="N6" s="19"/>
      <c r="O6" s="15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4">
        <f t="shared" si="0"/>
        <v>37.5</v>
      </c>
      <c r="J7" s="24">
        <f t="shared" si="1"/>
        <v>75</v>
      </c>
      <c r="K7" s="7">
        <v>1</v>
      </c>
      <c r="L7" s="7">
        <v>0</v>
      </c>
      <c r="M7" s="7">
        <v>0</v>
      </c>
      <c r="N7" s="19"/>
      <c r="O7" s="15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3">
        <f t="shared" si="0"/>
        <v>28</v>
      </c>
      <c r="J8" s="23">
        <f t="shared" si="1"/>
        <v>68</v>
      </c>
      <c r="K8" s="7">
        <v>1</v>
      </c>
      <c r="L8" s="10">
        <v>0</v>
      </c>
      <c r="M8" s="7">
        <v>0</v>
      </c>
      <c r="O8" s="22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3">
        <f t="shared" si="0"/>
        <v>38</v>
      </c>
      <c r="J9" s="23">
        <f t="shared" si="1"/>
        <v>76</v>
      </c>
      <c r="K9" s="7">
        <v>1</v>
      </c>
      <c r="L9" s="10">
        <v>0.05</v>
      </c>
      <c r="M9" s="7">
        <v>0</v>
      </c>
      <c r="O9" s="22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3">
        <f t="shared" si="0"/>
        <v>58.5</v>
      </c>
      <c r="J10" s="23">
        <f t="shared" si="1"/>
        <v>94.5</v>
      </c>
      <c r="K10" s="7">
        <v>1</v>
      </c>
      <c r="L10" s="10">
        <v>0.1</v>
      </c>
      <c r="M10" s="7">
        <v>0</v>
      </c>
      <c r="O10" s="22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3">
        <f t="shared" si="0"/>
        <v>59.5</v>
      </c>
      <c r="J11" s="23">
        <f t="shared" si="1"/>
        <v>93.5</v>
      </c>
      <c r="K11" s="7">
        <v>1</v>
      </c>
      <c r="L11" s="10">
        <v>0.15</v>
      </c>
      <c r="M11" s="7">
        <v>0</v>
      </c>
      <c r="O11" s="22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3">
        <f t="shared" si="0"/>
        <v>12</v>
      </c>
      <c r="J12" s="23">
        <f t="shared" si="1"/>
        <v>42</v>
      </c>
      <c r="K12" s="7">
        <v>1</v>
      </c>
      <c r="L12" s="7">
        <v>0</v>
      </c>
      <c r="M12" s="7">
        <v>0</v>
      </c>
      <c r="O12" s="22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3">
        <f t="shared" si="0"/>
        <v>16</v>
      </c>
      <c r="J13" s="23">
        <f t="shared" si="1"/>
        <v>46</v>
      </c>
      <c r="K13" s="7">
        <v>1</v>
      </c>
      <c r="L13" s="7">
        <v>0</v>
      </c>
      <c r="M13" s="7">
        <v>0</v>
      </c>
      <c r="O13" s="22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3">
        <f t="shared" si="0"/>
        <v>22</v>
      </c>
      <c r="J14" s="23">
        <f t="shared" si="1"/>
        <v>52</v>
      </c>
      <c r="K14" s="7">
        <v>1</v>
      </c>
      <c r="L14" s="7">
        <v>0</v>
      </c>
      <c r="M14" s="7">
        <v>0</v>
      </c>
      <c r="O14" s="22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3">
        <f t="shared" si="0"/>
        <v>30</v>
      </c>
      <c r="J15" s="23">
        <f t="shared" si="1"/>
        <v>60</v>
      </c>
      <c r="K15" s="7">
        <v>1</v>
      </c>
      <c r="L15" s="7">
        <v>0</v>
      </c>
      <c r="M15" s="7">
        <v>0</v>
      </c>
      <c r="O15" s="22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3">
        <f t="shared" si="0"/>
        <v>5</v>
      </c>
      <c r="J16" s="23">
        <f t="shared" si="1"/>
        <v>45</v>
      </c>
      <c r="K16" s="7">
        <v>3</v>
      </c>
      <c r="L16" s="7">
        <v>0</v>
      </c>
      <c r="M16" s="7">
        <v>0</v>
      </c>
      <c r="O16" s="22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3">
        <f t="shared" si="0"/>
        <v>10</v>
      </c>
      <c r="J17" s="23">
        <f t="shared" si="1"/>
        <v>70</v>
      </c>
      <c r="K17" s="7">
        <v>3</v>
      </c>
      <c r="L17" s="7">
        <v>0</v>
      </c>
      <c r="M17" s="7">
        <v>0</v>
      </c>
      <c r="O17" s="22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3">
        <f t="shared" si="0"/>
        <v>15</v>
      </c>
      <c r="J18" s="23">
        <f t="shared" si="1"/>
        <v>95</v>
      </c>
      <c r="K18" s="19">
        <v>3</v>
      </c>
      <c r="L18" s="7">
        <v>0</v>
      </c>
      <c r="M18" s="7">
        <v>0</v>
      </c>
      <c r="O18" s="22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3">
        <f t="shared" si="0"/>
        <v>20</v>
      </c>
      <c r="J19" s="23">
        <f t="shared" si="1"/>
        <v>120</v>
      </c>
      <c r="K19" s="7">
        <v>3</v>
      </c>
      <c r="L19" s="7">
        <v>0</v>
      </c>
      <c r="M19" s="7">
        <v>0</v>
      </c>
      <c r="O19" s="15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3">
        <f t="shared" si="0"/>
        <v>5</v>
      </c>
      <c r="J20" s="23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15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3">
        <f t="shared" si="0"/>
        <v>10</v>
      </c>
      <c r="J21" s="23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15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3">
        <f t="shared" si="0"/>
        <v>15</v>
      </c>
      <c r="J22" s="23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15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3">
        <f t="shared" si="0"/>
        <v>20</v>
      </c>
      <c r="J23" s="23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15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3">
        <f t="shared" si="0"/>
        <v>2.5</v>
      </c>
      <c r="J24" s="23">
        <f t="shared" si="1"/>
        <v>10</v>
      </c>
      <c r="K24" s="7">
        <v>2</v>
      </c>
      <c r="L24" s="7">
        <v>0</v>
      </c>
      <c r="M24" s="7">
        <v>0</v>
      </c>
      <c r="O24" s="15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3">
        <f t="shared" si="0"/>
        <v>3.75</v>
      </c>
      <c r="J25" s="23">
        <f t="shared" si="1"/>
        <v>18.75</v>
      </c>
      <c r="K25" s="7">
        <v>2</v>
      </c>
      <c r="L25" s="7">
        <v>0</v>
      </c>
      <c r="M25" s="7">
        <v>0</v>
      </c>
      <c r="O25" s="15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3">
        <f t="shared" si="0"/>
        <v>5</v>
      </c>
      <c r="J26" s="23">
        <f t="shared" si="1"/>
        <v>35</v>
      </c>
      <c r="K26" s="7">
        <v>2</v>
      </c>
      <c r="L26" s="7">
        <v>0</v>
      </c>
      <c r="M26" s="7">
        <v>0</v>
      </c>
      <c r="O26" s="15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5" t="s">
        <v>125</v>
      </c>
      <c r="C27" s="25" t="s">
        <v>126</v>
      </c>
      <c r="D27" s="7">
        <v>1</v>
      </c>
      <c r="E27" s="7">
        <v>12</v>
      </c>
      <c r="F27" s="25" t="s">
        <v>127</v>
      </c>
      <c r="G27" s="7">
        <v>0</v>
      </c>
      <c r="H27" s="7">
        <v>1.25</v>
      </c>
      <c r="I27" s="23">
        <f t="shared" si="0"/>
        <v>15</v>
      </c>
      <c r="J27" s="23">
        <f t="shared" si="1"/>
        <v>58.75</v>
      </c>
      <c r="K27" s="7">
        <v>1</v>
      </c>
      <c r="L27" s="7">
        <v>0</v>
      </c>
      <c r="M27" s="7">
        <v>0.2</v>
      </c>
      <c r="N27" s="25" t="s">
        <v>128</v>
      </c>
      <c r="O27" s="26" t="s">
        <v>131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5" t="s">
        <v>125</v>
      </c>
      <c r="C28" s="25" t="s">
        <v>126</v>
      </c>
      <c r="D28" s="7">
        <v>2</v>
      </c>
      <c r="E28" s="7">
        <v>16</v>
      </c>
      <c r="F28" s="25" t="s">
        <v>127</v>
      </c>
      <c r="G28" s="7">
        <v>0</v>
      </c>
      <c r="H28" s="7">
        <v>1.25</v>
      </c>
      <c r="I28" s="23">
        <f t="shared" si="0"/>
        <v>20</v>
      </c>
      <c r="J28" s="23">
        <f t="shared" si="1"/>
        <v>63.75</v>
      </c>
      <c r="K28" s="7">
        <v>1</v>
      </c>
      <c r="L28" s="7">
        <v>0</v>
      </c>
      <c r="M28" s="7">
        <v>0.2</v>
      </c>
      <c r="N28" s="25" t="s">
        <v>129</v>
      </c>
      <c r="O28" s="26" t="s">
        <v>132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5" t="s">
        <v>125</v>
      </c>
      <c r="C29" s="25" t="s">
        <v>126</v>
      </c>
      <c r="D29" s="7">
        <v>3</v>
      </c>
      <c r="E29" s="7">
        <v>20</v>
      </c>
      <c r="F29" s="25" t="s">
        <v>127</v>
      </c>
      <c r="G29" s="7">
        <v>0</v>
      </c>
      <c r="H29" s="7">
        <v>1.25</v>
      </c>
      <c r="I29" s="23">
        <f>$E29*$H29*(1-L29)</f>
        <v>25</v>
      </c>
      <c r="J29" s="23">
        <f t="shared" si="1"/>
        <v>68.75</v>
      </c>
      <c r="K29" s="7">
        <v>1</v>
      </c>
      <c r="L29" s="7">
        <v>0</v>
      </c>
      <c r="M29" s="7">
        <v>0.2</v>
      </c>
      <c r="N29" s="25" t="s">
        <v>130</v>
      </c>
      <c r="O29" s="26" t="s">
        <v>132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5" t="s">
        <v>133</v>
      </c>
      <c r="C30" s="25" t="s">
        <v>135</v>
      </c>
      <c r="D30" s="7">
        <v>1</v>
      </c>
      <c r="E30" s="7">
        <v>0</v>
      </c>
      <c r="F30" s="25" t="s">
        <v>138</v>
      </c>
      <c r="G30" s="7">
        <v>0</v>
      </c>
      <c r="H30" s="7">
        <v>0</v>
      </c>
      <c r="I30" s="23">
        <f t="shared" si="0"/>
        <v>0</v>
      </c>
      <c r="J30" s="23">
        <f t="shared" si="1"/>
        <v>0</v>
      </c>
      <c r="K30" s="7">
        <v>2</v>
      </c>
      <c r="L30" s="7">
        <v>0</v>
      </c>
      <c r="M30" s="7">
        <v>0</v>
      </c>
      <c r="N30" s="25" t="s">
        <v>142</v>
      </c>
      <c r="O30" s="26" t="s">
        <v>139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5" t="s">
        <v>133</v>
      </c>
      <c r="C31" s="7" t="s">
        <v>134</v>
      </c>
      <c r="D31" s="7">
        <v>3</v>
      </c>
      <c r="E31" s="7">
        <v>0</v>
      </c>
      <c r="F31" s="25" t="s">
        <v>136</v>
      </c>
      <c r="G31" s="7">
        <v>0</v>
      </c>
      <c r="H31" s="7">
        <v>0</v>
      </c>
      <c r="I31" s="23">
        <f t="shared" si="0"/>
        <v>0</v>
      </c>
      <c r="J31" s="23">
        <f t="shared" si="1"/>
        <v>0</v>
      </c>
      <c r="K31" s="7">
        <v>2</v>
      </c>
      <c r="L31" s="7">
        <v>0</v>
      </c>
      <c r="M31" s="7">
        <v>0</v>
      </c>
      <c r="N31" s="25" t="s">
        <v>142</v>
      </c>
      <c r="O31" s="26" t="s">
        <v>140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5" t="s">
        <v>133</v>
      </c>
      <c r="C32" s="7" t="s">
        <v>134</v>
      </c>
      <c r="D32" s="7">
        <v>5</v>
      </c>
      <c r="E32" s="7">
        <v>0</v>
      </c>
      <c r="F32" s="25" t="s">
        <v>137</v>
      </c>
      <c r="G32" s="7">
        <v>0</v>
      </c>
      <c r="H32" s="7">
        <v>0</v>
      </c>
      <c r="I32" s="23">
        <f t="shared" si="0"/>
        <v>0</v>
      </c>
      <c r="J32" s="23">
        <f t="shared" si="1"/>
        <v>0</v>
      </c>
      <c r="K32" s="7">
        <v>2</v>
      </c>
      <c r="L32" s="7">
        <v>0</v>
      </c>
      <c r="M32" s="7">
        <v>0</v>
      </c>
      <c r="N32" s="25" t="s">
        <v>142</v>
      </c>
      <c r="O32" s="26" t="s">
        <v>141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5" t="s">
        <v>143</v>
      </c>
      <c r="C33" s="25" t="s">
        <v>144</v>
      </c>
      <c r="D33" s="7">
        <v>1</v>
      </c>
      <c r="E33" s="7">
        <v>5</v>
      </c>
      <c r="F33" s="25" t="s">
        <v>145</v>
      </c>
      <c r="G33" s="7">
        <v>0</v>
      </c>
      <c r="H33" s="7">
        <v>1.25</v>
      </c>
      <c r="I33" s="23">
        <f t="shared" si="0"/>
        <v>6.25</v>
      </c>
      <c r="J33" s="23">
        <f t="shared" si="1"/>
        <v>31.25</v>
      </c>
      <c r="K33" s="7">
        <v>7</v>
      </c>
      <c r="L33" s="7">
        <v>0</v>
      </c>
      <c r="M33" s="7">
        <v>0</v>
      </c>
      <c r="O33" s="26" t="s">
        <v>150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5" t="s">
        <v>143</v>
      </c>
      <c r="C34" s="25" t="s">
        <v>144</v>
      </c>
      <c r="D34" s="7">
        <v>2</v>
      </c>
      <c r="E34" s="7">
        <v>10</v>
      </c>
      <c r="F34" s="25" t="s">
        <v>146</v>
      </c>
      <c r="G34" s="7">
        <v>0</v>
      </c>
      <c r="H34" s="7">
        <v>1.25</v>
      </c>
      <c r="I34" s="23">
        <f t="shared" si="0"/>
        <v>12.5</v>
      </c>
      <c r="J34" s="23">
        <f t="shared" si="1"/>
        <v>43.75</v>
      </c>
      <c r="K34" s="7">
        <v>7</v>
      </c>
      <c r="L34" s="7">
        <v>0</v>
      </c>
      <c r="M34" s="7">
        <v>0</v>
      </c>
      <c r="O34" s="26" t="s">
        <v>151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5" t="s">
        <v>143</v>
      </c>
      <c r="C35" s="25" t="s">
        <v>144</v>
      </c>
      <c r="D35" s="7">
        <v>3</v>
      </c>
      <c r="E35" s="7">
        <v>15</v>
      </c>
      <c r="F35" s="25" t="s">
        <v>147</v>
      </c>
      <c r="G35" s="7">
        <v>0</v>
      </c>
      <c r="H35" s="7">
        <v>1.25</v>
      </c>
      <c r="I35" s="23">
        <f t="shared" si="0"/>
        <v>18.75</v>
      </c>
      <c r="J35" s="23">
        <f t="shared" si="1"/>
        <v>56.25</v>
      </c>
      <c r="K35" s="7">
        <v>7</v>
      </c>
      <c r="L35" s="7">
        <v>0</v>
      </c>
      <c r="M35" s="7">
        <v>0</v>
      </c>
      <c r="O35" s="26" t="s">
        <v>152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5" t="s">
        <v>143</v>
      </c>
      <c r="C36" s="25" t="s">
        <v>144</v>
      </c>
      <c r="D36" s="7">
        <v>5</v>
      </c>
      <c r="E36" s="7">
        <v>25</v>
      </c>
      <c r="F36" s="25" t="s">
        <v>149</v>
      </c>
      <c r="G36" s="7">
        <v>0</v>
      </c>
      <c r="H36" s="7">
        <v>1.25</v>
      </c>
      <c r="I36" s="23">
        <f t="shared" si="0"/>
        <v>31.25</v>
      </c>
      <c r="J36" s="23">
        <f t="shared" si="1"/>
        <v>81.25</v>
      </c>
      <c r="K36" s="7">
        <v>7</v>
      </c>
      <c r="L36" s="7">
        <v>0</v>
      </c>
      <c r="M36" s="7">
        <v>0</v>
      </c>
      <c r="O36" s="26" t="s">
        <v>153</v>
      </c>
      <c r="P36" s="16">
        <f t="shared" ref="P36:P96" si="14">IF(LEN($F36)&gt;=4,VALUE(MID($F36,4,4)),0)</f>
        <v>0.4</v>
      </c>
      <c r="Q36" s="16">
        <f t="shared" ref="Q36:Q96" si="15">IF(LEN($F36)&gt;=13,VALUE(MID($F36,13,4)),0)</f>
        <v>0</v>
      </c>
      <c r="R36" s="16">
        <f t="shared" ref="R36:R96" si="16">IF(LEN($F36)&gt;=22,VALUE(MID($F36,22,4)),0)</f>
        <v>0</v>
      </c>
      <c r="S36" s="16">
        <f t="shared" ref="S36:S96" si="17">IF(LEN($F36)&gt;=31,VALUE(MID($F36,31,4)),0)</f>
        <v>0</v>
      </c>
      <c r="T36" s="16">
        <f t="shared" ref="T36:T96" si="18">IF(LEN($F36)&gt;=40,VALUE(MID($F36,40,4)),0)</f>
        <v>0</v>
      </c>
      <c r="U36" s="16">
        <f t="shared" ref="U36:U96" si="19">IF(LEN($F36)&gt;=49,VALUE(MID($F36,49,4)),0)</f>
        <v>0</v>
      </c>
    </row>
    <row r="37" spans="1:21" x14ac:dyDescent="0.15">
      <c r="A37" s="7">
        <v>10</v>
      </c>
      <c r="B37" s="25" t="s">
        <v>154</v>
      </c>
      <c r="C37" s="7" t="s">
        <v>155</v>
      </c>
      <c r="D37" s="7">
        <v>1</v>
      </c>
      <c r="E37" s="7">
        <v>5</v>
      </c>
      <c r="F37" s="25" t="s">
        <v>146</v>
      </c>
      <c r="G37" s="7">
        <v>0</v>
      </c>
      <c r="H37" s="7">
        <v>1</v>
      </c>
      <c r="I37" s="23">
        <f t="shared" si="0"/>
        <v>5</v>
      </c>
      <c r="J37" s="23">
        <f t="shared" si="1"/>
        <v>30</v>
      </c>
      <c r="K37" s="7">
        <v>6</v>
      </c>
      <c r="L37" s="7">
        <v>0</v>
      </c>
      <c r="M37" s="7">
        <v>0.1</v>
      </c>
      <c r="O37" s="26" t="s">
        <v>156</v>
      </c>
      <c r="P37" s="16">
        <f t="shared" si="14"/>
        <v>0.25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5" t="s">
        <v>154</v>
      </c>
      <c r="C38" s="7" t="s">
        <v>155</v>
      </c>
      <c r="D38" s="25">
        <v>3</v>
      </c>
      <c r="E38" s="7">
        <v>10</v>
      </c>
      <c r="F38" s="25" t="s">
        <v>147</v>
      </c>
      <c r="G38" s="7">
        <v>0</v>
      </c>
      <c r="H38" s="7">
        <v>1</v>
      </c>
      <c r="I38" s="23">
        <f t="shared" si="0"/>
        <v>10</v>
      </c>
      <c r="J38" s="23">
        <f t="shared" si="1"/>
        <v>40</v>
      </c>
      <c r="K38" s="7">
        <v>6</v>
      </c>
      <c r="L38" s="7">
        <v>0</v>
      </c>
      <c r="M38" s="7">
        <v>0.1</v>
      </c>
      <c r="O38" s="26" t="s">
        <v>157</v>
      </c>
      <c r="P38" s="16">
        <f t="shared" si="14"/>
        <v>0.3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5" t="s">
        <v>154</v>
      </c>
      <c r="C39" s="7" t="s">
        <v>155</v>
      </c>
      <c r="D39" s="7">
        <v>5</v>
      </c>
      <c r="E39" s="7">
        <v>15</v>
      </c>
      <c r="F39" s="25" t="s">
        <v>148</v>
      </c>
      <c r="G39" s="7">
        <v>0</v>
      </c>
      <c r="H39" s="7">
        <v>1</v>
      </c>
      <c r="I39" s="23">
        <f t="shared" si="0"/>
        <v>15</v>
      </c>
      <c r="J39" s="23">
        <f t="shared" si="1"/>
        <v>50</v>
      </c>
      <c r="K39" s="7">
        <v>6</v>
      </c>
      <c r="L39" s="7">
        <v>0</v>
      </c>
      <c r="M39" s="7">
        <v>0.1</v>
      </c>
      <c r="O39" s="26" t="s">
        <v>158</v>
      </c>
      <c r="P39" s="16">
        <f t="shared" si="14"/>
        <v>0.35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11</v>
      </c>
      <c r="B40" s="25" t="s">
        <v>162</v>
      </c>
      <c r="C40" s="25" t="s">
        <v>163</v>
      </c>
      <c r="D40" s="7">
        <v>1</v>
      </c>
      <c r="E40" s="7">
        <v>5</v>
      </c>
      <c r="F40" s="25" t="s">
        <v>159</v>
      </c>
      <c r="G40" s="7">
        <v>0</v>
      </c>
      <c r="H40" s="7">
        <v>1</v>
      </c>
      <c r="I40" s="23">
        <f t="shared" si="0"/>
        <v>5</v>
      </c>
      <c r="J40" s="23">
        <f t="shared" si="1"/>
        <v>20</v>
      </c>
      <c r="K40" s="7">
        <v>8</v>
      </c>
      <c r="L40" s="7">
        <v>0</v>
      </c>
      <c r="M40" s="7">
        <v>0</v>
      </c>
      <c r="O40" s="26" t="s">
        <v>164</v>
      </c>
      <c r="P40" s="16">
        <f t="shared" si="14"/>
        <v>0.15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5" t="s">
        <v>162</v>
      </c>
      <c r="C41" s="25" t="s">
        <v>163</v>
      </c>
      <c r="D41" s="7">
        <v>2</v>
      </c>
      <c r="E41" s="7">
        <v>8</v>
      </c>
      <c r="F41" s="25" t="s">
        <v>160</v>
      </c>
      <c r="G41" s="7">
        <v>0</v>
      </c>
      <c r="H41" s="7">
        <v>1</v>
      </c>
      <c r="I41" s="23">
        <f t="shared" si="0"/>
        <v>8</v>
      </c>
      <c r="J41" s="23">
        <f t="shared" si="1"/>
        <v>26</v>
      </c>
      <c r="K41" s="7">
        <v>8</v>
      </c>
      <c r="L41" s="7">
        <v>0</v>
      </c>
      <c r="M41" s="7">
        <v>0</v>
      </c>
      <c r="O41" s="26" t="s">
        <v>164</v>
      </c>
      <c r="P41" s="16">
        <f t="shared" si="14"/>
        <v>0.18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5" t="s">
        <v>162</v>
      </c>
      <c r="C42" s="25" t="s">
        <v>163</v>
      </c>
      <c r="D42" s="7">
        <v>3</v>
      </c>
      <c r="E42" s="7">
        <v>12</v>
      </c>
      <c r="F42" s="25" t="s">
        <v>161</v>
      </c>
      <c r="G42" s="7">
        <v>0</v>
      </c>
      <c r="H42" s="7">
        <v>1</v>
      </c>
      <c r="I42" s="23">
        <f t="shared" si="0"/>
        <v>12</v>
      </c>
      <c r="J42" s="23">
        <f t="shared" si="1"/>
        <v>32</v>
      </c>
      <c r="K42" s="7">
        <v>8</v>
      </c>
      <c r="L42" s="7">
        <v>0</v>
      </c>
      <c r="M42" s="7">
        <v>0</v>
      </c>
      <c r="O42" s="26" t="s">
        <v>164</v>
      </c>
      <c r="P42" s="16">
        <f t="shared" si="14"/>
        <v>0.2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5" t="s">
        <v>162</v>
      </c>
      <c r="C43" s="25" t="s">
        <v>163</v>
      </c>
      <c r="D43" s="7">
        <v>5</v>
      </c>
      <c r="E43" s="7">
        <v>25</v>
      </c>
      <c r="F43" s="25" t="s">
        <v>161</v>
      </c>
      <c r="G43" s="7">
        <v>0</v>
      </c>
      <c r="H43" s="7">
        <v>1</v>
      </c>
      <c r="I43" s="23">
        <f t="shared" si="0"/>
        <v>25</v>
      </c>
      <c r="J43" s="23">
        <f t="shared" si="1"/>
        <v>45</v>
      </c>
      <c r="K43" s="7">
        <v>8</v>
      </c>
      <c r="L43" s="7">
        <v>0</v>
      </c>
      <c r="M43" s="7">
        <v>0</v>
      </c>
      <c r="O43" s="26" t="s">
        <v>164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12</v>
      </c>
      <c r="B44" s="25" t="s">
        <v>165</v>
      </c>
      <c r="C44" s="25" t="s">
        <v>166</v>
      </c>
      <c r="D44" s="7">
        <v>1</v>
      </c>
      <c r="E44" s="7">
        <v>30</v>
      </c>
      <c r="F44" s="25" t="s">
        <v>172</v>
      </c>
      <c r="G44" s="7">
        <v>0</v>
      </c>
      <c r="H44" s="7">
        <v>1</v>
      </c>
      <c r="I44" s="23">
        <f t="shared" si="0"/>
        <v>30</v>
      </c>
      <c r="J44" s="23">
        <f>($E44+(SUM($P44:$U44)*100))*$H44*(1-L44)</f>
        <v>50</v>
      </c>
      <c r="K44" s="7">
        <v>2</v>
      </c>
      <c r="L44" s="7">
        <v>0</v>
      </c>
      <c r="M44" s="7">
        <v>0</v>
      </c>
      <c r="N44" s="25" t="s">
        <v>167</v>
      </c>
      <c r="P44" s="16">
        <f t="shared" si="14"/>
        <v>0.2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12</v>
      </c>
      <c r="B45" s="25" t="s">
        <v>165</v>
      </c>
      <c r="C45" s="25" t="s">
        <v>166</v>
      </c>
      <c r="D45" s="7">
        <v>3</v>
      </c>
      <c r="E45" s="7">
        <v>45</v>
      </c>
      <c r="F45" s="25" t="s">
        <v>172</v>
      </c>
      <c r="G45" s="7">
        <v>0</v>
      </c>
      <c r="H45" s="7">
        <v>1</v>
      </c>
      <c r="I45" s="23">
        <f t="shared" si="0"/>
        <v>45</v>
      </c>
      <c r="J45" s="23">
        <f t="shared" ref="J45:J53" si="20">($E45+(SUM($P45:$U45)*100))*$H45*(1-L45)</f>
        <v>65</v>
      </c>
      <c r="K45" s="7">
        <v>2</v>
      </c>
      <c r="L45" s="7">
        <v>0</v>
      </c>
      <c r="M45" s="7">
        <v>0</v>
      </c>
      <c r="N45" s="25" t="s">
        <v>168</v>
      </c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5" t="s">
        <v>165</v>
      </c>
      <c r="C46" s="25" t="s">
        <v>166</v>
      </c>
      <c r="D46" s="7">
        <v>5</v>
      </c>
      <c r="E46" s="7">
        <v>60</v>
      </c>
      <c r="F46" s="25" t="s">
        <v>127</v>
      </c>
      <c r="G46" s="7">
        <v>0</v>
      </c>
      <c r="H46" s="7">
        <v>1</v>
      </c>
      <c r="I46" s="23">
        <f t="shared" si="0"/>
        <v>60</v>
      </c>
      <c r="J46" s="23">
        <f t="shared" si="20"/>
        <v>95</v>
      </c>
      <c r="K46" s="7">
        <v>2</v>
      </c>
      <c r="L46" s="7">
        <v>0</v>
      </c>
      <c r="M46" s="7">
        <v>0</v>
      </c>
      <c r="N46" s="25" t="s">
        <v>169</v>
      </c>
      <c r="P46" s="16">
        <f t="shared" si="14"/>
        <v>0.35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13</v>
      </c>
      <c r="B47" s="25" t="s">
        <v>170</v>
      </c>
      <c r="C47" s="7" t="s">
        <v>171</v>
      </c>
      <c r="D47" s="7">
        <v>1</v>
      </c>
      <c r="E47" s="7">
        <v>5</v>
      </c>
      <c r="F47" s="25" t="s">
        <v>178</v>
      </c>
      <c r="G47" s="7">
        <v>0</v>
      </c>
      <c r="H47" s="7">
        <v>2</v>
      </c>
      <c r="I47" s="23">
        <f t="shared" si="0"/>
        <v>10</v>
      </c>
      <c r="J47" s="23">
        <f t="shared" si="20"/>
        <v>30</v>
      </c>
      <c r="K47" s="7">
        <v>8</v>
      </c>
      <c r="L47" s="7">
        <v>0</v>
      </c>
      <c r="M47" s="7">
        <v>0</v>
      </c>
      <c r="P47" s="16">
        <f t="shared" si="14"/>
        <v>0.1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13</v>
      </c>
      <c r="B48" s="25" t="s">
        <v>170</v>
      </c>
      <c r="C48" s="7" t="s">
        <v>171</v>
      </c>
      <c r="D48" s="7">
        <v>2</v>
      </c>
      <c r="E48" s="7">
        <v>10</v>
      </c>
      <c r="F48" s="25" t="s">
        <v>172</v>
      </c>
      <c r="G48" s="7">
        <v>0</v>
      </c>
      <c r="H48" s="7">
        <v>2</v>
      </c>
      <c r="I48" s="23">
        <f t="shared" si="0"/>
        <v>20</v>
      </c>
      <c r="J48" s="23">
        <f t="shared" si="20"/>
        <v>60</v>
      </c>
      <c r="K48" s="7">
        <v>8</v>
      </c>
      <c r="L48" s="7">
        <v>0</v>
      </c>
      <c r="M48" s="7">
        <v>0</v>
      </c>
      <c r="P48" s="16">
        <f t="shared" si="14"/>
        <v>0.2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5" t="s">
        <v>170</v>
      </c>
      <c r="C49" s="7" t="s">
        <v>171</v>
      </c>
      <c r="D49" s="7">
        <v>3</v>
      </c>
      <c r="E49" s="7">
        <v>15</v>
      </c>
      <c r="F49" s="25" t="s">
        <v>138</v>
      </c>
      <c r="G49" s="7">
        <v>0</v>
      </c>
      <c r="H49" s="7">
        <v>2</v>
      </c>
      <c r="I49" s="23">
        <f t="shared" si="0"/>
        <v>30</v>
      </c>
      <c r="J49" s="23">
        <f t="shared" si="20"/>
        <v>80</v>
      </c>
      <c r="K49" s="7">
        <v>8</v>
      </c>
      <c r="L49" s="7">
        <v>0</v>
      </c>
      <c r="M49" s="7">
        <v>0</v>
      </c>
      <c r="P49" s="16">
        <f t="shared" si="14"/>
        <v>0.25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5" t="s">
        <v>170</v>
      </c>
      <c r="C50" s="7" t="s">
        <v>171</v>
      </c>
      <c r="D50" s="7">
        <v>5</v>
      </c>
      <c r="E50" s="7">
        <v>25</v>
      </c>
      <c r="F50" s="25" t="s">
        <v>138</v>
      </c>
      <c r="G50" s="7">
        <v>0</v>
      </c>
      <c r="H50" s="7">
        <v>2</v>
      </c>
      <c r="I50" s="23">
        <f t="shared" si="0"/>
        <v>50</v>
      </c>
      <c r="J50" s="23">
        <f t="shared" si="20"/>
        <v>100</v>
      </c>
      <c r="K50" s="7">
        <v>8</v>
      </c>
      <c r="L50" s="7">
        <v>0</v>
      </c>
      <c r="M50" s="7">
        <v>0</v>
      </c>
      <c r="P50" s="16">
        <f t="shared" si="14"/>
        <v>0.25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</row>
    <row r="51" spans="1:21" x14ac:dyDescent="0.15">
      <c r="A51" s="7">
        <v>14</v>
      </c>
      <c r="B51" s="25" t="s">
        <v>173</v>
      </c>
      <c r="C51" s="7" t="s">
        <v>174</v>
      </c>
      <c r="D51" s="7">
        <v>1</v>
      </c>
      <c r="E51" s="7">
        <v>20</v>
      </c>
      <c r="F51" s="25" t="s">
        <v>136</v>
      </c>
      <c r="G51" s="7">
        <v>0</v>
      </c>
      <c r="H51" s="7">
        <v>1</v>
      </c>
      <c r="I51" s="23">
        <f t="shared" si="0"/>
        <v>20</v>
      </c>
      <c r="J51" s="23">
        <f t="shared" si="20"/>
        <v>50</v>
      </c>
      <c r="K51" s="7">
        <v>1</v>
      </c>
      <c r="L51" s="7">
        <v>0</v>
      </c>
      <c r="M51" s="7">
        <v>0</v>
      </c>
      <c r="P51" s="16">
        <f t="shared" si="14"/>
        <v>0.3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</row>
    <row r="52" spans="1:21" x14ac:dyDescent="0.15">
      <c r="A52" s="7">
        <v>14</v>
      </c>
      <c r="B52" s="25" t="s">
        <v>173</v>
      </c>
      <c r="C52" s="7" t="s">
        <v>174</v>
      </c>
      <c r="D52" s="7">
        <v>3</v>
      </c>
      <c r="E52" s="7">
        <v>30</v>
      </c>
      <c r="F52" s="25" t="s">
        <v>127</v>
      </c>
      <c r="G52" s="7">
        <v>0</v>
      </c>
      <c r="H52" s="7">
        <v>1</v>
      </c>
      <c r="I52" s="23">
        <f t="shared" si="0"/>
        <v>30</v>
      </c>
      <c r="J52" s="23">
        <f t="shared" si="20"/>
        <v>65</v>
      </c>
      <c r="K52" s="7">
        <v>1</v>
      </c>
      <c r="L52" s="7">
        <v>0</v>
      </c>
      <c r="M52" s="7">
        <v>0</v>
      </c>
      <c r="P52" s="16">
        <f t="shared" si="14"/>
        <v>0.35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</row>
    <row r="53" spans="1:21" x14ac:dyDescent="0.15">
      <c r="A53" s="7">
        <v>14</v>
      </c>
      <c r="B53" s="25" t="s">
        <v>173</v>
      </c>
      <c r="C53" s="7" t="s">
        <v>174</v>
      </c>
      <c r="D53" s="7">
        <v>5</v>
      </c>
      <c r="E53" s="7">
        <v>40</v>
      </c>
      <c r="F53" s="25" t="s">
        <v>137</v>
      </c>
      <c r="G53" s="7">
        <v>0</v>
      </c>
      <c r="H53" s="7">
        <v>1</v>
      </c>
      <c r="I53" s="23">
        <f t="shared" si="0"/>
        <v>40</v>
      </c>
      <c r="J53" s="23">
        <f t="shared" si="20"/>
        <v>80</v>
      </c>
      <c r="K53" s="7">
        <v>1</v>
      </c>
      <c r="L53" s="7">
        <v>0</v>
      </c>
      <c r="M53" s="7">
        <v>0</v>
      </c>
      <c r="P53" s="16">
        <f t="shared" si="14"/>
        <v>0.4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</row>
    <row r="54" spans="1:21" x14ac:dyDescent="0.15">
      <c r="P54" s="16">
        <f t="shared" si="14"/>
        <v>0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</row>
    <row r="55" spans="1:21" x14ac:dyDescent="0.15">
      <c r="P55" s="16">
        <f t="shared" si="14"/>
        <v>0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</row>
    <row r="56" spans="1:21" x14ac:dyDescent="0.15">
      <c r="P56" s="16">
        <f t="shared" si="14"/>
        <v>0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</row>
    <row r="57" spans="1:21" x14ac:dyDescent="0.15">
      <c r="P57" s="16">
        <f t="shared" si="14"/>
        <v>0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</row>
    <row r="58" spans="1:21" x14ac:dyDescent="0.15">
      <c r="P58" s="16">
        <f t="shared" si="14"/>
        <v>0</v>
      </c>
      <c r="Q58" s="16">
        <f t="shared" si="15"/>
        <v>0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</row>
    <row r="59" spans="1:21" x14ac:dyDescent="0.15">
      <c r="P59" s="16">
        <f t="shared" si="14"/>
        <v>0</v>
      </c>
      <c r="Q59" s="16">
        <f t="shared" si="15"/>
        <v>0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</row>
    <row r="60" spans="1:21" x14ac:dyDescent="0.15">
      <c r="P60" s="16">
        <f t="shared" si="14"/>
        <v>0</v>
      </c>
      <c r="Q60" s="16">
        <f t="shared" si="15"/>
        <v>0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</row>
    <row r="61" spans="1:21" x14ac:dyDescent="0.15">
      <c r="P61" s="16">
        <f t="shared" si="14"/>
        <v>0</v>
      </c>
      <c r="Q61" s="16">
        <f t="shared" si="15"/>
        <v>0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</row>
    <row r="62" spans="1:21" x14ac:dyDescent="0.15">
      <c r="P62" s="16">
        <f t="shared" si="14"/>
        <v>0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</row>
    <row r="63" spans="1:21" x14ac:dyDescent="0.15">
      <c r="P63" s="16">
        <f t="shared" si="14"/>
        <v>0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</row>
    <row r="64" spans="1:21" x14ac:dyDescent="0.15">
      <c r="P64" s="16">
        <f t="shared" si="14"/>
        <v>0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</row>
    <row r="65" spans="16:21" x14ac:dyDescent="0.15">
      <c r="P65" s="16">
        <f t="shared" si="14"/>
        <v>0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</row>
    <row r="66" spans="16:21" x14ac:dyDescent="0.15">
      <c r="P66" s="16">
        <f t="shared" si="14"/>
        <v>0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</row>
    <row r="67" spans="16:21" x14ac:dyDescent="0.15">
      <c r="P67" s="16">
        <f t="shared" si="14"/>
        <v>0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</row>
    <row r="68" spans="16:21" x14ac:dyDescent="0.15">
      <c r="P68" s="16">
        <f t="shared" si="14"/>
        <v>0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</row>
    <row r="69" spans="16:21" x14ac:dyDescent="0.15">
      <c r="P69" s="16">
        <f t="shared" si="14"/>
        <v>0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</row>
    <row r="70" spans="16:21" x14ac:dyDescent="0.15">
      <c r="P70" s="16">
        <f t="shared" si="14"/>
        <v>0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</row>
    <row r="71" spans="16:21" x14ac:dyDescent="0.15">
      <c r="P71" s="16">
        <f t="shared" si="14"/>
        <v>0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</row>
    <row r="72" spans="16:21" x14ac:dyDescent="0.15">
      <c r="P72" s="16">
        <f t="shared" si="14"/>
        <v>0</v>
      </c>
      <c r="Q72" s="16">
        <f t="shared" si="15"/>
        <v>0</v>
      </c>
      <c r="R72" s="16">
        <f t="shared" si="16"/>
        <v>0</v>
      </c>
      <c r="S72" s="16">
        <f t="shared" si="17"/>
        <v>0</v>
      </c>
      <c r="T72" s="16">
        <f t="shared" si="18"/>
        <v>0</v>
      </c>
      <c r="U72" s="16">
        <f t="shared" si="19"/>
        <v>0</v>
      </c>
    </row>
    <row r="73" spans="16:21" x14ac:dyDescent="0.15">
      <c r="P73" s="16">
        <f t="shared" si="14"/>
        <v>0</v>
      </c>
      <c r="Q73" s="16">
        <f t="shared" si="15"/>
        <v>0</v>
      </c>
      <c r="R73" s="16">
        <f t="shared" si="16"/>
        <v>0</v>
      </c>
      <c r="S73" s="16">
        <f t="shared" si="17"/>
        <v>0</v>
      </c>
      <c r="T73" s="16">
        <f t="shared" si="18"/>
        <v>0</v>
      </c>
      <c r="U73" s="16">
        <f t="shared" si="19"/>
        <v>0</v>
      </c>
    </row>
    <row r="74" spans="16:21" x14ac:dyDescent="0.15">
      <c r="P74" s="16">
        <f t="shared" si="14"/>
        <v>0</v>
      </c>
      <c r="Q74" s="16">
        <f t="shared" si="15"/>
        <v>0</v>
      </c>
      <c r="R74" s="16">
        <f t="shared" si="16"/>
        <v>0</v>
      </c>
      <c r="S74" s="16">
        <f t="shared" si="17"/>
        <v>0</v>
      </c>
      <c r="T74" s="16">
        <f t="shared" si="18"/>
        <v>0</v>
      </c>
      <c r="U74" s="16">
        <f t="shared" si="19"/>
        <v>0</v>
      </c>
    </row>
    <row r="75" spans="16:21" x14ac:dyDescent="0.15">
      <c r="P75" s="16">
        <f t="shared" si="14"/>
        <v>0</v>
      </c>
      <c r="Q75" s="16">
        <f t="shared" si="15"/>
        <v>0</v>
      </c>
      <c r="R75" s="16">
        <f t="shared" si="16"/>
        <v>0</v>
      </c>
      <c r="S75" s="16">
        <f t="shared" si="17"/>
        <v>0</v>
      </c>
      <c r="T75" s="16">
        <f t="shared" si="18"/>
        <v>0</v>
      </c>
      <c r="U75" s="16">
        <f t="shared" si="19"/>
        <v>0</v>
      </c>
    </row>
    <row r="76" spans="16:21" x14ac:dyDescent="0.15">
      <c r="P76" s="16">
        <f t="shared" si="14"/>
        <v>0</v>
      </c>
      <c r="Q76" s="16">
        <f t="shared" si="15"/>
        <v>0</v>
      </c>
      <c r="R76" s="16">
        <f t="shared" si="16"/>
        <v>0</v>
      </c>
      <c r="S76" s="16">
        <f t="shared" si="17"/>
        <v>0</v>
      </c>
      <c r="T76" s="16">
        <f t="shared" si="18"/>
        <v>0</v>
      </c>
      <c r="U76" s="16">
        <f t="shared" si="19"/>
        <v>0</v>
      </c>
    </row>
    <row r="77" spans="16:21" x14ac:dyDescent="0.15">
      <c r="P77" s="16">
        <f t="shared" si="14"/>
        <v>0</v>
      </c>
      <c r="Q77" s="16">
        <f t="shared" si="15"/>
        <v>0</v>
      </c>
      <c r="R77" s="16">
        <f t="shared" si="16"/>
        <v>0</v>
      </c>
      <c r="S77" s="16">
        <f t="shared" si="17"/>
        <v>0</v>
      </c>
      <c r="T77" s="16">
        <f t="shared" si="18"/>
        <v>0</v>
      </c>
      <c r="U77" s="16">
        <f t="shared" si="19"/>
        <v>0</v>
      </c>
    </row>
    <row r="78" spans="16:21" x14ac:dyDescent="0.15">
      <c r="P78" s="16">
        <f t="shared" si="14"/>
        <v>0</v>
      </c>
      <c r="Q78" s="16">
        <f t="shared" si="15"/>
        <v>0</v>
      </c>
      <c r="R78" s="16">
        <f t="shared" si="16"/>
        <v>0</v>
      </c>
      <c r="S78" s="16">
        <f t="shared" si="17"/>
        <v>0</v>
      </c>
      <c r="T78" s="16">
        <f t="shared" si="18"/>
        <v>0</v>
      </c>
      <c r="U78" s="16">
        <f t="shared" si="19"/>
        <v>0</v>
      </c>
    </row>
    <row r="79" spans="16:21" x14ac:dyDescent="0.15">
      <c r="P79" s="16">
        <f t="shared" si="14"/>
        <v>0</v>
      </c>
      <c r="Q79" s="16">
        <f t="shared" si="15"/>
        <v>0</v>
      </c>
      <c r="R79" s="16">
        <f t="shared" si="16"/>
        <v>0</v>
      </c>
      <c r="S79" s="16">
        <f t="shared" si="17"/>
        <v>0</v>
      </c>
      <c r="T79" s="16">
        <f t="shared" si="18"/>
        <v>0</v>
      </c>
      <c r="U79" s="16">
        <f t="shared" si="19"/>
        <v>0</v>
      </c>
    </row>
    <row r="80" spans="16:21" x14ac:dyDescent="0.15">
      <c r="P80" s="16">
        <f t="shared" si="14"/>
        <v>0</v>
      </c>
      <c r="Q80" s="16">
        <f t="shared" si="15"/>
        <v>0</v>
      </c>
      <c r="R80" s="16">
        <f t="shared" si="16"/>
        <v>0</v>
      </c>
      <c r="S80" s="16">
        <f t="shared" si="17"/>
        <v>0</v>
      </c>
      <c r="T80" s="16">
        <f t="shared" si="18"/>
        <v>0</v>
      </c>
      <c r="U80" s="16">
        <f t="shared" si="19"/>
        <v>0</v>
      </c>
    </row>
    <row r="81" spans="16:21" x14ac:dyDescent="0.15">
      <c r="P81" s="16">
        <f t="shared" si="14"/>
        <v>0</v>
      </c>
      <c r="Q81" s="16">
        <f t="shared" si="15"/>
        <v>0</v>
      </c>
      <c r="R81" s="16">
        <f t="shared" si="16"/>
        <v>0</v>
      </c>
      <c r="S81" s="16">
        <f t="shared" si="17"/>
        <v>0</v>
      </c>
      <c r="T81" s="16">
        <f t="shared" si="18"/>
        <v>0</v>
      </c>
      <c r="U81" s="16">
        <f t="shared" si="19"/>
        <v>0</v>
      </c>
    </row>
    <row r="82" spans="16:21" x14ac:dyDescent="0.15">
      <c r="P82" s="16">
        <f t="shared" si="14"/>
        <v>0</v>
      </c>
      <c r="Q82" s="16">
        <f t="shared" si="15"/>
        <v>0</v>
      </c>
      <c r="R82" s="16">
        <f t="shared" si="16"/>
        <v>0</v>
      </c>
      <c r="S82" s="16">
        <f t="shared" si="17"/>
        <v>0</v>
      </c>
      <c r="T82" s="16">
        <f t="shared" si="18"/>
        <v>0</v>
      </c>
      <c r="U82" s="16">
        <f t="shared" si="19"/>
        <v>0</v>
      </c>
    </row>
    <row r="83" spans="16:21" x14ac:dyDescent="0.15">
      <c r="P83" s="16">
        <f t="shared" si="14"/>
        <v>0</v>
      </c>
      <c r="Q83" s="16">
        <f t="shared" si="15"/>
        <v>0</v>
      </c>
      <c r="R83" s="16">
        <f t="shared" si="16"/>
        <v>0</v>
      </c>
      <c r="S83" s="16">
        <f t="shared" si="17"/>
        <v>0</v>
      </c>
      <c r="T83" s="16">
        <f t="shared" si="18"/>
        <v>0</v>
      </c>
      <c r="U83" s="16">
        <f t="shared" si="19"/>
        <v>0</v>
      </c>
    </row>
    <row r="84" spans="16:21" x14ac:dyDescent="0.15">
      <c r="P84" s="16">
        <f t="shared" si="14"/>
        <v>0</v>
      </c>
      <c r="Q84" s="16">
        <f t="shared" si="15"/>
        <v>0</v>
      </c>
      <c r="R84" s="16">
        <f t="shared" si="16"/>
        <v>0</v>
      </c>
      <c r="S84" s="16">
        <f t="shared" si="17"/>
        <v>0</v>
      </c>
      <c r="T84" s="16">
        <f t="shared" si="18"/>
        <v>0</v>
      </c>
      <c r="U84" s="16">
        <f t="shared" si="19"/>
        <v>0</v>
      </c>
    </row>
    <row r="85" spans="16:21" x14ac:dyDescent="0.15">
      <c r="P85" s="16">
        <f t="shared" si="14"/>
        <v>0</v>
      </c>
      <c r="Q85" s="16">
        <f t="shared" si="15"/>
        <v>0</v>
      </c>
      <c r="R85" s="16">
        <f t="shared" si="16"/>
        <v>0</v>
      </c>
      <c r="S85" s="16">
        <f t="shared" si="17"/>
        <v>0</v>
      </c>
      <c r="T85" s="16">
        <f t="shared" si="18"/>
        <v>0</v>
      </c>
      <c r="U85" s="16">
        <f t="shared" si="19"/>
        <v>0</v>
      </c>
    </row>
    <row r="86" spans="16:21" x14ac:dyDescent="0.15">
      <c r="P86" s="16">
        <f t="shared" si="14"/>
        <v>0</v>
      </c>
      <c r="Q86" s="16">
        <f t="shared" si="15"/>
        <v>0</v>
      </c>
      <c r="R86" s="16">
        <f t="shared" si="16"/>
        <v>0</v>
      </c>
      <c r="S86" s="16">
        <f t="shared" si="17"/>
        <v>0</v>
      </c>
      <c r="T86" s="16">
        <f t="shared" si="18"/>
        <v>0</v>
      </c>
      <c r="U86" s="16">
        <f t="shared" si="19"/>
        <v>0</v>
      </c>
    </row>
    <row r="87" spans="16:21" x14ac:dyDescent="0.15">
      <c r="P87" s="16">
        <f t="shared" si="14"/>
        <v>0</v>
      </c>
      <c r="Q87" s="16">
        <f t="shared" si="15"/>
        <v>0</v>
      </c>
      <c r="R87" s="16">
        <f t="shared" si="16"/>
        <v>0</v>
      </c>
      <c r="S87" s="16">
        <f t="shared" si="17"/>
        <v>0</v>
      </c>
      <c r="T87" s="16">
        <f t="shared" si="18"/>
        <v>0</v>
      </c>
      <c r="U87" s="16">
        <f t="shared" si="19"/>
        <v>0</v>
      </c>
    </row>
    <row r="88" spans="16:21" x14ac:dyDescent="0.15">
      <c r="P88" s="16">
        <f t="shared" si="14"/>
        <v>0</v>
      </c>
      <c r="Q88" s="16">
        <f t="shared" si="15"/>
        <v>0</v>
      </c>
      <c r="R88" s="16">
        <f t="shared" si="16"/>
        <v>0</v>
      </c>
      <c r="S88" s="16">
        <f t="shared" si="17"/>
        <v>0</v>
      </c>
      <c r="T88" s="16">
        <f t="shared" si="18"/>
        <v>0</v>
      </c>
      <c r="U88" s="16">
        <f t="shared" si="19"/>
        <v>0</v>
      </c>
    </row>
    <row r="89" spans="16:21" x14ac:dyDescent="0.15">
      <c r="P89" s="16">
        <f t="shared" si="14"/>
        <v>0</v>
      </c>
      <c r="Q89" s="16">
        <f t="shared" si="15"/>
        <v>0</v>
      </c>
      <c r="R89" s="16">
        <f t="shared" si="16"/>
        <v>0</v>
      </c>
      <c r="S89" s="16">
        <f t="shared" si="17"/>
        <v>0</v>
      </c>
      <c r="T89" s="16">
        <f t="shared" si="18"/>
        <v>0</v>
      </c>
      <c r="U89" s="16">
        <f t="shared" si="19"/>
        <v>0</v>
      </c>
    </row>
    <row r="90" spans="16:21" x14ac:dyDescent="0.15">
      <c r="P90" s="16">
        <f t="shared" si="14"/>
        <v>0</v>
      </c>
      <c r="Q90" s="16">
        <f t="shared" si="15"/>
        <v>0</v>
      </c>
      <c r="R90" s="16">
        <f t="shared" si="16"/>
        <v>0</v>
      </c>
      <c r="S90" s="16">
        <f t="shared" si="17"/>
        <v>0</v>
      </c>
      <c r="T90" s="16">
        <f t="shared" si="18"/>
        <v>0</v>
      </c>
      <c r="U90" s="16">
        <f t="shared" si="19"/>
        <v>0</v>
      </c>
    </row>
    <row r="91" spans="16:21" x14ac:dyDescent="0.15">
      <c r="P91" s="16">
        <f t="shared" si="14"/>
        <v>0</v>
      </c>
      <c r="Q91" s="16">
        <f t="shared" si="15"/>
        <v>0</v>
      </c>
      <c r="R91" s="16">
        <f t="shared" si="16"/>
        <v>0</v>
      </c>
      <c r="S91" s="16">
        <f t="shared" si="17"/>
        <v>0</v>
      </c>
      <c r="T91" s="16">
        <f t="shared" si="18"/>
        <v>0</v>
      </c>
      <c r="U91" s="16">
        <f t="shared" si="19"/>
        <v>0</v>
      </c>
    </row>
    <row r="92" spans="16:21" x14ac:dyDescent="0.15">
      <c r="P92" s="16">
        <f t="shared" si="14"/>
        <v>0</v>
      </c>
      <c r="Q92" s="16">
        <f t="shared" si="15"/>
        <v>0</v>
      </c>
      <c r="R92" s="16">
        <f t="shared" si="16"/>
        <v>0</v>
      </c>
      <c r="S92" s="16">
        <f t="shared" si="17"/>
        <v>0</v>
      </c>
      <c r="T92" s="16">
        <f t="shared" si="18"/>
        <v>0</v>
      </c>
      <c r="U92" s="16">
        <f t="shared" si="19"/>
        <v>0</v>
      </c>
    </row>
    <row r="93" spans="16:21" x14ac:dyDescent="0.15">
      <c r="P93" s="16">
        <f t="shared" si="14"/>
        <v>0</v>
      </c>
      <c r="Q93" s="16">
        <f t="shared" si="15"/>
        <v>0</v>
      </c>
      <c r="R93" s="16">
        <f t="shared" si="16"/>
        <v>0</v>
      </c>
      <c r="S93" s="16">
        <f t="shared" si="17"/>
        <v>0</v>
      </c>
      <c r="T93" s="16">
        <f t="shared" si="18"/>
        <v>0</v>
      </c>
      <c r="U93" s="16">
        <f t="shared" si="19"/>
        <v>0</v>
      </c>
    </row>
    <row r="94" spans="16:21" x14ac:dyDescent="0.15">
      <c r="P94" s="16">
        <f t="shared" si="14"/>
        <v>0</v>
      </c>
      <c r="Q94" s="16">
        <f t="shared" si="15"/>
        <v>0</v>
      </c>
      <c r="R94" s="16">
        <f t="shared" si="16"/>
        <v>0</v>
      </c>
      <c r="S94" s="16">
        <f t="shared" si="17"/>
        <v>0</v>
      </c>
      <c r="T94" s="16">
        <f t="shared" si="18"/>
        <v>0</v>
      </c>
      <c r="U94" s="16">
        <f t="shared" si="19"/>
        <v>0</v>
      </c>
    </row>
    <row r="95" spans="16:21" x14ac:dyDescent="0.15">
      <c r="P95" s="16">
        <f t="shared" si="14"/>
        <v>0</v>
      </c>
      <c r="Q95" s="16">
        <f t="shared" si="15"/>
        <v>0</v>
      </c>
      <c r="R95" s="16">
        <f t="shared" si="16"/>
        <v>0</v>
      </c>
      <c r="S95" s="16">
        <f t="shared" si="17"/>
        <v>0</v>
      </c>
      <c r="T95" s="16">
        <f t="shared" si="18"/>
        <v>0</v>
      </c>
      <c r="U95" s="16">
        <f t="shared" si="19"/>
        <v>0</v>
      </c>
    </row>
    <row r="96" spans="16:21" x14ac:dyDescent="0.15">
      <c r="P96" s="16">
        <f t="shared" si="14"/>
        <v>0</v>
      </c>
      <c r="Q96" s="16">
        <f t="shared" si="15"/>
        <v>0</v>
      </c>
      <c r="R96" s="16">
        <f t="shared" si="16"/>
        <v>0</v>
      </c>
      <c r="S96" s="16">
        <f t="shared" si="17"/>
        <v>0</v>
      </c>
      <c r="T96" s="16">
        <f t="shared" si="18"/>
        <v>0</v>
      </c>
      <c r="U96" s="16">
        <f t="shared" si="19"/>
        <v>0</v>
      </c>
    </row>
    <row r="97" spans="16:21" x14ac:dyDescent="0.15">
      <c r="P97" s="16">
        <f t="shared" ref="P97:P136" si="21">IF(LEN($F97)&gt;=4,VALUE(MID($F97,4,4)),0)</f>
        <v>0</v>
      </c>
      <c r="Q97" s="16">
        <f t="shared" ref="Q97:Q136" si="22">IF(LEN($F97)&gt;=13,VALUE(MID($F97,13,4)),0)</f>
        <v>0</v>
      </c>
      <c r="R97" s="16">
        <f t="shared" ref="R97:R136" si="23">IF(LEN($F97)&gt;=22,VALUE(MID($F97,22,4)),0)</f>
        <v>0</v>
      </c>
      <c r="S97" s="16">
        <f t="shared" ref="S97:S136" si="24">IF(LEN($F97)&gt;=31,VALUE(MID($F97,31,4)),0)</f>
        <v>0</v>
      </c>
      <c r="T97" s="16">
        <f t="shared" ref="T97:T136" si="25">IF(LEN($F97)&gt;=40,VALUE(MID($F97,40,4)),0)</f>
        <v>0</v>
      </c>
      <c r="U97" s="16">
        <f t="shared" ref="U97:U136" si="26">IF(LEN($F97)&gt;=49,VALUE(MID($F97,49,4)),0)</f>
        <v>0</v>
      </c>
    </row>
    <row r="98" spans="16:21" x14ac:dyDescent="0.15">
      <c r="P98" s="16">
        <f t="shared" si="21"/>
        <v>0</v>
      </c>
      <c r="Q98" s="16">
        <f t="shared" si="22"/>
        <v>0</v>
      </c>
      <c r="R98" s="16">
        <f t="shared" si="23"/>
        <v>0</v>
      </c>
      <c r="S98" s="16">
        <f t="shared" si="24"/>
        <v>0</v>
      </c>
      <c r="T98" s="16">
        <f t="shared" si="25"/>
        <v>0</v>
      </c>
      <c r="U98" s="16">
        <f t="shared" si="26"/>
        <v>0</v>
      </c>
    </row>
    <row r="99" spans="16:21" x14ac:dyDescent="0.15">
      <c r="P99" s="16">
        <f t="shared" si="21"/>
        <v>0</v>
      </c>
      <c r="Q99" s="16">
        <f t="shared" si="22"/>
        <v>0</v>
      </c>
      <c r="R99" s="16">
        <f t="shared" si="23"/>
        <v>0</v>
      </c>
      <c r="S99" s="16">
        <f t="shared" si="24"/>
        <v>0</v>
      </c>
      <c r="T99" s="16">
        <f t="shared" si="25"/>
        <v>0</v>
      </c>
      <c r="U99" s="16">
        <f t="shared" si="26"/>
        <v>0</v>
      </c>
    </row>
    <row r="100" spans="16:21" x14ac:dyDescent="0.15">
      <c r="P100" s="16">
        <f t="shared" si="21"/>
        <v>0</v>
      </c>
      <c r="Q100" s="16">
        <f t="shared" si="22"/>
        <v>0</v>
      </c>
      <c r="R100" s="16">
        <f t="shared" si="23"/>
        <v>0</v>
      </c>
      <c r="S100" s="16">
        <f t="shared" si="24"/>
        <v>0</v>
      </c>
      <c r="T100" s="16">
        <f t="shared" si="25"/>
        <v>0</v>
      </c>
      <c r="U100" s="16">
        <f t="shared" si="26"/>
        <v>0</v>
      </c>
    </row>
    <row r="101" spans="16:21" x14ac:dyDescent="0.15">
      <c r="P101" s="16">
        <f t="shared" si="21"/>
        <v>0</v>
      </c>
      <c r="Q101" s="16">
        <f t="shared" si="22"/>
        <v>0</v>
      </c>
      <c r="R101" s="16">
        <f t="shared" si="23"/>
        <v>0</v>
      </c>
      <c r="S101" s="16">
        <f t="shared" si="24"/>
        <v>0</v>
      </c>
      <c r="T101" s="16">
        <f t="shared" si="25"/>
        <v>0</v>
      </c>
      <c r="U101" s="16">
        <f t="shared" si="26"/>
        <v>0</v>
      </c>
    </row>
    <row r="102" spans="16:21" x14ac:dyDescent="0.15">
      <c r="P102" s="16">
        <f t="shared" si="21"/>
        <v>0</v>
      </c>
      <c r="Q102" s="16">
        <f t="shared" si="22"/>
        <v>0</v>
      </c>
      <c r="R102" s="16">
        <f t="shared" si="23"/>
        <v>0</v>
      </c>
      <c r="S102" s="16">
        <f t="shared" si="24"/>
        <v>0</v>
      </c>
      <c r="T102" s="16">
        <f t="shared" si="25"/>
        <v>0</v>
      </c>
      <c r="U102" s="16">
        <f t="shared" si="26"/>
        <v>0</v>
      </c>
    </row>
    <row r="103" spans="16:21" x14ac:dyDescent="0.15">
      <c r="P103" s="16">
        <f t="shared" si="21"/>
        <v>0</v>
      </c>
      <c r="Q103" s="16">
        <f t="shared" si="22"/>
        <v>0</v>
      </c>
      <c r="R103" s="16">
        <f t="shared" si="23"/>
        <v>0</v>
      </c>
      <c r="S103" s="16">
        <f t="shared" si="24"/>
        <v>0</v>
      </c>
      <c r="T103" s="16">
        <f t="shared" si="25"/>
        <v>0</v>
      </c>
      <c r="U103" s="16">
        <f t="shared" si="26"/>
        <v>0</v>
      </c>
    </row>
    <row r="104" spans="16:21" x14ac:dyDescent="0.15">
      <c r="P104" s="16">
        <f t="shared" si="21"/>
        <v>0</v>
      </c>
      <c r="Q104" s="16">
        <f t="shared" si="22"/>
        <v>0</v>
      </c>
      <c r="R104" s="16">
        <f t="shared" si="23"/>
        <v>0</v>
      </c>
      <c r="S104" s="16">
        <f t="shared" si="24"/>
        <v>0</v>
      </c>
      <c r="T104" s="16">
        <f t="shared" si="25"/>
        <v>0</v>
      </c>
      <c r="U104" s="16">
        <f t="shared" si="26"/>
        <v>0</v>
      </c>
    </row>
    <row r="105" spans="16:21" x14ac:dyDescent="0.15">
      <c r="P105" s="16">
        <f t="shared" si="21"/>
        <v>0</v>
      </c>
      <c r="Q105" s="16">
        <f t="shared" si="22"/>
        <v>0</v>
      </c>
      <c r="R105" s="16">
        <f t="shared" si="23"/>
        <v>0</v>
      </c>
      <c r="S105" s="16">
        <f t="shared" si="24"/>
        <v>0</v>
      </c>
      <c r="T105" s="16">
        <f t="shared" si="25"/>
        <v>0</v>
      </c>
      <c r="U105" s="16">
        <f t="shared" si="26"/>
        <v>0</v>
      </c>
    </row>
    <row r="106" spans="16:21" x14ac:dyDescent="0.15">
      <c r="P106" s="16">
        <f t="shared" si="21"/>
        <v>0</v>
      </c>
      <c r="Q106" s="16">
        <f t="shared" si="22"/>
        <v>0</v>
      </c>
      <c r="R106" s="16">
        <f t="shared" si="23"/>
        <v>0</v>
      </c>
      <c r="S106" s="16">
        <f t="shared" si="24"/>
        <v>0</v>
      </c>
      <c r="T106" s="16">
        <f t="shared" si="25"/>
        <v>0</v>
      </c>
      <c r="U106" s="16">
        <f t="shared" si="26"/>
        <v>0</v>
      </c>
    </row>
    <row r="107" spans="16:21" x14ac:dyDescent="0.15">
      <c r="P107" s="16">
        <f t="shared" si="21"/>
        <v>0</v>
      </c>
      <c r="Q107" s="16">
        <f t="shared" si="22"/>
        <v>0</v>
      </c>
      <c r="R107" s="16">
        <f t="shared" si="23"/>
        <v>0</v>
      </c>
      <c r="S107" s="16">
        <f t="shared" si="24"/>
        <v>0</v>
      </c>
      <c r="T107" s="16">
        <f t="shared" si="25"/>
        <v>0</v>
      </c>
      <c r="U107" s="16">
        <f t="shared" si="26"/>
        <v>0</v>
      </c>
    </row>
    <row r="108" spans="16:21" x14ac:dyDescent="0.15">
      <c r="P108" s="16">
        <f t="shared" si="21"/>
        <v>0</v>
      </c>
      <c r="Q108" s="16">
        <f t="shared" si="22"/>
        <v>0</v>
      </c>
      <c r="R108" s="16">
        <f t="shared" si="23"/>
        <v>0</v>
      </c>
      <c r="S108" s="16">
        <f t="shared" si="24"/>
        <v>0</v>
      </c>
      <c r="T108" s="16">
        <f t="shared" si="25"/>
        <v>0</v>
      </c>
      <c r="U108" s="16">
        <f t="shared" si="26"/>
        <v>0</v>
      </c>
    </row>
    <row r="109" spans="16:21" x14ac:dyDescent="0.15">
      <c r="P109" s="16">
        <f t="shared" si="21"/>
        <v>0</v>
      </c>
      <c r="Q109" s="16">
        <f t="shared" si="22"/>
        <v>0</v>
      </c>
      <c r="R109" s="16">
        <f t="shared" si="23"/>
        <v>0</v>
      </c>
      <c r="S109" s="16">
        <f t="shared" si="24"/>
        <v>0</v>
      </c>
      <c r="T109" s="16">
        <f t="shared" si="25"/>
        <v>0</v>
      </c>
      <c r="U109" s="16">
        <f t="shared" si="26"/>
        <v>0</v>
      </c>
    </row>
    <row r="110" spans="16:21" x14ac:dyDescent="0.15">
      <c r="P110" s="16">
        <f t="shared" si="21"/>
        <v>0</v>
      </c>
      <c r="Q110" s="16">
        <f t="shared" si="22"/>
        <v>0</v>
      </c>
      <c r="R110" s="16">
        <f t="shared" si="23"/>
        <v>0</v>
      </c>
      <c r="S110" s="16">
        <f t="shared" si="24"/>
        <v>0</v>
      </c>
      <c r="T110" s="16">
        <f t="shared" si="25"/>
        <v>0</v>
      </c>
      <c r="U110" s="16">
        <f t="shared" si="26"/>
        <v>0</v>
      </c>
    </row>
    <row r="111" spans="16:21" x14ac:dyDescent="0.15">
      <c r="P111" s="16">
        <f t="shared" si="21"/>
        <v>0</v>
      </c>
      <c r="Q111" s="16">
        <f t="shared" si="22"/>
        <v>0</v>
      </c>
      <c r="R111" s="16">
        <f t="shared" si="23"/>
        <v>0</v>
      </c>
      <c r="S111" s="16">
        <f t="shared" si="24"/>
        <v>0</v>
      </c>
      <c r="T111" s="16">
        <f t="shared" si="25"/>
        <v>0</v>
      </c>
      <c r="U111" s="16">
        <f t="shared" si="26"/>
        <v>0</v>
      </c>
    </row>
    <row r="112" spans="16:21" x14ac:dyDescent="0.15">
      <c r="P112" s="16">
        <f t="shared" si="21"/>
        <v>0</v>
      </c>
      <c r="Q112" s="16">
        <f t="shared" si="22"/>
        <v>0</v>
      </c>
      <c r="R112" s="16">
        <f t="shared" si="23"/>
        <v>0</v>
      </c>
      <c r="S112" s="16">
        <f t="shared" si="24"/>
        <v>0</v>
      </c>
      <c r="T112" s="16">
        <f t="shared" si="25"/>
        <v>0</v>
      </c>
      <c r="U112" s="16">
        <f t="shared" si="26"/>
        <v>0</v>
      </c>
    </row>
    <row r="113" spans="16:21" x14ac:dyDescent="0.15">
      <c r="P113" s="16">
        <f t="shared" si="21"/>
        <v>0</v>
      </c>
      <c r="Q113" s="16">
        <f t="shared" si="22"/>
        <v>0</v>
      </c>
      <c r="R113" s="16">
        <f t="shared" si="23"/>
        <v>0</v>
      </c>
      <c r="S113" s="16">
        <f t="shared" si="24"/>
        <v>0</v>
      </c>
      <c r="T113" s="16">
        <f t="shared" si="25"/>
        <v>0</v>
      </c>
      <c r="U113" s="16">
        <f t="shared" si="26"/>
        <v>0</v>
      </c>
    </row>
    <row r="114" spans="16:21" x14ac:dyDescent="0.15">
      <c r="P114" s="16">
        <f t="shared" si="21"/>
        <v>0</v>
      </c>
      <c r="Q114" s="16">
        <f t="shared" si="22"/>
        <v>0</v>
      </c>
      <c r="R114" s="16">
        <f t="shared" si="23"/>
        <v>0</v>
      </c>
      <c r="S114" s="16">
        <f t="shared" si="24"/>
        <v>0</v>
      </c>
      <c r="T114" s="16">
        <f t="shared" si="25"/>
        <v>0</v>
      </c>
      <c r="U114" s="16">
        <f t="shared" si="26"/>
        <v>0</v>
      </c>
    </row>
    <row r="115" spans="16:21" x14ac:dyDescent="0.15">
      <c r="P115" s="16">
        <f t="shared" si="21"/>
        <v>0</v>
      </c>
      <c r="Q115" s="16">
        <f t="shared" si="22"/>
        <v>0</v>
      </c>
      <c r="R115" s="16">
        <f t="shared" si="23"/>
        <v>0</v>
      </c>
      <c r="S115" s="16">
        <f t="shared" si="24"/>
        <v>0</v>
      </c>
      <c r="T115" s="16">
        <f t="shared" si="25"/>
        <v>0</v>
      </c>
      <c r="U115" s="16">
        <f t="shared" si="26"/>
        <v>0</v>
      </c>
    </row>
    <row r="116" spans="16:21" x14ac:dyDescent="0.15">
      <c r="P116" s="16">
        <f t="shared" si="21"/>
        <v>0</v>
      </c>
      <c r="Q116" s="16">
        <f t="shared" si="22"/>
        <v>0</v>
      </c>
      <c r="R116" s="16">
        <f t="shared" si="23"/>
        <v>0</v>
      </c>
      <c r="S116" s="16">
        <f t="shared" si="24"/>
        <v>0</v>
      </c>
      <c r="T116" s="16">
        <f t="shared" si="25"/>
        <v>0</v>
      </c>
      <c r="U116" s="16">
        <f t="shared" si="26"/>
        <v>0</v>
      </c>
    </row>
    <row r="117" spans="16:21" x14ac:dyDescent="0.15">
      <c r="P117" s="16">
        <f t="shared" si="21"/>
        <v>0</v>
      </c>
      <c r="Q117" s="16">
        <f t="shared" si="22"/>
        <v>0</v>
      </c>
      <c r="R117" s="16">
        <f t="shared" si="23"/>
        <v>0</v>
      </c>
      <c r="S117" s="16">
        <f t="shared" si="24"/>
        <v>0</v>
      </c>
      <c r="T117" s="16">
        <f t="shared" si="25"/>
        <v>0</v>
      </c>
      <c r="U117" s="16">
        <f t="shared" si="26"/>
        <v>0</v>
      </c>
    </row>
    <row r="118" spans="16:21" x14ac:dyDescent="0.15">
      <c r="P118" s="16">
        <f t="shared" si="21"/>
        <v>0</v>
      </c>
      <c r="Q118" s="16">
        <f t="shared" si="22"/>
        <v>0</v>
      </c>
      <c r="R118" s="16">
        <f t="shared" si="23"/>
        <v>0</v>
      </c>
      <c r="S118" s="16">
        <f t="shared" si="24"/>
        <v>0</v>
      </c>
      <c r="T118" s="16">
        <f t="shared" si="25"/>
        <v>0</v>
      </c>
      <c r="U118" s="16">
        <f t="shared" si="26"/>
        <v>0</v>
      </c>
    </row>
    <row r="119" spans="16:21" x14ac:dyDescent="0.15">
      <c r="P119" s="16">
        <f t="shared" si="21"/>
        <v>0</v>
      </c>
      <c r="Q119" s="16">
        <f t="shared" si="22"/>
        <v>0</v>
      </c>
      <c r="R119" s="16">
        <f t="shared" si="23"/>
        <v>0</v>
      </c>
      <c r="S119" s="16">
        <f t="shared" si="24"/>
        <v>0</v>
      </c>
      <c r="T119" s="16">
        <f t="shared" si="25"/>
        <v>0</v>
      </c>
      <c r="U119" s="16">
        <f t="shared" si="26"/>
        <v>0</v>
      </c>
    </row>
    <row r="120" spans="16:21" x14ac:dyDescent="0.15">
      <c r="P120" s="16">
        <f t="shared" si="21"/>
        <v>0</v>
      </c>
      <c r="Q120" s="16">
        <f t="shared" si="22"/>
        <v>0</v>
      </c>
      <c r="R120" s="16">
        <f t="shared" si="23"/>
        <v>0</v>
      </c>
      <c r="S120" s="16">
        <f t="shared" si="24"/>
        <v>0</v>
      </c>
      <c r="T120" s="16">
        <f t="shared" si="25"/>
        <v>0</v>
      </c>
      <c r="U120" s="16">
        <f t="shared" si="26"/>
        <v>0</v>
      </c>
    </row>
    <row r="121" spans="16:21" x14ac:dyDescent="0.15">
      <c r="P121" s="16">
        <f t="shared" si="21"/>
        <v>0</v>
      </c>
      <c r="Q121" s="16">
        <f t="shared" si="22"/>
        <v>0</v>
      </c>
      <c r="R121" s="16">
        <f t="shared" si="23"/>
        <v>0</v>
      </c>
      <c r="S121" s="16">
        <f t="shared" si="24"/>
        <v>0</v>
      </c>
      <c r="T121" s="16">
        <f t="shared" si="25"/>
        <v>0</v>
      </c>
      <c r="U121" s="16">
        <f t="shared" si="26"/>
        <v>0</v>
      </c>
    </row>
    <row r="122" spans="16:21" x14ac:dyDescent="0.15">
      <c r="P122" s="16">
        <f t="shared" si="21"/>
        <v>0</v>
      </c>
      <c r="Q122" s="16">
        <f t="shared" si="22"/>
        <v>0</v>
      </c>
      <c r="R122" s="16">
        <f t="shared" si="23"/>
        <v>0</v>
      </c>
      <c r="S122" s="16">
        <f t="shared" si="24"/>
        <v>0</v>
      </c>
      <c r="T122" s="16">
        <f t="shared" si="25"/>
        <v>0</v>
      </c>
      <c r="U122" s="16">
        <f t="shared" si="26"/>
        <v>0</v>
      </c>
    </row>
    <row r="123" spans="16:21" x14ac:dyDescent="0.15">
      <c r="P123" s="16">
        <f t="shared" si="21"/>
        <v>0</v>
      </c>
      <c r="Q123" s="16">
        <f t="shared" si="22"/>
        <v>0</v>
      </c>
      <c r="R123" s="16">
        <f t="shared" si="23"/>
        <v>0</v>
      </c>
      <c r="S123" s="16">
        <f t="shared" si="24"/>
        <v>0</v>
      </c>
      <c r="T123" s="16">
        <f t="shared" si="25"/>
        <v>0</v>
      </c>
      <c r="U123" s="16">
        <f t="shared" si="26"/>
        <v>0</v>
      </c>
    </row>
    <row r="124" spans="16:21" x14ac:dyDescent="0.15">
      <c r="P124" s="16">
        <f t="shared" si="21"/>
        <v>0</v>
      </c>
      <c r="Q124" s="16">
        <f t="shared" si="22"/>
        <v>0</v>
      </c>
      <c r="R124" s="16">
        <f t="shared" si="23"/>
        <v>0</v>
      </c>
      <c r="S124" s="16">
        <f t="shared" si="24"/>
        <v>0</v>
      </c>
      <c r="T124" s="16">
        <f t="shared" si="25"/>
        <v>0</v>
      </c>
      <c r="U124" s="16">
        <f t="shared" si="26"/>
        <v>0</v>
      </c>
    </row>
    <row r="125" spans="16:21" x14ac:dyDescent="0.15">
      <c r="P125" s="16">
        <f t="shared" si="21"/>
        <v>0</v>
      </c>
      <c r="Q125" s="16">
        <f t="shared" si="22"/>
        <v>0</v>
      </c>
      <c r="R125" s="16">
        <f t="shared" si="23"/>
        <v>0</v>
      </c>
      <c r="S125" s="16">
        <f t="shared" si="24"/>
        <v>0</v>
      </c>
      <c r="T125" s="16">
        <f t="shared" si="25"/>
        <v>0</v>
      </c>
      <c r="U125" s="16">
        <f t="shared" si="26"/>
        <v>0</v>
      </c>
    </row>
    <row r="126" spans="16:21" x14ac:dyDescent="0.15">
      <c r="P126" s="16">
        <f t="shared" si="21"/>
        <v>0</v>
      </c>
      <c r="Q126" s="16">
        <f t="shared" si="22"/>
        <v>0</v>
      </c>
      <c r="R126" s="16">
        <f t="shared" si="23"/>
        <v>0</v>
      </c>
      <c r="S126" s="16">
        <f t="shared" si="24"/>
        <v>0</v>
      </c>
      <c r="T126" s="16">
        <f t="shared" si="25"/>
        <v>0</v>
      </c>
      <c r="U126" s="16">
        <f t="shared" si="26"/>
        <v>0</v>
      </c>
    </row>
    <row r="127" spans="16:21" x14ac:dyDescent="0.15">
      <c r="P127" s="16">
        <f t="shared" si="21"/>
        <v>0</v>
      </c>
      <c r="Q127" s="16">
        <f t="shared" si="22"/>
        <v>0</v>
      </c>
      <c r="R127" s="16">
        <f t="shared" si="23"/>
        <v>0</v>
      </c>
      <c r="S127" s="16">
        <f t="shared" si="24"/>
        <v>0</v>
      </c>
      <c r="T127" s="16">
        <f t="shared" si="25"/>
        <v>0</v>
      </c>
      <c r="U127" s="16">
        <f t="shared" si="26"/>
        <v>0</v>
      </c>
    </row>
    <row r="128" spans="16:21" x14ac:dyDescent="0.15">
      <c r="P128" s="16">
        <f t="shared" si="21"/>
        <v>0</v>
      </c>
      <c r="Q128" s="16">
        <f t="shared" si="22"/>
        <v>0</v>
      </c>
      <c r="R128" s="16">
        <f t="shared" si="23"/>
        <v>0</v>
      </c>
      <c r="S128" s="16">
        <f t="shared" si="24"/>
        <v>0</v>
      </c>
      <c r="T128" s="16">
        <f t="shared" si="25"/>
        <v>0</v>
      </c>
      <c r="U128" s="16">
        <f t="shared" si="26"/>
        <v>0</v>
      </c>
    </row>
    <row r="129" spans="16:21" x14ac:dyDescent="0.15">
      <c r="P129" s="16">
        <f t="shared" si="21"/>
        <v>0</v>
      </c>
      <c r="Q129" s="16">
        <f t="shared" si="22"/>
        <v>0</v>
      </c>
      <c r="R129" s="16">
        <f t="shared" si="23"/>
        <v>0</v>
      </c>
      <c r="S129" s="16">
        <f t="shared" si="24"/>
        <v>0</v>
      </c>
      <c r="T129" s="16">
        <f t="shared" si="25"/>
        <v>0</v>
      </c>
      <c r="U129" s="16">
        <f t="shared" si="26"/>
        <v>0</v>
      </c>
    </row>
    <row r="130" spans="16:21" x14ac:dyDescent="0.15">
      <c r="P130" s="16">
        <f t="shared" si="21"/>
        <v>0</v>
      </c>
      <c r="Q130" s="16">
        <f t="shared" si="22"/>
        <v>0</v>
      </c>
      <c r="R130" s="16">
        <f t="shared" si="23"/>
        <v>0</v>
      </c>
      <c r="S130" s="16">
        <f t="shared" si="24"/>
        <v>0</v>
      </c>
      <c r="T130" s="16">
        <f t="shared" si="25"/>
        <v>0</v>
      </c>
      <c r="U130" s="16">
        <f t="shared" si="26"/>
        <v>0</v>
      </c>
    </row>
    <row r="131" spans="16:21" x14ac:dyDescent="0.15">
      <c r="P131" s="16">
        <f t="shared" si="21"/>
        <v>0</v>
      </c>
      <c r="Q131" s="16">
        <f t="shared" si="22"/>
        <v>0</v>
      </c>
      <c r="R131" s="16">
        <f t="shared" si="23"/>
        <v>0</v>
      </c>
      <c r="S131" s="16">
        <f t="shared" si="24"/>
        <v>0</v>
      </c>
      <c r="T131" s="16">
        <f t="shared" si="25"/>
        <v>0</v>
      </c>
      <c r="U131" s="16">
        <f t="shared" si="26"/>
        <v>0</v>
      </c>
    </row>
    <row r="132" spans="16:21" x14ac:dyDescent="0.15">
      <c r="P132" s="16">
        <f t="shared" si="21"/>
        <v>0</v>
      </c>
      <c r="Q132" s="16">
        <f t="shared" si="22"/>
        <v>0</v>
      </c>
      <c r="R132" s="16">
        <f t="shared" si="23"/>
        <v>0</v>
      </c>
      <c r="S132" s="16">
        <f t="shared" si="24"/>
        <v>0</v>
      </c>
      <c r="T132" s="16">
        <f t="shared" si="25"/>
        <v>0</v>
      </c>
      <c r="U132" s="16">
        <f t="shared" si="26"/>
        <v>0</v>
      </c>
    </row>
    <row r="133" spans="16:21" x14ac:dyDescent="0.15">
      <c r="P133" s="16">
        <f t="shared" si="21"/>
        <v>0</v>
      </c>
      <c r="Q133" s="16">
        <f t="shared" si="22"/>
        <v>0</v>
      </c>
      <c r="R133" s="16">
        <f t="shared" si="23"/>
        <v>0</v>
      </c>
      <c r="S133" s="16">
        <f t="shared" si="24"/>
        <v>0</v>
      </c>
      <c r="T133" s="16">
        <f t="shared" si="25"/>
        <v>0</v>
      </c>
      <c r="U133" s="16">
        <f t="shared" si="26"/>
        <v>0</v>
      </c>
    </row>
    <row r="134" spans="16:21" x14ac:dyDescent="0.15">
      <c r="P134" s="16">
        <f t="shared" si="21"/>
        <v>0</v>
      </c>
      <c r="Q134" s="16">
        <f t="shared" si="22"/>
        <v>0</v>
      </c>
      <c r="R134" s="16">
        <f t="shared" si="23"/>
        <v>0</v>
      </c>
      <c r="S134" s="16">
        <f t="shared" si="24"/>
        <v>0</v>
      </c>
      <c r="T134" s="16">
        <f t="shared" si="25"/>
        <v>0</v>
      </c>
      <c r="U134" s="16">
        <f t="shared" si="26"/>
        <v>0</v>
      </c>
    </row>
    <row r="135" spans="16:21" x14ac:dyDescent="0.15">
      <c r="P135" s="16">
        <f t="shared" si="21"/>
        <v>0</v>
      </c>
      <c r="Q135" s="16">
        <f t="shared" si="22"/>
        <v>0</v>
      </c>
      <c r="R135" s="16">
        <f t="shared" si="23"/>
        <v>0</v>
      </c>
      <c r="S135" s="16">
        <f t="shared" si="24"/>
        <v>0</v>
      </c>
      <c r="T135" s="16">
        <f t="shared" si="25"/>
        <v>0</v>
      </c>
      <c r="U135" s="16">
        <f t="shared" si="26"/>
        <v>0</v>
      </c>
    </row>
    <row r="136" spans="16:21" x14ac:dyDescent="0.15">
      <c r="P136" s="16">
        <f t="shared" si="21"/>
        <v>0</v>
      </c>
      <c r="Q136" s="16">
        <f t="shared" si="22"/>
        <v>0</v>
      </c>
      <c r="R136" s="16">
        <f t="shared" si="23"/>
        <v>0</v>
      </c>
      <c r="S136" s="16">
        <f t="shared" si="24"/>
        <v>0</v>
      </c>
      <c r="T136" s="16">
        <f t="shared" si="25"/>
        <v>0</v>
      </c>
      <c r="U136" s="16">
        <f t="shared" si="26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G24" sqref="G24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5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0.28571428571428598</v>
      </c>
      <c r="I3" s="10">
        <f>($G3+45)/($G3+减伤率计算列表!$D$4+45)</f>
        <v>0.565217391304348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0.44444444444444398</v>
      </c>
      <c r="I4" s="10">
        <f>($G4+45)/($G4+减伤率计算列表!$D$4+45)</f>
        <v>0.62962962962962998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0.65517241379310298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0.61538461538461497</v>
      </c>
      <c r="I6" s="10">
        <f>($G6+45)/($G6+减伤率计算列表!$D$4+45)</f>
        <v>0.71428571428571397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0.16666666666666699</v>
      </c>
      <c r="I7" s="10">
        <f>($G7+45)/($G7+减伤率计算列表!$D$4+45)</f>
        <v>0.52380952380952395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0.28571428571428598</v>
      </c>
      <c r="I8" s="10">
        <f>($G8+45)/($G8+减伤率计算列表!$D$4+45)</f>
        <v>0.565217391304348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0.65517241379310298</v>
      </c>
      <c r="K10" s="7" t="s">
        <v>85</v>
      </c>
    </row>
    <row r="11" spans="1:11" x14ac:dyDescent="0.15">
      <c r="A11" s="7">
        <v>3</v>
      </c>
      <c r="B11" s="25" t="s">
        <v>175</v>
      </c>
      <c r="C11" s="25" t="s">
        <v>176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5" t="s">
        <v>177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B19" sqref="B19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4.125" style="7" customWidth="1"/>
    <col min="6" max="6" width="36.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8" t="s">
        <v>86</v>
      </c>
      <c r="D2" s="8" t="s">
        <v>22</v>
      </c>
    </row>
    <row r="3" spans="1:6" x14ac:dyDescent="0.15">
      <c r="A3" s="7">
        <v>1</v>
      </c>
      <c r="B3" s="7" t="s">
        <v>87</v>
      </c>
      <c r="C3" s="7" t="s">
        <v>88</v>
      </c>
      <c r="D3" s="7">
        <v>1</v>
      </c>
      <c r="E3" s="7" t="s">
        <v>59</v>
      </c>
      <c r="F3" s="7" t="s">
        <v>89</v>
      </c>
    </row>
    <row r="4" spans="1:6" x14ac:dyDescent="0.15">
      <c r="A4" s="7">
        <v>1</v>
      </c>
      <c r="B4" s="7" t="s">
        <v>87</v>
      </c>
      <c r="C4" s="7" t="s">
        <v>88</v>
      </c>
      <c r="D4" s="7">
        <v>2</v>
      </c>
      <c r="E4" s="7" t="s">
        <v>63</v>
      </c>
      <c r="F4" s="7" t="s">
        <v>90</v>
      </c>
    </row>
    <row r="5" spans="1:6" x14ac:dyDescent="0.15">
      <c r="A5" s="7">
        <v>1</v>
      </c>
      <c r="B5" s="7" t="s">
        <v>87</v>
      </c>
      <c r="C5" s="7" t="s">
        <v>88</v>
      </c>
      <c r="D5" s="7">
        <v>3</v>
      </c>
      <c r="E5" s="7" t="s">
        <v>91</v>
      </c>
      <c r="F5" s="7" t="s">
        <v>92</v>
      </c>
    </row>
    <row r="6" spans="1:6" x14ac:dyDescent="0.15">
      <c r="A6" s="7">
        <v>1</v>
      </c>
      <c r="B6" s="7" t="s">
        <v>87</v>
      </c>
      <c r="C6" s="7" t="s">
        <v>88</v>
      </c>
      <c r="D6" s="7">
        <v>5</v>
      </c>
      <c r="E6" s="7" t="s">
        <v>93</v>
      </c>
      <c r="F6" s="7" t="s">
        <v>94</v>
      </c>
    </row>
    <row r="7" spans="1:6" x14ac:dyDescent="0.15">
      <c r="A7" s="7">
        <v>2</v>
      </c>
      <c r="B7" s="7" t="s">
        <v>95</v>
      </c>
      <c r="C7" s="7" t="s">
        <v>96</v>
      </c>
      <c r="D7" s="7">
        <v>1</v>
      </c>
      <c r="E7" s="7" t="s">
        <v>97</v>
      </c>
      <c r="F7" s="7" t="s">
        <v>98</v>
      </c>
    </row>
    <row r="8" spans="1:6" x14ac:dyDescent="0.15">
      <c r="A8" s="7">
        <v>2</v>
      </c>
      <c r="B8" s="7" t="s">
        <v>95</v>
      </c>
      <c r="C8" s="7" t="s">
        <v>96</v>
      </c>
      <c r="D8" s="7">
        <v>2</v>
      </c>
      <c r="E8" s="7" t="s">
        <v>99</v>
      </c>
      <c r="F8" s="7" t="s">
        <v>100</v>
      </c>
    </row>
    <row r="9" spans="1:6" x14ac:dyDescent="0.15">
      <c r="A9" s="7">
        <v>2</v>
      </c>
      <c r="B9" s="7" t="s">
        <v>95</v>
      </c>
      <c r="C9" s="7" t="s">
        <v>96</v>
      </c>
      <c r="D9" s="7">
        <v>3</v>
      </c>
      <c r="E9" s="7" t="s">
        <v>101</v>
      </c>
      <c r="F9" s="7" t="s">
        <v>102</v>
      </c>
    </row>
    <row r="10" spans="1:6" x14ac:dyDescent="0.15">
      <c r="A10" s="7">
        <v>2</v>
      </c>
      <c r="B10" s="7" t="s">
        <v>95</v>
      </c>
      <c r="C10" s="7" t="s">
        <v>96</v>
      </c>
      <c r="D10" s="7">
        <v>5</v>
      </c>
      <c r="E10" s="7" t="s">
        <v>103</v>
      </c>
      <c r="F10" s="7" t="s">
        <v>104</v>
      </c>
    </row>
    <row r="11" spans="1:6" x14ac:dyDescent="0.15">
      <c r="A11" s="7">
        <v>3</v>
      </c>
      <c r="B11" s="7" t="s">
        <v>105</v>
      </c>
      <c r="C11" s="7" t="s">
        <v>106</v>
      </c>
      <c r="D11" s="7">
        <v>1</v>
      </c>
      <c r="E11" s="7" t="s">
        <v>107</v>
      </c>
    </row>
    <row r="12" spans="1:6" x14ac:dyDescent="0.15">
      <c r="A12" s="7">
        <v>3</v>
      </c>
      <c r="B12" s="7" t="s">
        <v>105</v>
      </c>
      <c r="C12" s="7" t="s">
        <v>106</v>
      </c>
      <c r="D12" s="7">
        <v>2</v>
      </c>
      <c r="E12" s="7" t="s">
        <v>108</v>
      </c>
    </row>
    <row r="13" spans="1:6" x14ac:dyDescent="0.15">
      <c r="A13" s="7">
        <v>3</v>
      </c>
      <c r="B13" s="7" t="s">
        <v>105</v>
      </c>
      <c r="C13" s="7" t="s">
        <v>106</v>
      </c>
      <c r="D13" s="7">
        <v>3</v>
      </c>
      <c r="E13" s="7" t="s">
        <v>109</v>
      </c>
    </row>
    <row r="14" spans="1:6" x14ac:dyDescent="0.15">
      <c r="A14" s="7">
        <v>3</v>
      </c>
      <c r="B14" s="7" t="s">
        <v>105</v>
      </c>
      <c r="C14" s="7" t="s">
        <v>106</v>
      </c>
      <c r="D14" s="7">
        <v>5</v>
      </c>
      <c r="E14" s="7" t="s">
        <v>110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D27" sqref="D26:D27"/>
    </sheetView>
  </sheetViews>
  <sheetFormatPr defaultColWidth="8.875" defaultRowHeight="13.5" x14ac:dyDescent="0.15"/>
  <sheetData>
    <row r="3" spans="2:4" ht="18.75" x14ac:dyDescent="0.15">
      <c r="B3" s="5" t="s">
        <v>111</v>
      </c>
    </row>
    <row r="4" spans="2:4" s="4" customFormat="1" ht="18.75" x14ac:dyDescent="0.15">
      <c r="C4" s="5" t="s">
        <v>112</v>
      </c>
    </row>
    <row r="5" spans="2:4" s="4" customFormat="1" ht="18.75" x14ac:dyDescent="0.15">
      <c r="C5" s="5"/>
    </row>
    <row r="6" spans="2:4" s="4" customFormat="1" ht="18.75" x14ac:dyDescent="0.15">
      <c r="C6" s="5" t="s">
        <v>113</v>
      </c>
    </row>
    <row r="8" spans="2:4" x14ac:dyDescent="0.15">
      <c r="C8" t="s">
        <v>114</v>
      </c>
    </row>
    <row r="9" spans="2:4" x14ac:dyDescent="0.15">
      <c r="D9" t="s">
        <v>115</v>
      </c>
    </row>
    <row r="11" spans="2:4" x14ac:dyDescent="0.15">
      <c r="C11" t="s">
        <v>116</v>
      </c>
    </row>
    <row r="12" spans="2:4" x14ac:dyDescent="0.15">
      <c r="D12" t="s">
        <v>117</v>
      </c>
    </row>
    <row r="14" spans="2:4" x14ac:dyDescent="0.15">
      <c r="C14" t="s">
        <v>118</v>
      </c>
    </row>
    <row r="16" spans="2:4" x14ac:dyDescent="0.15">
      <c r="C16" t="s">
        <v>119</v>
      </c>
    </row>
    <row r="18" spans="3:3" x14ac:dyDescent="0.15">
      <c r="C18" t="s">
        <v>120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121</v>
      </c>
    </row>
    <row r="3" spans="2:13" ht="14.25" x14ac:dyDescent="0.15">
      <c r="C3" s="1" t="s">
        <v>122</v>
      </c>
    </row>
    <row r="4" spans="2:13" x14ac:dyDescent="0.15">
      <c r="C4" t="s">
        <v>123</v>
      </c>
      <c r="D4" s="2">
        <v>50</v>
      </c>
    </row>
    <row r="6" spans="2:13" x14ac:dyDescent="0.15">
      <c r="C6" t="s">
        <v>73</v>
      </c>
      <c r="D6" t="s">
        <v>124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2024-01-08T23:08:49Z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