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daihocphenikaa.sharepoint.com/sites/KhoaCNTT/Shared Documents/Course Portfolio/08. Intro, Intern, Grad/CSE702013 - Senior Project/2023-2024/S3/"/>
    </mc:Choice>
  </mc:AlternateContent>
  <xr:revisionPtr revIDLastSave="148" documentId="13_ncr:1_{7202ACC2-A5F3-4740-A1E3-C4A77C673CC6}" xr6:coauthVersionLast="47" xr6:coauthVersionMax="47" xr10:uidLastSave="{AC30234E-211C-C748-93C3-1ACD37A3C4EB}"/>
  <bookViews>
    <workbookView xWindow="0" yWindow="760" windowWidth="28800" windowHeight="17500" activeTab="1" xr2:uid="{D0C05886-6A61-43F5-B586-022F33D3272B}"/>
  </bookViews>
  <sheets>
    <sheet name="Hướng dẫn" sheetId="5" r:id="rId1"/>
    <sheet name="GVHD" sheetId="2" r:id="rId2"/>
    <sheet name="GVPB" sheetId="1" r:id="rId3"/>
    <sheet name="Teamwork - Individual" sheetId="3" r:id="rId4"/>
    <sheet name="Final Grade"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B8" i="4"/>
  <c r="B7" i="4"/>
  <c r="E8" i="4"/>
  <c r="C8" i="4"/>
  <c r="C6" i="4"/>
  <c r="C5" i="4"/>
  <c r="B6" i="4"/>
  <c r="B5" i="4"/>
  <c r="K14" i="3"/>
  <c r="E7" i="4"/>
  <c r="J14" i="3"/>
  <c r="I14" i="3" l="1"/>
  <c r="H14" i="3"/>
  <c r="H19" i="2"/>
  <c r="H19" i="1"/>
  <c r="D8" i="4" l="1"/>
  <c r="F8" i="4" s="1"/>
  <c r="D7" i="4"/>
  <c r="F7" i="4" s="1"/>
  <c r="E5" i="4"/>
  <c r="D5" i="4"/>
  <c r="F5" i="4" s="1"/>
  <c r="D6" i="4"/>
  <c r="F6" i="4" s="1"/>
  <c r="E6" i="4"/>
</calcChain>
</file>

<file path=xl/sharedStrings.xml><?xml version="1.0" encoding="utf-8"?>
<sst xmlns="http://schemas.openxmlformats.org/spreadsheetml/2006/main" count="186" uniqueCount="114">
  <si>
    <t>Hướng Dẫn Chấm Điểm Học Phần Đồ Án</t>
  </si>
  <si>
    <t xml:space="preserve"> Mỗi nhóm đồ án sử dụng một file này để chấm điểm. Danh sách các Rubric để chấm như sau:</t>
  </si>
  <si>
    <t>DS Rubric</t>
  </si>
  <si>
    <t>Mục đích</t>
  </si>
  <si>
    <t>Người thực hiện</t>
  </si>
  <si>
    <t>Hướng dẫn chi tiết</t>
  </si>
  <si>
    <t>Instructor</t>
  </si>
  <si>
    <t>Rubric chấm điểm báo cáo cho GVHD</t>
  </si>
  <si>
    <t>GVHD</t>
  </si>
  <si>
    <t>Examiner</t>
  </si>
  <si>
    <t>Rubric chấm điểm báo cáo cho GVPB</t>
  </si>
  <si>
    <t>GVPB</t>
  </si>
  <si>
    <t>Teamwork - Individual</t>
  </si>
  <si>
    <t>Rubric chấm điểm kỹ năng Teamwork và đóng góp của từng thành viên trong nhóm</t>
  </si>
  <si>
    <t>Bảng điểm</t>
  </si>
  <si>
    <t>Lập bảng điểm cuối cùng cho sinh viên</t>
  </si>
  <si>
    <t>PHENIKAA UNIVERSITY</t>
  </si>
  <si>
    <t>FACULTY OF COMPUTER SCIENCE</t>
  </si>
  <si>
    <t xml:space="preserve">SENIOR PROJECT ASSESSTMENT RUBRIC  </t>
  </si>
  <si>
    <t>Class:</t>
  </si>
  <si>
    <t>Semester:</t>
  </si>
  <si>
    <t>Academic year:</t>
  </si>
  <si>
    <t>Project Group: Nhóm 1</t>
  </si>
  <si>
    <t>Đề tài</t>
  </si>
  <si>
    <t xml:space="preserve"> Criteria</t>
  </si>
  <si>
    <t>Percent  (%)</t>
  </si>
  <si>
    <t>Distinguished</t>
  </si>
  <si>
    <t>Proficient</t>
  </si>
  <si>
    <t>Basic</t>
  </si>
  <si>
    <t>Unsatisfactory</t>
  </si>
  <si>
    <t>Project Objectives</t>
  </si>
  <si>
    <t>Clearly defined and aligned with IT field and stakeholder needs</t>
  </si>
  <si>
    <t>Well-defined and aligned with IT field and stakeholder needs</t>
  </si>
  <si>
    <t>Objectives somewhat aligned with IT field and stakeholder needs</t>
  </si>
  <si>
    <t>Unclear objectives or not aligned with IT field and stakeholder needs</t>
  </si>
  <si>
    <t>Technical Skills</t>
  </si>
  <si>
    <t>Demonstrates exceptional technical skills relevant to the project</t>
  </si>
  <si>
    <t>Exhibits proficient technical skills relevant to the project</t>
  </si>
  <si>
    <t>Displays basic technical skills relevant to the project</t>
  </si>
  <si>
    <t>Shows limited technical skills relevant to the project</t>
  </si>
  <si>
    <t>Project Management</t>
  </si>
  <si>
    <t>Demonstrates excellent project management skills, including planning, organization, and resource allocation</t>
  </si>
  <si>
    <t>Exhibits good project management skills, including planning, organization, and resource allocation</t>
  </si>
  <si>
    <t>Displays some project management skills, but with inconsistencies</t>
  </si>
  <si>
    <t>Shows limited project management skills, leading to poor planning and organization</t>
  </si>
  <si>
    <r>
      <t xml:space="preserve">Documentation
</t>
    </r>
    <r>
      <rPr>
        <b/>
        <sz val="12"/>
        <color theme="9"/>
        <rFont val="Times New Roman"/>
        <family val="1"/>
      </rPr>
      <t>(PI 3.1)</t>
    </r>
  </si>
  <si>
    <t>Provides comprehensive and well-structured documentation of the project, including design, implementation, and testing</t>
  </si>
  <si>
    <t>Provides clear and organized documentation of the project, covering design, implementation, and testing</t>
  </si>
  <si>
    <t>Provides basic documentation, but with inconsistencies or gaps</t>
  </si>
  <si>
    <t>Provides limited documentation with significant inconsistencies or gaps</t>
  </si>
  <si>
    <r>
      <t xml:space="preserve">Presentation Skills
</t>
    </r>
    <r>
      <rPr>
        <sz val="12"/>
        <color theme="9"/>
        <rFont val="Times New Roman"/>
        <family val="1"/>
      </rPr>
      <t>(</t>
    </r>
    <r>
      <rPr>
        <b/>
        <sz val="12"/>
        <color theme="9"/>
        <rFont val="Times New Roman"/>
        <family val="1"/>
      </rPr>
      <t>PI 3.2</t>
    </r>
    <r>
      <rPr>
        <sz val="12"/>
        <color theme="9"/>
        <rFont val="Times New Roman"/>
        <family val="1"/>
      </rPr>
      <t>)</t>
    </r>
  </si>
  <si>
    <t>Delivers a professional and engaging presentation, effectively communicating project goals, methodology, and outcomes</t>
  </si>
  <si>
    <t>Delivers a confident and clear presentation, effectively communicating project goals, methodology, and outcomes</t>
  </si>
  <si>
    <t>Delivers a satisfactory presentation, but with some minor issues in communication</t>
  </si>
  <si>
    <t>Delivers a presentation with significant issues in communication</t>
  </si>
  <si>
    <t>Overall Quality</t>
  </si>
  <si>
    <t>Exceeds expectations in all aspects, demonstrating exceptional quality and professionalism</t>
  </si>
  <si>
    <t>Meets expectations in most aspects, demonstrating good quality and professionalism</t>
  </si>
  <si>
    <t>Meets minimum requirements, but with some areas needing improvement</t>
  </si>
  <si>
    <t>Falls short of expectations in several aspects, lacking quality and professionalism</t>
  </si>
  <si>
    <r>
      <t xml:space="preserve">Identify professional, legal and ethical issues </t>
    </r>
    <r>
      <rPr>
        <sz val="12"/>
        <color theme="9"/>
        <rFont val="Times New Roman"/>
        <family val="1"/>
      </rPr>
      <t>(</t>
    </r>
    <r>
      <rPr>
        <b/>
        <sz val="12"/>
        <color theme="9"/>
        <rFont val="Times New Roman"/>
        <family val="1"/>
      </rPr>
      <t>PI 4.1</t>
    </r>
    <r>
      <rPr>
        <sz val="12"/>
        <color theme="9"/>
        <rFont val="Times New Roman"/>
        <family val="1"/>
      </rPr>
      <t>)</t>
    </r>
  </si>
  <si>
    <t>Students demonstrate a deep and nuanced understanding of the relevant professional, legal, and ethical issues</t>
  </si>
  <si>
    <t>Students demonstrate a clear understanding of the relevant professional, legal, and ethical issues</t>
  </si>
  <si>
    <t>Students demonstrate a partial understanding of the relevant professional, legal, and ethical issues</t>
  </si>
  <si>
    <t>Not aware</t>
  </si>
  <si>
    <r>
      <t xml:space="preserve">Students can determine their responsibilities in professional, legal and ethical issues. </t>
    </r>
    <r>
      <rPr>
        <sz val="12"/>
        <color theme="9"/>
        <rFont val="Times New Roman"/>
        <family val="1"/>
      </rPr>
      <t>(</t>
    </r>
    <r>
      <rPr>
        <b/>
        <sz val="12"/>
        <color theme="9"/>
        <rFont val="Times New Roman"/>
        <family val="1"/>
      </rPr>
      <t>PI 4.2</t>
    </r>
    <r>
      <rPr>
        <sz val="12"/>
        <color theme="9"/>
        <rFont val="Times New Roman"/>
        <family val="1"/>
      </rPr>
      <t>)</t>
    </r>
  </si>
  <si>
    <t>Student demonstrates a deep and nuanced understanding of the potential consequences of their actions in professional, legal, and ethical contexts, and is able to communicate this effectively.</t>
  </si>
  <si>
    <t>Clear understanding of their responsibilities in professional, legal, and ethical issues</t>
  </si>
  <si>
    <t>Partial understanding of their responsibilities in professional, legal, and ethical issues.</t>
  </si>
  <si>
    <t>Do not understand</t>
  </si>
  <si>
    <t>MARK OF PROJECT ((= Mark of criteria * percent)/40)</t>
  </si>
  <si>
    <t xml:space="preserve">Ha Noi,          </t>
  </si>
  <si>
    <t>Project Group:</t>
  </si>
  <si>
    <r>
      <t xml:space="preserve">Identify professional, legal and ethical issues </t>
    </r>
    <r>
      <rPr>
        <b/>
        <sz val="12"/>
        <color theme="9"/>
        <rFont val="Times New Roman"/>
        <family val="1"/>
      </rPr>
      <t>(PI 4.1)</t>
    </r>
  </si>
  <si>
    <r>
      <t xml:space="preserve">Students can determine their responsibilities in professional, legal and ethical issues. </t>
    </r>
    <r>
      <rPr>
        <b/>
        <sz val="12"/>
        <color theme="9"/>
        <rFont val="Times New Roman"/>
        <family val="1"/>
      </rPr>
      <t>(PI 4.2)</t>
    </r>
  </si>
  <si>
    <t>ASSESSTMENT RUBRIC FOR TEAMWORK SKILL</t>
  </si>
  <si>
    <t>Team work</t>
  </si>
  <si>
    <r>
      <t xml:space="preserve">Contribution to the team project/work
</t>
    </r>
    <r>
      <rPr>
        <b/>
        <sz val="13"/>
        <color theme="9"/>
        <rFont val="Times New Roman"/>
        <family val="1"/>
      </rPr>
      <t>(PI 5.1)</t>
    </r>
    <r>
      <rPr>
        <sz val="13"/>
        <color theme="1"/>
        <rFont val="Times New Roman"/>
        <family val="1"/>
      </rPr>
      <t xml:space="preserve">	</t>
    </r>
  </si>
  <si>
    <t>Collects and presents to the team a great deal of relevant information; offers well-developed and clearly expressed ideas directly related to the group's purpose.</t>
  </si>
  <si>
    <t xml:space="preserve">Collects basic, useful information related to the project; occasionally offers useful ideas to meet the team's needs;	</t>
  </si>
  <si>
    <t xml:space="preserve">Collects information when prodded; tries to offer some ideas, but not well developed, and not clearly expressed, to meet team's needs;	</t>
  </si>
  <si>
    <t xml:space="preserve">Does not collect any relevant information; no useful suggestions to address team's needs;	</t>
  </si>
  <si>
    <r>
      <t xml:space="preserve">Taking responsibility
</t>
    </r>
    <r>
      <rPr>
        <b/>
        <sz val="13"/>
        <color theme="9"/>
        <rFont val="Times New Roman"/>
        <family val="1"/>
      </rPr>
      <t>(PI 5.2)</t>
    </r>
  </si>
  <si>
    <t>Performs all tasks very effectively; attends all meetings and participates enthusiastically; very reliable.</t>
  </si>
  <si>
    <t>Performs all assigned tasks; attends meetings regularly and usually participates effectively; generally reliable;</t>
  </si>
  <si>
    <t xml:space="preserve">Performs assigned tasks but needs many reminders; attends meetings regularly but generally does not say anything constructive; sometimes expects others to do his/her work;	</t>
  </si>
  <si>
    <t>Does not perform assigned tasks; often misses meetings and, when present, does not have anything constructive to say; relies on others to do the work;</t>
  </si>
  <si>
    <t>Valuing other team members</t>
  </si>
  <si>
    <t>Always listens to others and their ideas; helps them develop their ideas while giving them full credit; always helps the team reach a fair decision.</t>
  </si>
  <si>
    <t>Generally listens to others' points of view; always uses appropriate and respectful language; tries to make a definite effort to understand others' ideas;</t>
  </si>
  <si>
    <t>Usually does much of the talking; does not pay much attention when others talk, and often assumes their ideas will not work; no personal attacks and put-downs but sometimes patronizing; when others get through to him, works reasonably well with them;</t>
  </si>
  <si>
    <t>Often argues with team mates; doesn't let anyone else talk; occasional personal attacks and "put-downs"; wants to have things done his way and does not listen to alternate approaches;</t>
  </si>
  <si>
    <t>MARK OF TEAMWORK SKILL ((= Mark of criteria * percent)/40)</t>
  </si>
  <si>
    <t>ĐIỂM ĐÁNH GIÁ ĐỒ ÁN CHO TỪNG THÀNH VIÊN</t>
  </si>
  <si>
    <t>STT</t>
  </si>
  <si>
    <t>Mã SV</t>
  </si>
  <si>
    <t>Họ và tên SV</t>
  </si>
  <si>
    <t>Điểm GVHD</t>
  </si>
  <si>
    <t>Điểm GVPB</t>
  </si>
  <si>
    <t>Điểm Tổng Kết</t>
  </si>
  <si>
    <r>
      <t>GVHD chấm điểm báo cáo của nhóm dựa trên các tiêu chí trong Rubric. Điểm của các tiêu chí là các mức 1, 2, 3, 4. Điểm quy đổi sang hệ 10 (</t>
    </r>
    <r>
      <rPr>
        <b/>
        <sz val="13"/>
        <color theme="1"/>
        <rFont val="Times New Roman"/>
        <family val="1"/>
      </rPr>
      <t>GVHD</t>
    </r>
    <r>
      <rPr>
        <sz val="13"/>
        <color theme="1"/>
        <rFont val="Times New Roman"/>
        <family val="1"/>
      </rPr>
      <t>) sẽ được tự tính theo công thức.</t>
    </r>
  </si>
  <si>
    <r>
      <t>GVPB chấm điểm báo cáo của nhóm dựa trên các tiêu chí trong Rubric. Điểm của các tiêu chí là các mức 1, 2, 3, 4. Điểm quy đổi sang hệ 10 (</t>
    </r>
    <r>
      <rPr>
        <b/>
        <sz val="13"/>
        <color theme="1"/>
        <rFont val="Times New Roman"/>
        <family val="1"/>
      </rPr>
      <t>GVPB</t>
    </r>
    <r>
      <rPr>
        <sz val="13"/>
        <color theme="1"/>
        <rFont val="Times New Roman"/>
        <family val="1"/>
      </rPr>
      <t>) sẽ được tự tính theo công thức.</t>
    </r>
  </si>
  <si>
    <r>
      <t>GVHD dựa trên phỏng vấn, vấn đáp với nhóm, chấm điểm kỹ năng làm việc nhóm và đóng góp của từng thành viên theo các tiêu chí có trong Rubric. Điểm quy đổi sang hệ 10 (</t>
    </r>
    <r>
      <rPr>
        <b/>
        <sz val="13"/>
        <color theme="1"/>
        <rFont val="Times New Roman"/>
        <family val="1"/>
      </rPr>
      <t>SV</t>
    </r>
    <r>
      <rPr>
        <sz val="13"/>
        <color theme="1"/>
        <rFont val="Times New Roman"/>
        <family val="1"/>
      </rPr>
      <t>) sẽ được tự tính theo công thức.</t>
    </r>
  </si>
  <si>
    <t>Điểm cuối cùng cho sinh viên gồm 02 đầu điểm: Điểm GVHD và điểm GVPB. Từng đầu điểm sẽ được tính theo công thức:
- Điểm GVHD = 0,6*GVHD + 0,4*SV
- Điểm GVPB = 0,6*GVPB + 0,4*SV
Điểm tổng kết = (Điểm GVHD + Điểm GVPB) / 2</t>
  </si>
  <si>
    <t>Mark*</t>
  </si>
  <si>
    <t>* Chỉ chấm theo level 1, 2, 3, 4</t>
  </si>
  <si>
    <t>MSSV 1</t>
  </si>
  <si>
    <t>MSSV 2</t>
  </si>
  <si>
    <t>Tên SV 1</t>
  </si>
  <si>
    <t>Tên SV 2</t>
  </si>
  <si>
    <t>Tên SV 3</t>
  </si>
  <si>
    <t>MSSV 3</t>
  </si>
  <si>
    <t>MSSV 4</t>
  </si>
  <si>
    <t>Tên SV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</si>
</sst>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b/>
      <sz val="12"/>
      <color theme="1"/>
      <name val="Times New Roman"/>
      <family val="1"/>
    </font>
    <font>
      <sz val="13"/>
      <name val="Times New Roman"/>
      <family val="1"/>
    </font>
    <font>
      <sz val="13"/>
      <color rgb="FF000000"/>
      <name val="Times New Roman"/>
      <family val="1"/>
    </font>
    <font>
      <sz val="12"/>
      <name val="Times New Roman"/>
      <family val="1"/>
    </font>
    <font>
      <sz val="12"/>
      <color rgb="FF000000"/>
      <name val="Times New Roman"/>
      <family val="1"/>
    </font>
    <font>
      <sz val="13"/>
      <color theme="1"/>
      <name val="Times New Roman"/>
      <family val="1"/>
    </font>
    <font>
      <b/>
      <sz val="12"/>
      <color theme="9"/>
      <name val="Times New Roman"/>
      <family val="1"/>
    </font>
    <font>
      <sz val="12"/>
      <color theme="9"/>
      <name val="Times New Roman"/>
      <family val="1"/>
    </font>
    <font>
      <b/>
      <sz val="13"/>
      <color theme="9"/>
      <name val="Times New Roman"/>
      <family val="1"/>
    </font>
    <font>
      <b/>
      <sz val="12"/>
      <color theme="1"/>
      <name val="Calibri"/>
      <family val="2"/>
      <scheme val="minor"/>
    </font>
    <font>
      <b/>
      <sz val="14"/>
      <color theme="1"/>
      <name val="Calibri"/>
      <family val="2"/>
      <scheme val="minor"/>
    </font>
    <font>
      <u/>
      <sz val="11"/>
      <color theme="10"/>
      <name val="Calibri"/>
      <family val="2"/>
      <scheme val="minor"/>
    </font>
    <font>
      <b/>
      <sz val="15"/>
      <color theme="1"/>
      <name val="Times New Roman"/>
      <family val="1"/>
    </font>
    <font>
      <sz val="14"/>
      <color theme="1"/>
      <name val="Times New Roman"/>
      <family val="1"/>
    </font>
    <font>
      <sz val="11"/>
      <color theme="1"/>
      <name val="Times New Roman"/>
      <family val="1"/>
    </font>
    <font>
      <b/>
      <sz val="13"/>
      <color theme="1"/>
      <name val="Times New Roman"/>
      <family val="1"/>
    </font>
    <font>
      <u/>
      <sz val="13"/>
      <color theme="10"/>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s>
  <cellStyleXfs count="3">
    <xf numFmtId="0" fontId="0" fillId="0" borderId="0"/>
    <xf numFmtId="0" fontId="5" fillId="0" borderId="0"/>
    <xf numFmtId="0" fontId="15" fillId="0" borderId="0" applyNumberFormat="0" applyFill="0" applyBorder="0" applyAlignment="0" applyProtection="0"/>
  </cellStyleXfs>
  <cellXfs count="6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1" fontId="4" fillId="0" borderId="1" xfId="0" applyNumberFormat="1" applyFont="1" applyBorder="1" applyAlignment="1">
      <alignment horizontal="center" vertical="center" wrapText="1"/>
    </xf>
    <xf numFmtId="0" fontId="2" fillId="0" borderId="0" xfId="0" quotePrefix="1" applyFont="1" applyAlignment="1">
      <alignment horizontal="left" vertical="center"/>
    </xf>
    <xf numFmtId="0" fontId="2" fillId="0" borderId="0" xfId="0" applyFont="1" applyAlignment="1">
      <alignment horizontal="left" vertical="center"/>
    </xf>
    <xf numFmtId="0" fontId="7" fillId="0" borderId="1" xfId="0" applyFont="1" applyBorder="1" applyAlignment="1">
      <alignment vertical="center" wrapText="1"/>
    </xf>
    <xf numFmtId="0" fontId="4" fillId="0" borderId="0" xfId="0" applyFont="1" applyAlignment="1">
      <alignment vertical="center" wrapText="1"/>
    </xf>
    <xf numFmtId="0" fontId="3" fillId="0" borderId="0" xfId="0" applyFont="1" applyAlignment="1">
      <alignment horizontal="center"/>
    </xf>
    <xf numFmtId="0" fontId="4" fillId="0" borderId="1" xfId="0" applyFont="1" applyBorder="1" applyAlignment="1">
      <alignment horizontal="center" vertical="center" wrapText="1"/>
    </xf>
    <xf numFmtId="0" fontId="4" fillId="0" borderId="0" xfId="0" applyFont="1" applyAlignment="1">
      <alignment horizontal="center"/>
    </xf>
    <xf numFmtId="16" fontId="2" fillId="0" borderId="0" xfId="0" applyNumberFormat="1" applyFont="1"/>
    <xf numFmtId="0" fontId="4" fillId="0" borderId="2" xfId="0" applyFont="1" applyBorder="1" applyAlignment="1">
      <alignment horizontal="center" vertical="center" wrapText="1"/>
    </xf>
    <xf numFmtId="1" fontId="4" fillId="0" borderId="2" xfId="0" applyNumberFormat="1" applyFont="1" applyBorder="1" applyAlignment="1">
      <alignment horizontal="center"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4" fillId="3" borderId="1" xfId="0" applyFont="1" applyFill="1" applyBorder="1" applyAlignment="1">
      <alignment horizontal="center" vertical="center"/>
    </xf>
    <xf numFmtId="0" fontId="7" fillId="0" borderId="0" xfId="0" applyFont="1" applyAlignment="1">
      <alignment vertical="center" wrapText="1"/>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center" vertical="center" wrapText="1"/>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8" fillId="0" borderId="3" xfId="0" applyFont="1" applyBorder="1" applyAlignment="1">
      <alignment horizontal="center" vertical="center" wrapText="1"/>
    </xf>
    <xf numFmtId="0" fontId="7" fillId="0" borderId="3" xfId="1" applyFont="1" applyBorder="1" applyAlignment="1">
      <alignment horizontal="left" vertical="center" wrapText="1"/>
    </xf>
    <xf numFmtId="0" fontId="7" fillId="0" borderId="4" xfId="1" applyFont="1" applyBorder="1" applyAlignment="1">
      <alignment horizontal="left" vertical="center" wrapText="1"/>
    </xf>
    <xf numFmtId="0" fontId="9" fillId="0" borderId="1" xfId="0" applyFont="1" applyBorder="1" applyAlignment="1">
      <alignment horizontal="center" vertical="center" wrapText="1"/>
    </xf>
    <xf numFmtId="0" fontId="9" fillId="2" borderId="1" xfId="0" quotePrefix="1" applyFont="1" applyFill="1" applyBorder="1" applyAlignment="1">
      <alignment vertical="center" wrapText="1"/>
    </xf>
    <xf numFmtId="0" fontId="9" fillId="2" borderId="1" xfId="0" applyFont="1" applyFill="1" applyBorder="1" applyAlignment="1">
      <alignment vertical="center" wrapText="1"/>
    </xf>
    <xf numFmtId="0" fontId="9" fillId="0" borderId="1" xfId="0" applyFont="1" applyBorder="1" applyAlignment="1">
      <alignment vertical="center" wrapText="1"/>
    </xf>
    <xf numFmtId="0" fontId="9" fillId="2" borderId="1" xfId="0" applyFont="1" applyFill="1" applyBorder="1" applyAlignment="1">
      <alignment horizontal="center" vertical="center" wrapText="1"/>
    </xf>
    <xf numFmtId="0" fontId="6" fillId="2" borderId="6" xfId="0" applyFont="1" applyFill="1" applyBorder="1" applyAlignment="1">
      <alignment vertical="center" wrapText="1"/>
    </xf>
    <xf numFmtId="0" fontId="6" fillId="2" borderId="1" xfId="0" applyFont="1" applyFill="1" applyBorder="1" applyAlignment="1">
      <alignment vertical="center" wrapText="1"/>
    </xf>
    <xf numFmtId="0" fontId="9" fillId="2" borderId="3" xfId="0" applyFont="1" applyFill="1" applyBorder="1" applyAlignment="1">
      <alignment horizontal="center" vertical="center" wrapText="1"/>
    </xf>
    <xf numFmtId="0" fontId="6" fillId="2" borderId="7" xfId="0" applyFont="1" applyFill="1" applyBorder="1" applyAlignment="1">
      <alignment vertical="center" wrapText="1"/>
    </xf>
    <xf numFmtId="0" fontId="6" fillId="2" borderId="3" xfId="0" applyFont="1" applyFill="1" applyBorder="1" applyAlignment="1">
      <alignment vertical="center" wrapText="1"/>
    </xf>
    <xf numFmtId="0" fontId="0" fillId="0" borderId="0" xfId="0" applyAlignment="1">
      <alignment vertical="center"/>
    </xf>
    <xf numFmtId="0" fontId="13" fillId="4"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14" fillId="0" borderId="0" xfId="0" applyFont="1" applyAlignment="1">
      <alignment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4" fillId="0" borderId="0" xfId="0" applyFont="1"/>
    <xf numFmtId="0" fontId="0" fillId="0" borderId="0" xfId="0" applyAlignment="1">
      <alignment horizontal="center" vertical="center"/>
    </xf>
    <xf numFmtId="164" fontId="1" fillId="0" borderId="1" xfId="0" applyNumberFormat="1" applyFont="1" applyBorder="1" applyAlignment="1">
      <alignment horizontal="center" vertical="center"/>
    </xf>
    <xf numFmtId="0" fontId="4" fillId="5" borderId="1"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wrapText="1"/>
    </xf>
    <xf numFmtId="0" fontId="4" fillId="0" borderId="0" xfId="0" applyFont="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vertical="center" wrapText="1"/>
    </xf>
    <xf numFmtId="0" fontId="4" fillId="3" borderId="1" xfId="0" applyFont="1" applyFill="1" applyBorder="1" applyAlignment="1">
      <alignment horizontal="center" vertical="center" wrapText="1"/>
    </xf>
    <xf numFmtId="0" fontId="2" fillId="0" borderId="0" xfId="0" applyFont="1" applyAlignment="1">
      <alignment horizontal="center"/>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16" fillId="0" borderId="0" xfId="0" applyFont="1" applyAlignment="1">
      <alignment horizontal="center" vertical="center"/>
    </xf>
    <xf numFmtId="0" fontId="17" fillId="0" borderId="0" xfId="0" applyFont="1"/>
    <xf numFmtId="0" fontId="9" fillId="0" borderId="0" xfId="0" applyFont="1"/>
    <xf numFmtId="0" fontId="18" fillId="0" borderId="0" xfId="0" applyFont="1"/>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2" applyFont="1" applyBorder="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cellXfs>
  <cellStyles count="3">
    <cellStyle name="Hyperlink" xfId="2" builtinId="8"/>
    <cellStyle name="Normal" xfId="0" builtinId="0"/>
    <cellStyle name="Normal 2" xfId="1" xr:uid="{9F962648-0F88-D84E-A137-BBB24F82C6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E033A-2647-5640-B605-51661C53EDF1}">
  <dimension ref="A1:H10"/>
  <sheetViews>
    <sheetView workbookViewId="0">
      <selection activeCell="E10" sqref="E10"/>
    </sheetView>
  </sheetViews>
  <sheetFormatPr baseColWidth="10" defaultColWidth="11.5" defaultRowHeight="15" x14ac:dyDescent="0.2"/>
  <cols>
    <col min="1" max="1" width="4.6640625" customWidth="1"/>
    <col min="2" max="2" width="23.1640625" customWidth="1"/>
    <col min="3" max="3" width="34.33203125" customWidth="1"/>
    <col min="4" max="4" width="16.33203125" customWidth="1"/>
    <col min="5" max="5" width="52.6640625" customWidth="1"/>
    <col min="6" max="6" width="15.5" customWidth="1"/>
  </cols>
  <sheetData>
    <row r="1" spans="1:8" ht="15" customHeight="1" x14ac:dyDescent="0.2">
      <c r="A1" s="42"/>
      <c r="B1" s="42"/>
      <c r="C1" s="42"/>
      <c r="D1" s="42"/>
      <c r="E1" s="42"/>
      <c r="F1" s="42"/>
      <c r="G1" s="42"/>
      <c r="H1" s="42"/>
    </row>
    <row r="2" spans="1:8" ht="15" customHeight="1" x14ac:dyDescent="0.2">
      <c r="A2" s="42"/>
      <c r="B2" s="58" t="s">
        <v>0</v>
      </c>
      <c r="C2" s="58"/>
      <c r="D2" s="58"/>
      <c r="E2" s="58"/>
      <c r="F2" s="42"/>
      <c r="G2" s="42"/>
      <c r="H2" s="42"/>
    </row>
    <row r="3" spans="1:8" ht="15" customHeight="1" x14ac:dyDescent="0.2">
      <c r="A3" s="42"/>
      <c r="B3" s="58"/>
      <c r="C3" s="58"/>
      <c r="D3" s="58"/>
      <c r="E3" s="58"/>
      <c r="F3" s="42"/>
      <c r="G3" s="42"/>
      <c r="H3" s="42"/>
    </row>
    <row r="4" spans="1:8" ht="18" x14ac:dyDescent="0.2">
      <c r="B4" s="59" t="s">
        <v>1</v>
      </c>
      <c r="C4" s="60"/>
      <c r="D4" s="61"/>
      <c r="E4" s="61"/>
    </row>
    <row r="5" spans="1:8" x14ac:dyDescent="0.2">
      <c r="B5" s="61"/>
      <c r="C5" s="61"/>
      <c r="D5" s="61"/>
      <c r="E5" s="61"/>
    </row>
    <row r="6" spans="1:8" ht="17" x14ac:dyDescent="0.2">
      <c r="B6" s="62" t="s">
        <v>2</v>
      </c>
      <c r="C6" s="62" t="s">
        <v>3</v>
      </c>
      <c r="D6" s="63" t="s">
        <v>4</v>
      </c>
      <c r="E6" s="63" t="s">
        <v>5</v>
      </c>
    </row>
    <row r="7" spans="1:8" ht="72" x14ac:dyDescent="0.2">
      <c r="A7" s="38"/>
      <c r="B7" s="64" t="s">
        <v>6</v>
      </c>
      <c r="C7" s="31" t="s">
        <v>7</v>
      </c>
      <c r="D7" s="65" t="s">
        <v>8</v>
      </c>
      <c r="E7" s="66" t="s">
        <v>100</v>
      </c>
    </row>
    <row r="8" spans="1:8" ht="72" x14ac:dyDescent="0.2">
      <c r="A8" s="38"/>
      <c r="B8" s="64" t="s">
        <v>9</v>
      </c>
      <c r="C8" s="31" t="s">
        <v>10</v>
      </c>
      <c r="D8" s="65" t="s">
        <v>11</v>
      </c>
      <c r="E8" s="66" t="s">
        <v>101</v>
      </c>
    </row>
    <row r="9" spans="1:8" ht="72" customHeight="1" x14ac:dyDescent="0.2">
      <c r="A9" s="38"/>
      <c r="B9" s="64" t="s">
        <v>12</v>
      </c>
      <c r="C9" s="31" t="s">
        <v>13</v>
      </c>
      <c r="D9" s="65" t="s">
        <v>8</v>
      </c>
      <c r="E9" s="66" t="s">
        <v>102</v>
      </c>
    </row>
    <row r="10" spans="1:8" ht="126" x14ac:dyDescent="0.2">
      <c r="B10" s="64" t="s">
        <v>14</v>
      </c>
      <c r="C10" s="31" t="s">
        <v>15</v>
      </c>
      <c r="D10" s="65" t="s">
        <v>8</v>
      </c>
      <c r="E10" s="31" t="s">
        <v>103</v>
      </c>
    </row>
  </sheetData>
  <mergeCells count="1">
    <mergeCell ref="B2:E3"/>
  </mergeCells>
  <hyperlinks>
    <hyperlink ref="B7" location="Instructor!A1" display="Instructor" xr:uid="{E0598ED0-54DB-5A4A-90DB-CC0FF1A3E59C}"/>
    <hyperlink ref="B8" location="Examiner!A1" display="Examiner" xr:uid="{4F8133E0-58B7-4541-9FBB-B6F11F98A5B7}"/>
    <hyperlink ref="B9" location="'Teamwork - Individual'!A1" display="Teamwork - Individual" xr:uid="{2A21AF92-D84F-364D-BCB4-80B68290DFF8}"/>
    <hyperlink ref="B10" location="'Bảng điểm gửi ĐT'!A1" display="Bảng điểm" xr:uid="{F22607F8-8872-2945-AD1E-42355FA348A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7AB3-A406-9B4F-BD07-8E98AE8B78E9}">
  <dimension ref="A1:H28"/>
  <sheetViews>
    <sheetView tabSelected="1" topLeftCell="A13" zoomScale="94" zoomScaleNormal="100" workbookViewId="0">
      <selection activeCell="H17" sqref="H17"/>
    </sheetView>
  </sheetViews>
  <sheetFormatPr baseColWidth="10" defaultColWidth="8.83203125" defaultRowHeight="16" x14ac:dyDescent="0.2"/>
  <cols>
    <col min="1" max="1" width="1.6640625" style="1" customWidth="1"/>
    <col min="2" max="2" width="16.33203125" style="1" customWidth="1"/>
    <col min="3" max="3" width="10.33203125" style="1" customWidth="1"/>
    <col min="4" max="4" width="39" style="1" customWidth="1"/>
    <col min="5" max="5" width="37.83203125" style="1" customWidth="1"/>
    <col min="6" max="6" width="36.33203125" style="1" customWidth="1"/>
    <col min="7" max="7" width="37.6640625" style="1" customWidth="1"/>
    <col min="8" max="8" width="13.1640625" style="2" customWidth="1"/>
    <col min="9" max="16384" width="8.83203125" style="1"/>
  </cols>
  <sheetData>
    <row r="1" spans="1:8" ht="10" customHeight="1" x14ac:dyDescent="0.2"/>
    <row r="2" spans="1:8" ht="14.5" customHeight="1" x14ac:dyDescent="0.2">
      <c r="A2" s="50" t="s">
        <v>16</v>
      </c>
      <c r="B2" s="50"/>
      <c r="C2" s="50"/>
      <c r="D2" s="50"/>
      <c r="G2" s="9"/>
    </row>
    <row r="3" spans="1:8" x14ac:dyDescent="0.2">
      <c r="A3" s="51" t="s">
        <v>17</v>
      </c>
      <c r="B3" s="51"/>
      <c r="C3" s="51"/>
      <c r="D3" s="51"/>
    </row>
    <row r="4" spans="1:8" ht="7" customHeight="1" x14ac:dyDescent="0.2">
      <c r="A4" s="11"/>
      <c r="B4" s="11"/>
      <c r="C4" s="11"/>
    </row>
    <row r="5" spans="1:8" x14ac:dyDescent="0.2">
      <c r="A5" s="51" t="s">
        <v>18</v>
      </c>
      <c r="B5" s="51"/>
      <c r="C5" s="51"/>
      <c r="D5" s="51"/>
      <c r="E5" s="51"/>
      <c r="F5" s="51"/>
      <c r="G5" s="51"/>
    </row>
    <row r="6" spans="1:8" x14ac:dyDescent="0.2">
      <c r="A6" s="11"/>
      <c r="B6" s="11"/>
      <c r="C6" s="11"/>
      <c r="D6" s="11"/>
      <c r="E6" s="11"/>
      <c r="F6" s="11"/>
      <c r="G6" s="11"/>
    </row>
    <row r="7" spans="1:8" x14ac:dyDescent="0.2">
      <c r="B7" s="1" t="s">
        <v>19</v>
      </c>
      <c r="E7" s="1" t="s">
        <v>20</v>
      </c>
      <c r="F7" s="1" t="s">
        <v>21</v>
      </c>
      <c r="G7" s="1" t="s">
        <v>22</v>
      </c>
    </row>
    <row r="8" spans="1:8" ht="20.25" customHeight="1" x14ac:dyDescent="0.2">
      <c r="A8" s="3"/>
      <c r="B8" s="3"/>
      <c r="C8" s="3"/>
      <c r="E8" s="1" t="s">
        <v>23</v>
      </c>
    </row>
    <row r="9" spans="1:8" ht="17" x14ac:dyDescent="0.2">
      <c r="A9" s="8"/>
      <c r="B9" s="52" t="s">
        <v>24</v>
      </c>
      <c r="C9" s="52" t="s">
        <v>25</v>
      </c>
      <c r="D9" s="10" t="s">
        <v>26</v>
      </c>
      <c r="E9" s="10" t="s">
        <v>27</v>
      </c>
      <c r="F9" s="10" t="s">
        <v>28</v>
      </c>
      <c r="G9" s="13" t="s">
        <v>29</v>
      </c>
      <c r="H9" s="49" t="s">
        <v>104</v>
      </c>
    </row>
    <row r="10" spans="1:8" x14ac:dyDescent="0.2">
      <c r="A10" s="8"/>
      <c r="B10" s="52"/>
      <c r="C10" s="52"/>
      <c r="D10" s="4">
        <v>4</v>
      </c>
      <c r="E10" s="4">
        <v>3</v>
      </c>
      <c r="F10" s="4">
        <v>2</v>
      </c>
      <c r="G10" s="14">
        <v>1</v>
      </c>
      <c r="H10" s="49"/>
    </row>
    <row r="11" spans="1:8" ht="50" customHeight="1" x14ac:dyDescent="0.2">
      <c r="A11" s="18"/>
      <c r="B11" s="7" t="s">
        <v>30</v>
      </c>
      <c r="C11" s="19">
        <v>10</v>
      </c>
      <c r="D11" s="7" t="s">
        <v>31</v>
      </c>
      <c r="E11" s="7" t="s">
        <v>32</v>
      </c>
      <c r="F11" s="7" t="s">
        <v>33</v>
      </c>
      <c r="G11" s="15" t="s">
        <v>34</v>
      </c>
      <c r="H11" s="43">
        <v>4</v>
      </c>
    </row>
    <row r="12" spans="1:8" ht="58" customHeight="1" x14ac:dyDescent="0.2">
      <c r="A12" s="53"/>
      <c r="B12" s="7" t="s">
        <v>35</v>
      </c>
      <c r="C12" s="20">
        <v>20</v>
      </c>
      <c r="D12" s="7" t="s">
        <v>36</v>
      </c>
      <c r="E12" s="7" t="s">
        <v>37</v>
      </c>
      <c r="F12" s="7" t="s">
        <v>38</v>
      </c>
      <c r="G12" s="15" t="s">
        <v>39</v>
      </c>
      <c r="H12" s="43">
        <v>4</v>
      </c>
    </row>
    <row r="13" spans="1:8" ht="51" x14ac:dyDescent="0.2">
      <c r="A13" s="53"/>
      <c r="B13" s="7" t="s">
        <v>40</v>
      </c>
      <c r="C13" s="19">
        <v>10</v>
      </c>
      <c r="D13" s="7" t="s">
        <v>41</v>
      </c>
      <c r="E13" s="7" t="s">
        <v>42</v>
      </c>
      <c r="F13" s="7" t="s">
        <v>43</v>
      </c>
      <c r="G13" s="15" t="s">
        <v>44</v>
      </c>
      <c r="H13" s="43">
        <v>4</v>
      </c>
    </row>
    <row r="14" spans="1:8" ht="60.75" customHeight="1" x14ac:dyDescent="0.2">
      <c r="A14" s="53"/>
      <c r="B14" s="7" t="s">
        <v>45</v>
      </c>
      <c r="C14" s="19">
        <v>20</v>
      </c>
      <c r="D14" s="7" t="s">
        <v>46</v>
      </c>
      <c r="E14" s="7" t="s">
        <v>47</v>
      </c>
      <c r="F14" s="7" t="s">
        <v>48</v>
      </c>
      <c r="G14" s="15" t="s">
        <v>49</v>
      </c>
      <c r="H14" s="43">
        <v>4</v>
      </c>
    </row>
    <row r="15" spans="1:8" ht="67" customHeight="1" x14ac:dyDescent="0.2">
      <c r="A15" s="53"/>
      <c r="B15" s="7" t="s">
        <v>50</v>
      </c>
      <c r="C15" s="19">
        <v>15</v>
      </c>
      <c r="D15" s="7" t="s">
        <v>51</v>
      </c>
      <c r="E15" s="7" t="s">
        <v>52</v>
      </c>
      <c r="F15" s="7" t="s">
        <v>53</v>
      </c>
      <c r="G15" s="15" t="s">
        <v>54</v>
      </c>
      <c r="H15" s="43">
        <v>4</v>
      </c>
    </row>
    <row r="16" spans="1:8" ht="60" customHeight="1" x14ac:dyDescent="0.2">
      <c r="A16" s="21"/>
      <c r="B16" s="7" t="s">
        <v>55</v>
      </c>
      <c r="C16" s="22">
        <v>15</v>
      </c>
      <c r="D16" s="7" t="s">
        <v>56</v>
      </c>
      <c r="E16" s="7" t="s">
        <v>57</v>
      </c>
      <c r="F16" s="7" t="s">
        <v>58</v>
      </c>
      <c r="G16" s="15" t="s">
        <v>59</v>
      </c>
      <c r="H16" s="43">
        <v>4</v>
      </c>
    </row>
    <row r="17" spans="1:8" ht="100" customHeight="1" x14ac:dyDescent="0.2">
      <c r="A17" s="21"/>
      <c r="B17" s="7" t="s">
        <v>60</v>
      </c>
      <c r="C17" s="22">
        <v>5</v>
      </c>
      <c r="D17" s="23" t="s">
        <v>61</v>
      </c>
      <c r="E17" s="23" t="s">
        <v>62</v>
      </c>
      <c r="F17" s="23" t="s">
        <v>63</v>
      </c>
      <c r="G17" s="24" t="s">
        <v>64</v>
      </c>
      <c r="H17" s="43">
        <v>4</v>
      </c>
    </row>
    <row r="18" spans="1:8" ht="100" customHeight="1" x14ac:dyDescent="0.2">
      <c r="A18" s="21"/>
      <c r="B18" s="16" t="s">
        <v>65</v>
      </c>
      <c r="C18" s="25">
        <v>5</v>
      </c>
      <c r="D18" s="26" t="s">
        <v>66</v>
      </c>
      <c r="E18" s="26" t="s">
        <v>67</v>
      </c>
      <c r="F18" s="26" t="s">
        <v>68</v>
      </c>
      <c r="G18" s="27" t="s">
        <v>69</v>
      </c>
      <c r="H18" s="44">
        <v>4</v>
      </c>
    </row>
    <row r="19" spans="1:8" ht="19.25" customHeight="1" x14ac:dyDescent="0.2">
      <c r="A19" s="54" t="s">
        <v>70</v>
      </c>
      <c r="B19" s="54"/>
      <c r="C19" s="54"/>
      <c r="D19" s="54"/>
      <c r="E19" s="54"/>
      <c r="F19" s="54"/>
      <c r="G19" s="54"/>
      <c r="H19" s="17">
        <f>ROUND(SUMPRODUCT($C$11:$C$18,H11:H18)/40,1)</f>
        <v>10</v>
      </c>
    </row>
    <row r="20" spans="1:8" x14ac:dyDescent="0.2">
      <c r="A20" s="5"/>
      <c r="B20" s="5"/>
      <c r="C20" s="6"/>
      <c r="D20" s="6"/>
      <c r="E20" s="6"/>
      <c r="F20" s="6"/>
      <c r="G20" s="6"/>
    </row>
    <row r="21" spans="1:8" x14ac:dyDescent="0.2">
      <c r="B21" s="1" t="s">
        <v>105</v>
      </c>
      <c r="F21" s="55" t="s">
        <v>71</v>
      </c>
      <c r="G21" s="55"/>
      <c r="H21" s="55"/>
    </row>
    <row r="22" spans="1:8" x14ac:dyDescent="0.2">
      <c r="F22" s="51" t="s">
        <v>6</v>
      </c>
      <c r="G22" s="51"/>
      <c r="H22" s="51"/>
    </row>
    <row r="28" spans="1:8" x14ac:dyDescent="0.2">
      <c r="G28" s="12"/>
    </row>
  </sheetData>
  <mergeCells count="11">
    <mergeCell ref="A12:A13"/>
    <mergeCell ref="A14:A15"/>
    <mergeCell ref="A19:G19"/>
    <mergeCell ref="F21:H21"/>
    <mergeCell ref="F22:H22"/>
    <mergeCell ref="H9:H10"/>
    <mergeCell ref="A2:D2"/>
    <mergeCell ref="A3:D3"/>
    <mergeCell ref="A5:G5"/>
    <mergeCell ref="B9:B10"/>
    <mergeCell ref="C9:C10"/>
  </mergeCells>
  <pageMargins left="0.7" right="0.7" top="0.75" bottom="0.75" header="0.3" footer="0.3"/>
  <pageSetup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60B1E-6CED-4B3C-880B-D9B58060C538}">
  <dimension ref="A1:H28"/>
  <sheetViews>
    <sheetView zoomScale="106" zoomScaleNormal="100" workbookViewId="0">
      <selection activeCell="D23" sqref="D23"/>
    </sheetView>
  </sheetViews>
  <sheetFormatPr baseColWidth="10" defaultColWidth="8.83203125" defaultRowHeight="16" x14ac:dyDescent="0.2"/>
  <cols>
    <col min="1" max="1" width="1.6640625" style="1" customWidth="1"/>
    <col min="2" max="2" width="16.33203125" style="1" customWidth="1"/>
    <col min="3" max="3" width="10.33203125" style="1" customWidth="1"/>
    <col min="4" max="4" width="40" style="1" customWidth="1"/>
    <col min="5" max="5" width="36.1640625" style="1" customWidth="1"/>
    <col min="6" max="6" width="39.83203125" style="1" customWidth="1"/>
    <col min="7" max="7" width="37.6640625" style="1" customWidth="1"/>
    <col min="8" max="8" width="13.1640625" style="2" customWidth="1"/>
    <col min="9" max="16384" width="8.83203125" style="1"/>
  </cols>
  <sheetData>
    <row r="1" spans="1:8" ht="10" customHeight="1" x14ac:dyDescent="0.2"/>
    <row r="2" spans="1:8" ht="14.5" customHeight="1" x14ac:dyDescent="0.2">
      <c r="A2" s="50" t="s">
        <v>16</v>
      </c>
      <c r="B2" s="50"/>
      <c r="C2" s="50"/>
      <c r="D2" s="50"/>
      <c r="G2" s="9"/>
    </row>
    <row r="3" spans="1:8" x14ac:dyDescent="0.2">
      <c r="A3" s="51" t="s">
        <v>17</v>
      </c>
      <c r="B3" s="51"/>
      <c r="C3" s="51"/>
      <c r="D3" s="51"/>
    </row>
    <row r="4" spans="1:8" ht="7" customHeight="1" x14ac:dyDescent="0.2">
      <c r="A4" s="11"/>
      <c r="B4" s="11"/>
      <c r="C4" s="11"/>
    </row>
    <row r="5" spans="1:8" x14ac:dyDescent="0.2">
      <c r="A5" s="51" t="s">
        <v>18</v>
      </c>
      <c r="B5" s="51"/>
      <c r="C5" s="51"/>
      <c r="D5" s="51"/>
      <c r="E5" s="51"/>
      <c r="F5" s="51"/>
      <c r="G5" s="51"/>
    </row>
    <row r="6" spans="1:8" x14ac:dyDescent="0.2">
      <c r="A6" s="11"/>
      <c r="B6" s="11"/>
      <c r="C6" s="11"/>
      <c r="D6" s="11"/>
      <c r="E6" s="11"/>
      <c r="F6" s="11"/>
      <c r="G6" s="11"/>
    </row>
    <row r="7" spans="1:8" x14ac:dyDescent="0.2">
      <c r="B7" s="1" t="s">
        <v>19</v>
      </c>
      <c r="E7" s="1" t="s">
        <v>20</v>
      </c>
      <c r="F7" s="1" t="s">
        <v>21</v>
      </c>
      <c r="G7" s="1" t="s">
        <v>72</v>
      </c>
    </row>
    <row r="8" spans="1:8" x14ac:dyDescent="0.2">
      <c r="A8" s="3"/>
      <c r="B8" s="3"/>
      <c r="C8" s="3"/>
    </row>
    <row r="9" spans="1:8" ht="17" x14ac:dyDescent="0.2">
      <c r="A9" s="8"/>
      <c r="B9" s="52" t="s">
        <v>24</v>
      </c>
      <c r="C9" s="52" t="s">
        <v>25</v>
      </c>
      <c r="D9" s="10" t="s">
        <v>26</v>
      </c>
      <c r="E9" s="10" t="s">
        <v>27</v>
      </c>
      <c r="F9" s="10" t="s">
        <v>28</v>
      </c>
      <c r="G9" s="13" t="s">
        <v>29</v>
      </c>
      <c r="H9" s="49" t="s">
        <v>104</v>
      </c>
    </row>
    <row r="10" spans="1:8" x14ac:dyDescent="0.2">
      <c r="A10" s="8"/>
      <c r="B10" s="52"/>
      <c r="C10" s="52"/>
      <c r="D10" s="4">
        <v>4</v>
      </c>
      <c r="E10" s="4">
        <v>3</v>
      </c>
      <c r="F10" s="4">
        <v>2</v>
      </c>
      <c r="G10" s="14">
        <v>1</v>
      </c>
      <c r="H10" s="49"/>
    </row>
    <row r="11" spans="1:8" ht="50" customHeight="1" x14ac:dyDescent="0.2">
      <c r="A11" s="18"/>
      <c r="B11" s="7" t="s">
        <v>30</v>
      </c>
      <c r="C11" s="19">
        <v>10</v>
      </c>
      <c r="D11" s="7" t="s">
        <v>31</v>
      </c>
      <c r="E11" s="7" t="s">
        <v>32</v>
      </c>
      <c r="F11" s="7" t="s">
        <v>33</v>
      </c>
      <c r="G11" s="15" t="s">
        <v>34</v>
      </c>
      <c r="H11" s="43">
        <v>3</v>
      </c>
    </row>
    <row r="12" spans="1:8" ht="58" customHeight="1" x14ac:dyDescent="0.2">
      <c r="A12" s="53"/>
      <c r="B12" s="7" t="s">
        <v>35</v>
      </c>
      <c r="C12" s="20">
        <v>20</v>
      </c>
      <c r="D12" s="7" t="s">
        <v>36</v>
      </c>
      <c r="E12" s="7" t="s">
        <v>37</v>
      </c>
      <c r="F12" s="7" t="s">
        <v>38</v>
      </c>
      <c r="G12" s="15" t="s">
        <v>39</v>
      </c>
      <c r="H12" s="43">
        <v>4</v>
      </c>
    </row>
    <row r="13" spans="1:8" ht="51" x14ac:dyDescent="0.2">
      <c r="A13" s="53"/>
      <c r="B13" s="7" t="s">
        <v>40</v>
      </c>
      <c r="C13" s="19">
        <v>10</v>
      </c>
      <c r="D13" s="7" t="s">
        <v>41</v>
      </c>
      <c r="E13" s="7" t="s">
        <v>42</v>
      </c>
      <c r="F13" s="7" t="s">
        <v>43</v>
      </c>
      <c r="G13" s="15" t="s">
        <v>44</v>
      </c>
      <c r="H13" s="43">
        <v>3</v>
      </c>
    </row>
    <row r="14" spans="1:8" ht="51" x14ac:dyDescent="0.2">
      <c r="A14" s="53"/>
      <c r="B14" s="7" t="s">
        <v>45</v>
      </c>
      <c r="C14" s="19">
        <v>20</v>
      </c>
      <c r="D14" s="7" t="s">
        <v>46</v>
      </c>
      <c r="E14" s="7" t="s">
        <v>47</v>
      </c>
      <c r="F14" s="7" t="s">
        <v>48</v>
      </c>
      <c r="G14" s="15" t="s">
        <v>49</v>
      </c>
      <c r="H14" s="43">
        <v>3</v>
      </c>
    </row>
    <row r="15" spans="1:8" ht="67" customHeight="1" x14ac:dyDescent="0.2">
      <c r="A15" s="53"/>
      <c r="B15" s="7" t="s">
        <v>50</v>
      </c>
      <c r="C15" s="19">
        <v>15</v>
      </c>
      <c r="D15" s="7" t="s">
        <v>51</v>
      </c>
      <c r="E15" s="7" t="s">
        <v>52</v>
      </c>
      <c r="F15" s="7" t="s">
        <v>53</v>
      </c>
      <c r="G15" s="15" t="s">
        <v>54</v>
      </c>
      <c r="H15" s="43">
        <v>4</v>
      </c>
    </row>
    <row r="16" spans="1:8" ht="60" customHeight="1" x14ac:dyDescent="0.2">
      <c r="A16" s="21"/>
      <c r="B16" s="7" t="s">
        <v>55</v>
      </c>
      <c r="C16" s="22">
        <v>15</v>
      </c>
      <c r="D16" s="7" t="s">
        <v>56</v>
      </c>
      <c r="E16" s="7" t="s">
        <v>57</v>
      </c>
      <c r="F16" s="7" t="s">
        <v>58</v>
      </c>
      <c r="G16" s="15" t="s">
        <v>59</v>
      </c>
      <c r="H16" s="43">
        <v>3</v>
      </c>
    </row>
    <row r="17" spans="1:8" ht="100" customHeight="1" x14ac:dyDescent="0.2">
      <c r="A17" s="21"/>
      <c r="B17" s="7" t="s">
        <v>73</v>
      </c>
      <c r="C17" s="22">
        <v>5</v>
      </c>
      <c r="D17" s="23" t="s">
        <v>61</v>
      </c>
      <c r="E17" s="23" t="s">
        <v>62</v>
      </c>
      <c r="F17" s="23" t="s">
        <v>63</v>
      </c>
      <c r="G17" s="24" t="s">
        <v>64</v>
      </c>
      <c r="H17" s="43">
        <v>3</v>
      </c>
    </row>
    <row r="18" spans="1:8" ht="100" customHeight="1" x14ac:dyDescent="0.2">
      <c r="A18" s="21"/>
      <c r="B18" s="16" t="s">
        <v>74</v>
      </c>
      <c r="C18" s="25">
        <v>5</v>
      </c>
      <c r="D18" s="26" t="s">
        <v>66</v>
      </c>
      <c r="E18" s="26" t="s">
        <v>67</v>
      </c>
      <c r="F18" s="26" t="s">
        <v>68</v>
      </c>
      <c r="G18" s="27" t="s">
        <v>69</v>
      </c>
      <c r="H18" s="44">
        <v>3</v>
      </c>
    </row>
    <row r="19" spans="1:8" ht="19.25" customHeight="1" x14ac:dyDescent="0.2">
      <c r="A19" s="54" t="s">
        <v>70</v>
      </c>
      <c r="B19" s="54"/>
      <c r="C19" s="54"/>
      <c r="D19" s="54"/>
      <c r="E19" s="54"/>
      <c r="F19" s="54"/>
      <c r="G19" s="54"/>
      <c r="H19" s="17">
        <f>ROUND(SUMPRODUCT($C$11:$C$18,H11:H18)/40,1)</f>
        <v>8.4</v>
      </c>
    </row>
    <row r="20" spans="1:8" x14ac:dyDescent="0.2">
      <c r="A20" s="5"/>
      <c r="B20" s="5"/>
      <c r="C20" s="6"/>
      <c r="D20" s="6"/>
      <c r="E20" s="6"/>
      <c r="F20" s="6"/>
      <c r="G20" s="6"/>
    </row>
    <row r="21" spans="1:8" x14ac:dyDescent="0.2">
      <c r="B21" s="1" t="s">
        <v>105</v>
      </c>
      <c r="F21" s="55" t="s">
        <v>71</v>
      </c>
      <c r="G21" s="55"/>
      <c r="H21" s="55"/>
    </row>
    <row r="22" spans="1:8" x14ac:dyDescent="0.2">
      <c r="F22" s="51" t="s">
        <v>9</v>
      </c>
      <c r="G22" s="51"/>
      <c r="H22" s="51"/>
    </row>
    <row r="28" spans="1:8" x14ac:dyDescent="0.2">
      <c r="G28" s="12"/>
    </row>
  </sheetData>
  <mergeCells count="11">
    <mergeCell ref="H9:H10"/>
    <mergeCell ref="F21:H21"/>
    <mergeCell ref="F22:H22"/>
    <mergeCell ref="A3:D3"/>
    <mergeCell ref="A2:D2"/>
    <mergeCell ref="A14:A15"/>
    <mergeCell ref="A19:G19"/>
    <mergeCell ref="A12:A13"/>
    <mergeCell ref="B9:B10"/>
    <mergeCell ref="A5:G5"/>
    <mergeCell ref="C9:C10"/>
  </mergeCells>
  <pageMargins left="0.7" right="0.7" top="0.75" bottom="0.75" header="0.3" footer="0.3"/>
  <pageSetup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3992-8F30-9040-826C-21809264181B}">
  <dimension ref="A1:K18"/>
  <sheetViews>
    <sheetView topLeftCell="D2" workbookViewId="0">
      <selection activeCell="G17" sqref="G17:I17"/>
    </sheetView>
  </sheetViews>
  <sheetFormatPr baseColWidth="10" defaultColWidth="11.5" defaultRowHeight="15" x14ac:dyDescent="0.2"/>
  <cols>
    <col min="1" max="1" width="12.5" customWidth="1"/>
    <col min="2" max="2" width="14.83203125" customWidth="1"/>
    <col min="3" max="3" width="12.6640625" customWidth="1"/>
    <col min="4" max="4" width="47.33203125" customWidth="1"/>
    <col min="5" max="5" width="36" customWidth="1"/>
    <col min="6" max="6" width="42.6640625" customWidth="1"/>
    <col min="7" max="7" width="33.5" customWidth="1"/>
    <col min="8" max="8" width="18.83203125" customWidth="1"/>
    <col min="9" max="9" width="15.6640625" customWidth="1"/>
    <col min="10" max="10" width="18.83203125" customWidth="1"/>
    <col min="11" max="11" width="16.33203125" customWidth="1"/>
  </cols>
  <sheetData>
    <row r="1" spans="1:11" s="1" customFormat="1" ht="10" customHeight="1" x14ac:dyDescent="0.2">
      <c r="H1" s="2"/>
    </row>
    <row r="2" spans="1:11" s="1" customFormat="1" ht="14.5" customHeight="1" x14ac:dyDescent="0.2">
      <c r="A2" s="50" t="s">
        <v>16</v>
      </c>
      <c r="B2" s="50"/>
      <c r="C2" s="50"/>
      <c r="D2" s="50"/>
      <c r="G2" s="9"/>
      <c r="H2" s="2"/>
    </row>
    <row r="3" spans="1:11" s="1" customFormat="1" ht="16" x14ac:dyDescent="0.2">
      <c r="A3" s="51" t="s">
        <v>17</v>
      </c>
      <c r="B3" s="51"/>
      <c r="C3" s="51"/>
      <c r="D3" s="51"/>
      <c r="H3" s="2"/>
    </row>
    <row r="4" spans="1:11" s="1" customFormat="1" ht="7" customHeight="1" x14ac:dyDescent="0.2">
      <c r="A4" s="11"/>
      <c r="B4" s="11"/>
      <c r="C4" s="11"/>
      <c r="H4" s="2"/>
    </row>
    <row r="5" spans="1:11" s="1" customFormat="1" ht="16" x14ac:dyDescent="0.2">
      <c r="A5" s="51" t="s">
        <v>75</v>
      </c>
      <c r="B5" s="51"/>
      <c r="C5" s="51"/>
      <c r="D5" s="51"/>
      <c r="E5" s="51"/>
      <c r="F5" s="51"/>
      <c r="G5" s="51"/>
      <c r="H5" s="2"/>
    </row>
    <row r="6" spans="1:11" s="1" customFormat="1" ht="16" x14ac:dyDescent="0.2">
      <c r="A6" s="11"/>
      <c r="B6" s="11"/>
      <c r="C6" s="11"/>
      <c r="D6" s="11"/>
      <c r="E6" s="11"/>
      <c r="F6" s="11"/>
      <c r="G6" s="11"/>
      <c r="H6" s="2"/>
    </row>
    <row r="7" spans="1:11" s="1" customFormat="1" ht="16" x14ac:dyDescent="0.2">
      <c r="B7" s="1" t="s">
        <v>19</v>
      </c>
      <c r="E7" s="1" t="s">
        <v>20</v>
      </c>
      <c r="F7" s="1" t="s">
        <v>21</v>
      </c>
      <c r="G7" s="1" t="s">
        <v>72</v>
      </c>
      <c r="H7" s="2"/>
    </row>
    <row r="9" spans="1:11" ht="17" customHeight="1" x14ac:dyDescent="0.2">
      <c r="A9" s="52" t="s">
        <v>24</v>
      </c>
      <c r="B9" s="52"/>
      <c r="C9" s="52" t="s">
        <v>25</v>
      </c>
      <c r="D9" s="10" t="s">
        <v>26</v>
      </c>
      <c r="E9" s="10" t="s">
        <v>27</v>
      </c>
      <c r="F9" s="10" t="s">
        <v>28</v>
      </c>
      <c r="G9" s="10" t="s">
        <v>29</v>
      </c>
      <c r="H9" s="48" t="s">
        <v>106</v>
      </c>
      <c r="I9" s="48" t="s">
        <v>107</v>
      </c>
      <c r="J9" s="48" t="s">
        <v>111</v>
      </c>
      <c r="K9" s="48" t="s">
        <v>112</v>
      </c>
    </row>
    <row r="10" spans="1:11" ht="16" customHeight="1" x14ac:dyDescent="0.2">
      <c r="A10" s="52"/>
      <c r="B10" s="52"/>
      <c r="C10" s="52"/>
      <c r="D10" s="4">
        <v>4</v>
      </c>
      <c r="E10" s="4">
        <v>3</v>
      </c>
      <c r="F10" s="4">
        <v>2</v>
      </c>
      <c r="G10" s="4">
        <v>1</v>
      </c>
      <c r="H10" s="48" t="s">
        <v>108</v>
      </c>
      <c r="I10" s="48" t="s">
        <v>109</v>
      </c>
      <c r="J10" s="48" t="s">
        <v>110</v>
      </c>
      <c r="K10" s="48" t="s">
        <v>113</v>
      </c>
    </row>
    <row r="11" spans="1:11" ht="72" x14ac:dyDescent="0.2">
      <c r="A11" s="56" t="s">
        <v>76</v>
      </c>
      <c r="B11" s="28" t="s">
        <v>77</v>
      </c>
      <c r="C11" s="28">
        <v>40</v>
      </c>
      <c r="D11" s="29" t="s">
        <v>78</v>
      </c>
      <c r="E11" s="30" t="s">
        <v>79</v>
      </c>
      <c r="F11" s="31" t="s">
        <v>80</v>
      </c>
      <c r="G11" s="31" t="s">
        <v>81</v>
      </c>
      <c r="H11" s="43">
        <v>4</v>
      </c>
      <c r="I11" s="43">
        <v>3</v>
      </c>
      <c r="J11" s="43">
        <v>3</v>
      </c>
      <c r="K11" s="43">
        <v>3</v>
      </c>
    </row>
    <row r="12" spans="1:11" ht="91" customHeight="1" x14ac:dyDescent="0.2">
      <c r="A12" s="57"/>
      <c r="B12" s="32" t="s">
        <v>82</v>
      </c>
      <c r="C12" s="32">
        <v>30</v>
      </c>
      <c r="D12" s="33" t="s">
        <v>83</v>
      </c>
      <c r="E12" s="33" t="s">
        <v>84</v>
      </c>
      <c r="F12" s="33" t="s">
        <v>85</v>
      </c>
      <c r="G12" s="34" t="s">
        <v>86</v>
      </c>
      <c r="H12" s="43">
        <v>4</v>
      </c>
      <c r="I12" s="43">
        <v>4</v>
      </c>
      <c r="J12" s="43">
        <v>2</v>
      </c>
      <c r="K12" s="43">
        <v>2</v>
      </c>
    </row>
    <row r="13" spans="1:11" ht="126" x14ac:dyDescent="0.2">
      <c r="A13" s="57"/>
      <c r="B13" s="35" t="s">
        <v>87</v>
      </c>
      <c r="C13" s="35">
        <v>30</v>
      </c>
      <c r="D13" s="36" t="s">
        <v>88</v>
      </c>
      <c r="E13" s="36" t="s">
        <v>89</v>
      </c>
      <c r="F13" s="36" t="s">
        <v>90</v>
      </c>
      <c r="G13" s="37" t="s">
        <v>91</v>
      </c>
      <c r="H13" s="44">
        <v>4</v>
      </c>
      <c r="I13" s="44">
        <v>3</v>
      </c>
      <c r="J13" s="44">
        <v>3</v>
      </c>
      <c r="K13" s="44">
        <v>3</v>
      </c>
    </row>
    <row r="14" spans="1:11" ht="16" x14ac:dyDescent="0.2">
      <c r="A14" s="54" t="s">
        <v>92</v>
      </c>
      <c r="B14" s="54"/>
      <c r="C14" s="54"/>
      <c r="D14" s="54"/>
      <c r="E14" s="54"/>
      <c r="F14" s="54"/>
      <c r="G14" s="54"/>
      <c r="H14" s="17">
        <f>SUMPRODUCT($C$11:$C$13,H11:H13)/40</f>
        <v>10</v>
      </c>
      <c r="I14" s="17">
        <f>SUMPRODUCT($C$11:$C$13,I11:I13)/40</f>
        <v>8.25</v>
      </c>
      <c r="J14" s="17">
        <f>SUMPRODUCT($C$11:$C$13,J11:J13)/40</f>
        <v>6.75</v>
      </c>
      <c r="K14" s="17">
        <f>SUMPRODUCT($C$11:$C$13,K11:K13)/40</f>
        <v>6.75</v>
      </c>
    </row>
    <row r="16" spans="1:11" ht="10" customHeight="1" x14ac:dyDescent="0.2"/>
    <row r="17" spans="7:9" ht="16" x14ac:dyDescent="0.2">
      <c r="G17" s="55" t="s">
        <v>71</v>
      </c>
      <c r="H17" s="55"/>
      <c r="I17" s="55"/>
    </row>
    <row r="18" spans="7:9" ht="16" x14ac:dyDescent="0.2">
      <c r="G18" s="51" t="s">
        <v>6</v>
      </c>
      <c r="H18" s="51"/>
      <c r="I18" s="51"/>
    </row>
  </sheetData>
  <mergeCells count="9">
    <mergeCell ref="A2:D2"/>
    <mergeCell ref="A3:D3"/>
    <mergeCell ref="A5:G5"/>
    <mergeCell ref="A9:B10"/>
    <mergeCell ref="C9:C10"/>
    <mergeCell ref="G17:I17"/>
    <mergeCell ref="G18:I18"/>
    <mergeCell ref="A11:A13"/>
    <mergeCell ref="A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B2443-50B0-0A41-AE0B-36283E5110FB}">
  <dimension ref="A2:H8"/>
  <sheetViews>
    <sheetView workbookViewId="0">
      <selection activeCell="E6" sqref="E6"/>
    </sheetView>
  </sheetViews>
  <sheetFormatPr baseColWidth="10" defaultColWidth="11.5" defaultRowHeight="15" x14ac:dyDescent="0.2"/>
  <cols>
    <col min="1" max="1" width="13" customWidth="1"/>
    <col min="2" max="2" width="19.33203125" style="46" customWidth="1"/>
    <col min="3" max="3" width="22.83203125" customWidth="1"/>
    <col min="4" max="4" width="29.5" customWidth="1"/>
    <col min="5" max="5" width="24.1640625" customWidth="1"/>
    <col min="6" max="6" width="22.33203125" customWidth="1"/>
  </cols>
  <sheetData>
    <row r="2" spans="1:8" s="1" customFormat="1" ht="16" x14ac:dyDescent="0.2">
      <c r="A2" s="51" t="s">
        <v>93</v>
      </c>
      <c r="B2" s="51"/>
      <c r="C2" s="51"/>
      <c r="D2" s="51"/>
      <c r="E2" s="51"/>
      <c r="F2" s="51"/>
      <c r="G2" s="45"/>
      <c r="H2" s="2"/>
    </row>
    <row r="3" spans="1:8" s="1" customFormat="1" ht="16" x14ac:dyDescent="0.2">
      <c r="B3" s="2"/>
      <c r="H3" s="2"/>
    </row>
    <row r="4" spans="1:8" ht="15" customHeight="1" x14ac:dyDescent="0.2">
      <c r="A4" s="39" t="s">
        <v>94</v>
      </c>
      <c r="B4" s="39" t="s">
        <v>95</v>
      </c>
      <c r="C4" s="39" t="s">
        <v>96</v>
      </c>
      <c r="D4" s="39" t="s">
        <v>97</v>
      </c>
      <c r="E4" s="39" t="s">
        <v>98</v>
      </c>
      <c r="F4" s="39" t="s">
        <v>99</v>
      </c>
    </row>
    <row r="5" spans="1:8" ht="16" x14ac:dyDescent="0.2">
      <c r="A5" s="41">
        <v>1</v>
      </c>
      <c r="B5" s="40" t="str">
        <f>'Teamwork - Individual'!H$9</f>
        <v>MSSV 1</v>
      </c>
      <c r="C5" s="40" t="str">
        <f>'Teamwork - Individual'!H$10</f>
        <v>Tên SV 1</v>
      </c>
      <c r="D5" s="40">
        <f>0.6*GVHD!$H$19+0.4*'Teamwork - Individual'!H$14</f>
        <v>10</v>
      </c>
      <c r="E5" s="47">
        <f>0.6*GVPB!$H$19 + 0.4*'Teamwork - Individual'!H$14</f>
        <v>9.0399999999999991</v>
      </c>
      <c r="F5" s="47">
        <f>ROUND((D5+E5)/2,1)</f>
        <v>9.5</v>
      </c>
    </row>
    <row r="6" spans="1:8" ht="16" x14ac:dyDescent="0.2">
      <c r="A6" s="41">
        <v>2</v>
      </c>
      <c r="B6" s="40" t="str">
        <f>'Teamwork - Individual'!I$9</f>
        <v>MSSV 2</v>
      </c>
      <c r="C6" s="40" t="str">
        <f>'Teamwork - Individual'!I$10</f>
        <v>Tên SV 2</v>
      </c>
      <c r="D6" s="40">
        <f>0.6*GVHD!$H$19+0.4*'Teamwork - Individual'!I$14</f>
        <v>9.3000000000000007</v>
      </c>
      <c r="E6" s="47">
        <f>0.6*GVPB!$H$19 + 0.4*'Teamwork - Individual'!I$14</f>
        <v>8.34</v>
      </c>
      <c r="F6" s="47">
        <f t="shared" ref="F6:F7" si="0">ROUND((D6+E6)/2,1)</f>
        <v>8.8000000000000007</v>
      </c>
    </row>
    <row r="7" spans="1:8" ht="16" x14ac:dyDescent="0.2">
      <c r="A7" s="41">
        <v>3</v>
      </c>
      <c r="B7" s="40" t="str">
        <f>'Teamwork - Individual'!J$9</f>
        <v>MSSV 3</v>
      </c>
      <c r="C7" s="40" t="str">
        <f>'Teamwork - Individual'!J$10</f>
        <v>Tên SV 3</v>
      </c>
      <c r="D7" s="40">
        <f>0.6*GVHD!$H$19+0.4*'Teamwork - Individual'!J$14</f>
        <v>8.6999999999999993</v>
      </c>
      <c r="E7" s="47">
        <f>0.6*GVPB!$H$19 + 0.4*'Teamwork - Individual'!J$14</f>
        <v>7.74</v>
      </c>
      <c r="F7" s="47">
        <f t="shared" si="0"/>
        <v>8.1999999999999993</v>
      </c>
    </row>
    <row r="8" spans="1:8" ht="16" x14ac:dyDescent="0.2">
      <c r="A8" s="41">
        <v>3</v>
      </c>
      <c r="B8" s="40" t="str">
        <f>'Teamwork - Individual'!K$9</f>
        <v>MSSV 4</v>
      </c>
      <c r="C8" s="40" t="str">
        <f>'Teamwork - Individual'!K$10</f>
        <v>Tên SV 4</v>
      </c>
      <c r="D8" s="40">
        <f>0.6*GVHD!$H$19+0.4*'Teamwork - Individual'!J$14</f>
        <v>8.6999999999999993</v>
      </c>
      <c r="E8" s="47">
        <f>0.6*GVPB!$H$19 + 0.4*'Teamwork - Individual'!J$14</f>
        <v>7.74</v>
      </c>
      <c r="F8" s="47">
        <f t="shared" ref="F8" si="1">ROUND((D8+E8)/2,1)</f>
        <v>8.1999999999999993</v>
      </c>
    </row>
  </sheetData>
  <mergeCells count="1">
    <mergeCell ref="A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64D6C488808240A931504663625519" ma:contentTypeVersion="16" ma:contentTypeDescription="Create a new document." ma:contentTypeScope="" ma:versionID="d5c0d8d09c2258f13a8f19b1b83e53d7">
  <xsd:schema xmlns:xsd="http://www.w3.org/2001/XMLSchema" xmlns:xs="http://www.w3.org/2001/XMLSchema" xmlns:p="http://schemas.microsoft.com/office/2006/metadata/properties" xmlns:ns2="f6f721e1-8a62-40be-993d-f44352021507" xmlns:ns3="5d0b22ea-e5ea-49c7-9b62-902e21e51f08" targetNamespace="http://schemas.microsoft.com/office/2006/metadata/properties" ma:root="true" ma:fieldsID="7be8aadc75bfe5e91e750cd7d5d4ecbc" ns2:_="" ns3:_="">
    <xsd:import namespace="f6f721e1-8a62-40be-993d-f44352021507"/>
    <xsd:import namespace="5d0b22ea-e5ea-49c7-9b62-902e21e51f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f721e1-8a62-40be-993d-f443520215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7facb9e-2b26-4d73-808f-93b90f4d655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0b22ea-e5ea-49c7-9b62-902e21e51f0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31b757f-8087-4096-bcce-f3e636a02fec}" ma:internalName="TaxCatchAll" ma:showField="CatchAllData" ma:web="5d0b22ea-e5ea-49c7-9b62-902e21e51f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d0b22ea-e5ea-49c7-9b62-902e21e51f08" xsi:nil="true"/>
    <lcf76f155ced4ddcb4097134ff3c332f xmlns="f6f721e1-8a62-40be-993d-f4435202150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C4B192F-F54F-4083-8910-796BC81A83D3}"/>
</file>

<file path=customXml/itemProps2.xml><?xml version="1.0" encoding="utf-8"?>
<ds:datastoreItem xmlns:ds="http://schemas.openxmlformats.org/officeDocument/2006/customXml" ds:itemID="{68C57DE6-314F-4899-901D-187EDB8CAE9A}">
  <ds:schemaRefs>
    <ds:schemaRef ds:uri="http://schemas.microsoft.com/sharepoint/v3/contenttype/forms"/>
  </ds:schemaRefs>
</ds:datastoreItem>
</file>

<file path=customXml/itemProps3.xml><?xml version="1.0" encoding="utf-8"?>
<ds:datastoreItem xmlns:ds="http://schemas.openxmlformats.org/officeDocument/2006/customXml" ds:itemID="{94709639-8940-4E41-8278-265553A0522D}">
  <ds:schemaRefs>
    <ds:schemaRef ds:uri="http://schemas.microsoft.com/office/2006/documentManagement/types"/>
    <ds:schemaRef ds:uri="http://www.w3.org/XML/1998/namespace"/>
    <ds:schemaRef ds:uri="5d0b22ea-e5ea-49c7-9b62-902e21e51f08"/>
    <ds:schemaRef ds:uri="http://schemas.openxmlformats.org/package/2006/metadata/core-properties"/>
    <ds:schemaRef ds:uri="f6f721e1-8a62-40be-993d-f44352021507"/>
    <ds:schemaRef ds:uri="http://schemas.microsoft.com/office/2006/metadata/properties"/>
    <ds:schemaRef ds:uri="http://purl.org/dc/terms/"/>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Hướng dẫn</vt:lpstr>
      <vt:lpstr>GVHD</vt:lpstr>
      <vt:lpstr>GVPB</vt:lpstr>
      <vt:lpstr>Teamwork - Individual</vt:lpstr>
      <vt:lpstr>Final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Luong Hai Linh</dc:creator>
  <cp:keywords/>
  <dc:description/>
  <cp:lastModifiedBy>Mai Xuan Trang</cp:lastModifiedBy>
  <cp:revision/>
  <dcterms:created xsi:type="dcterms:W3CDTF">2022-06-13T03:41:22Z</dcterms:created>
  <dcterms:modified xsi:type="dcterms:W3CDTF">2024-05-05T03:58:28Z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0x0101009064D6C488808240A931504663625519</vt:lpwstr>
  </property>
  <property fmtid="{D5CDD505-2E9C-101B-9397-08002B2CF9AE}" pid="3" name="MediaServiceImageTags">
    <vt:lpwstr/>
  </property>
</Properties>
</file>