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BB-21\Desktop\"/>
    </mc:Choice>
  </mc:AlternateContent>
  <xr:revisionPtr revIDLastSave="0" documentId="8_{F4C113EE-A3CB-4403-898E-2FB2DBDD7B3F}" xr6:coauthVersionLast="47" xr6:coauthVersionMax="47" xr10:uidLastSave="{00000000-0000-0000-0000-000000000000}"/>
  <bookViews>
    <workbookView xWindow="-120" yWindow="-120" windowWidth="20730" windowHeight="11160" xr2:uid="{78F79330-D573-4B72-8737-360C5334D4D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8" i="1" l="1"/>
  <c r="I7" i="1"/>
  <c r="F12" i="1"/>
  <c r="F49" i="1"/>
  <c r="C48" i="1" s="1"/>
  <c r="F48" i="1"/>
  <c r="F47" i="1"/>
  <c r="C46" i="1"/>
  <c r="C45" i="1"/>
  <c r="C20" i="1"/>
  <c r="F34" i="1"/>
  <c r="C36" i="1" s="1"/>
  <c r="F33" i="1"/>
  <c r="F32" i="1"/>
  <c r="C32" i="1" s="1"/>
  <c r="C31" i="1"/>
  <c r="C30" i="1"/>
  <c r="C17" i="1"/>
  <c r="C18" i="1"/>
  <c r="H8" i="1"/>
  <c r="C21" i="1"/>
  <c r="F18" i="1"/>
  <c r="F19" i="1"/>
  <c r="F17" i="1"/>
  <c r="C16" i="1"/>
  <c r="C15" i="1"/>
  <c r="C47" i="1" l="1"/>
  <c r="C49" i="1"/>
  <c r="C50" i="1" s="1"/>
  <c r="C51" i="1"/>
  <c r="C33" i="1"/>
  <c r="C34" i="1" s="1"/>
  <c r="C35" i="1" s="1"/>
  <c r="C19" i="1"/>
  <c r="C22" i="1" s="1"/>
  <c r="C24" i="1" s="1"/>
  <c r="F10" i="1" s="1"/>
  <c r="H6" i="1" s="1"/>
  <c r="I6" i="1" s="1"/>
  <c r="C23" i="1"/>
  <c r="C52" i="1" l="1"/>
  <c r="C54" i="1" s="1"/>
  <c r="C53" i="1"/>
  <c r="C38" i="1"/>
  <c r="C37" i="1"/>
  <c r="C39" i="1" s="1"/>
  <c r="F11" i="1" s="1"/>
  <c r="H7" i="1" s="1"/>
</calcChain>
</file>

<file path=xl/sharedStrings.xml><?xml version="1.0" encoding="utf-8"?>
<sst xmlns="http://schemas.openxmlformats.org/spreadsheetml/2006/main" count="64" uniqueCount="25">
  <si>
    <t>Datos Iniciales</t>
  </si>
  <si>
    <t xml:space="preserve">Iteracion </t>
  </si>
  <si>
    <t>Funciones</t>
  </si>
  <si>
    <t>X</t>
  </si>
  <si>
    <t>Iteraccion 1</t>
  </si>
  <si>
    <t>x0</t>
  </si>
  <si>
    <t>x1</t>
  </si>
  <si>
    <t>x2</t>
  </si>
  <si>
    <t>h1</t>
  </si>
  <si>
    <t>h0</t>
  </si>
  <si>
    <t>d0</t>
  </si>
  <si>
    <t>d1</t>
  </si>
  <si>
    <t>a</t>
  </si>
  <si>
    <t>b</t>
  </si>
  <si>
    <t>c</t>
  </si>
  <si>
    <t>raiz +</t>
  </si>
  <si>
    <t>raiz -</t>
  </si>
  <si>
    <t>x3</t>
  </si>
  <si>
    <t>f(x0)</t>
  </si>
  <si>
    <t>f(x1)</t>
  </si>
  <si>
    <t>f(x2)</t>
  </si>
  <si>
    <t>xi</t>
  </si>
  <si>
    <t>Ea</t>
  </si>
  <si>
    <t>Funcion</t>
  </si>
  <si>
    <t>f(x) = x^3-13x-12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</si>
</sst>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</cellStyleXfs>
  <cellXfs count="8">
    <xf numFmtId="0" fontId="0" fillId="0" borderId="0" xfId="0"/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2" borderId="1" xfId="2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168" fontId="0" fillId="0" borderId="0" xfId="1" applyNumberFormat="1" applyFont="1" applyAlignment="1">
      <alignment horizontal="center"/>
    </xf>
  </cellXfs>
  <cellStyles count="3">
    <cellStyle name="Entrada" xfId="2" builtinId="20"/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7D40F-B171-4FFC-82FC-85068CEC591B}">
  <dimension ref="A1:N54"/>
  <sheetViews>
    <sheetView tabSelected="1" topLeftCell="A43" workbookViewId="0">
      <selection activeCell="E14" sqref="E14"/>
    </sheetView>
  </sheetViews>
  <sheetFormatPr baseColWidth="10" defaultRowHeight="15" x14ac:dyDescent="0.25"/>
  <cols>
    <col min="1" max="1" width="16.5703125" customWidth="1"/>
    <col min="3" max="3" width="11.85546875" bestFit="1" customWidth="1"/>
  </cols>
  <sheetData>
    <row r="1" spans="1:14" x14ac:dyDescent="0.25">
      <c r="C1" s="2"/>
      <c r="F1" s="2"/>
      <c r="I1" s="2"/>
      <c r="L1" s="2"/>
    </row>
    <row r="2" spans="1:14" x14ac:dyDescent="0.25">
      <c r="C2" s="2"/>
      <c r="F2" s="2"/>
      <c r="I2" s="2"/>
      <c r="L2" s="2"/>
    </row>
    <row r="3" spans="1:14" x14ac:dyDescent="0.25">
      <c r="C3" s="2"/>
      <c r="F3" s="2"/>
      <c r="I3" s="2"/>
      <c r="L3" s="2"/>
    </row>
    <row r="4" spans="1:14" x14ac:dyDescent="0.25">
      <c r="B4" s="3" t="s">
        <v>0</v>
      </c>
      <c r="C4" s="3"/>
      <c r="E4" s="6" t="s">
        <v>23</v>
      </c>
      <c r="F4" s="6"/>
      <c r="H4" s="1" t="s">
        <v>21</v>
      </c>
      <c r="I4" s="1" t="s">
        <v>22</v>
      </c>
      <c r="L4" s="2"/>
    </row>
    <row r="5" spans="1:14" x14ac:dyDescent="0.25">
      <c r="A5" s="2"/>
      <c r="B5" s="2" t="s">
        <v>5</v>
      </c>
      <c r="C5" s="2">
        <v>4.5</v>
      </c>
      <c r="E5" s="5" t="s">
        <v>24</v>
      </c>
      <c r="F5" s="5"/>
      <c r="H5" s="2">
        <v>5</v>
      </c>
      <c r="I5" s="2"/>
      <c r="J5" s="2"/>
      <c r="K5" s="2"/>
      <c r="L5" s="2"/>
      <c r="M5" s="2"/>
      <c r="N5" s="2"/>
    </row>
    <row r="6" spans="1:14" x14ac:dyDescent="0.25">
      <c r="A6" s="2"/>
      <c r="B6" s="2" t="s">
        <v>6</v>
      </c>
      <c r="C6" s="2">
        <v>5.5</v>
      </c>
      <c r="F6" s="2"/>
      <c r="H6" s="2">
        <f>F10</f>
        <v>4.4396172482454395</v>
      </c>
      <c r="I6" s="7">
        <f>ABS((((H6-H5)/H6)))</f>
        <v>0.12622321259248798</v>
      </c>
      <c r="J6" s="2"/>
      <c r="K6" s="2"/>
      <c r="L6" s="2"/>
      <c r="M6" s="2"/>
      <c r="N6" s="2"/>
    </row>
    <row r="7" spans="1:14" x14ac:dyDescent="0.25">
      <c r="A7" s="2"/>
      <c r="B7" s="2" t="s">
        <v>7</v>
      </c>
      <c r="C7" s="2">
        <v>5</v>
      </c>
      <c r="F7" s="2"/>
      <c r="G7" s="2"/>
      <c r="H7" s="2">
        <f>F11</f>
        <v>3.9895900916392373</v>
      </c>
      <c r="I7" s="7">
        <f>ABS((((H7-H6)/H7)))</f>
        <v>0.1128003494768295</v>
      </c>
      <c r="J7" s="2"/>
      <c r="K7" s="2"/>
      <c r="L7" s="2"/>
      <c r="M7" s="2"/>
      <c r="N7" s="2"/>
    </row>
    <row r="8" spans="1:14" x14ac:dyDescent="0.25">
      <c r="A8" s="2"/>
      <c r="B8" s="2"/>
      <c r="C8" s="2"/>
      <c r="E8" s="1" t="s">
        <v>1</v>
      </c>
      <c r="F8" s="1" t="s">
        <v>3</v>
      </c>
      <c r="G8" s="2"/>
      <c r="H8" s="2">
        <f>F12</f>
        <v>3.9955786195465661</v>
      </c>
      <c r="I8" s="7">
        <f>ABS((((H8-H7)/H8)))</f>
        <v>1.4987886555485788E-3</v>
      </c>
      <c r="J8" s="2"/>
      <c r="K8" s="2"/>
      <c r="L8" s="2"/>
      <c r="M8" s="2"/>
      <c r="N8" s="2"/>
    </row>
    <row r="9" spans="1:14" x14ac:dyDescent="0.25">
      <c r="A9" s="2"/>
      <c r="B9" s="2"/>
      <c r="C9" s="2"/>
      <c r="E9" s="2"/>
      <c r="F9" s="2">
        <v>5</v>
      </c>
      <c r="G9" s="2"/>
      <c r="H9" s="2"/>
      <c r="I9" s="7"/>
      <c r="J9" s="2"/>
      <c r="K9" s="2"/>
      <c r="L9" s="2"/>
      <c r="M9" s="2"/>
      <c r="N9" s="2"/>
    </row>
    <row r="10" spans="1:14" x14ac:dyDescent="0.25">
      <c r="A10" s="2"/>
      <c r="B10" s="2"/>
      <c r="C10" s="2"/>
      <c r="E10" s="2">
        <v>1</v>
      </c>
      <c r="F10" s="2">
        <f>C24</f>
        <v>4.4396172482454395</v>
      </c>
      <c r="G10" s="2"/>
      <c r="H10" s="2"/>
      <c r="I10" s="2"/>
      <c r="J10" s="2"/>
      <c r="K10" s="2"/>
      <c r="L10" s="2"/>
      <c r="M10" s="2"/>
      <c r="N10" s="2"/>
    </row>
    <row r="11" spans="1:14" x14ac:dyDescent="0.25">
      <c r="A11" s="2"/>
      <c r="B11" s="4" t="s">
        <v>4</v>
      </c>
      <c r="C11" s="4"/>
      <c r="E11" s="2">
        <v>2</v>
      </c>
      <c r="F11" s="2">
        <f>C39</f>
        <v>3.9895900916392373</v>
      </c>
      <c r="G11" s="2"/>
      <c r="H11" s="2"/>
      <c r="I11" s="2"/>
      <c r="J11" s="2"/>
      <c r="K11" s="2"/>
      <c r="L11" s="2"/>
      <c r="M11" s="2"/>
      <c r="N11" s="2"/>
    </row>
    <row r="12" spans="1:14" x14ac:dyDescent="0.25">
      <c r="A12" s="2"/>
      <c r="B12" s="4" t="s">
        <v>5</v>
      </c>
      <c r="C12" s="4">
        <v>4.5</v>
      </c>
      <c r="E12" s="2">
        <v>3</v>
      </c>
      <c r="F12" s="2">
        <f>C54</f>
        <v>3.9955786195465661</v>
      </c>
      <c r="G12" s="2"/>
      <c r="H12" s="2"/>
      <c r="I12" s="2"/>
      <c r="J12" s="2"/>
      <c r="K12" s="2"/>
      <c r="L12" s="2"/>
      <c r="M12" s="2"/>
      <c r="N12" s="2"/>
    </row>
    <row r="13" spans="1:14" x14ac:dyDescent="0.25">
      <c r="A13" s="2"/>
      <c r="B13" s="4" t="s">
        <v>6</v>
      </c>
      <c r="C13" s="4">
        <v>5.5</v>
      </c>
      <c r="E13" s="2"/>
      <c r="F13" s="2"/>
      <c r="G13" s="2"/>
      <c r="H13" s="2"/>
      <c r="I13" s="2"/>
      <c r="J13" s="2"/>
      <c r="K13" s="2"/>
      <c r="L13" s="2"/>
      <c r="M13" s="2"/>
      <c r="N13" s="2"/>
    </row>
    <row r="14" spans="1:14" x14ac:dyDescent="0.25">
      <c r="A14" s="2"/>
      <c r="B14" s="4" t="s">
        <v>7</v>
      </c>
      <c r="C14" s="4">
        <v>5</v>
      </c>
      <c r="F14" s="2"/>
      <c r="G14" s="2"/>
      <c r="H14" s="2"/>
      <c r="I14" s="2"/>
      <c r="J14" s="2"/>
      <c r="K14" s="2"/>
      <c r="L14" s="2"/>
      <c r="M14" s="2"/>
      <c r="N14" s="2"/>
    </row>
    <row r="15" spans="1:14" x14ac:dyDescent="0.25">
      <c r="B15" s="4" t="s">
        <v>9</v>
      </c>
      <c r="C15" s="4">
        <f>C13-C12</f>
        <v>1</v>
      </c>
    </row>
    <row r="16" spans="1:14" x14ac:dyDescent="0.25">
      <c r="B16" s="4" t="s">
        <v>8</v>
      </c>
      <c r="C16" s="4">
        <f>C14-C13</f>
        <v>-0.5</v>
      </c>
      <c r="E16" s="3" t="s">
        <v>2</v>
      </c>
      <c r="F16" s="3"/>
    </row>
    <row r="17" spans="2:6" x14ac:dyDescent="0.25">
      <c r="B17" s="4" t="s">
        <v>10</v>
      </c>
      <c r="C17" s="4">
        <f>(F18-F17)/C15</f>
        <v>62.25</v>
      </c>
      <c r="E17" s="2" t="s">
        <v>18</v>
      </c>
      <c r="F17" s="2">
        <f>(C12^3)-13*(C12)-12</f>
        <v>20.625</v>
      </c>
    </row>
    <row r="18" spans="2:6" x14ac:dyDescent="0.25">
      <c r="B18" s="4" t="s">
        <v>11</v>
      </c>
      <c r="C18" s="4">
        <f>(F19-F18)/C16</f>
        <v>69.75</v>
      </c>
      <c r="E18" s="2" t="s">
        <v>19</v>
      </c>
      <c r="F18" s="2">
        <f>(C13^3)-13*(C13)-12</f>
        <v>82.875</v>
      </c>
    </row>
    <row r="19" spans="2:6" x14ac:dyDescent="0.25">
      <c r="B19" s="4" t="s">
        <v>12</v>
      </c>
      <c r="C19" s="4">
        <f>(C17-C18)/(C16+C15)</f>
        <v>-15</v>
      </c>
      <c r="E19" s="2" t="s">
        <v>20</v>
      </c>
      <c r="F19" s="2">
        <f>(C14^3)-13*(C14)-12</f>
        <v>48</v>
      </c>
    </row>
    <row r="20" spans="2:6" x14ac:dyDescent="0.25">
      <c r="B20" s="4" t="s">
        <v>13</v>
      </c>
      <c r="C20" s="4">
        <f>(C19*C16)+C18</f>
        <v>77.25</v>
      </c>
    </row>
    <row r="21" spans="2:6" x14ac:dyDescent="0.25">
      <c r="B21" s="4" t="s">
        <v>14</v>
      </c>
      <c r="C21" s="4">
        <f>F19</f>
        <v>48</v>
      </c>
    </row>
    <row r="22" spans="2:6" x14ac:dyDescent="0.25">
      <c r="B22" s="4" t="s">
        <v>15</v>
      </c>
      <c r="C22" s="4">
        <f>C20+(SQRT(C20^2-(4*C19*C21)))</f>
        <v>171.31148255263682</v>
      </c>
    </row>
    <row r="23" spans="2:6" x14ac:dyDescent="0.25">
      <c r="B23" s="4" t="s">
        <v>16</v>
      </c>
      <c r="C23" s="4">
        <f>C20-(SQRT(C20^2-(4*C19*C21)))</f>
        <v>-16.811482552636818</v>
      </c>
    </row>
    <row r="24" spans="2:6" x14ac:dyDescent="0.25">
      <c r="B24" s="4" t="s">
        <v>17</v>
      </c>
      <c r="C24" s="4">
        <f>C14+(-2*C21)/C22</f>
        <v>4.4396172482454395</v>
      </c>
    </row>
    <row r="26" spans="2:6" x14ac:dyDescent="0.25">
      <c r="B26" s="4" t="s">
        <v>4</v>
      </c>
      <c r="C26" s="4"/>
    </row>
    <row r="27" spans="2:6" x14ac:dyDescent="0.25">
      <c r="B27" s="4" t="s">
        <v>5</v>
      </c>
      <c r="C27" s="4">
        <v>5.5</v>
      </c>
    </row>
    <row r="28" spans="2:6" x14ac:dyDescent="0.25">
      <c r="B28" s="4" t="s">
        <v>6</v>
      </c>
      <c r="C28" s="4">
        <v>5</v>
      </c>
    </row>
    <row r="29" spans="2:6" x14ac:dyDescent="0.25">
      <c r="B29" s="4" t="s">
        <v>7</v>
      </c>
      <c r="C29" s="4">
        <v>3.9764970399999999</v>
      </c>
    </row>
    <row r="30" spans="2:6" x14ac:dyDescent="0.25">
      <c r="B30" s="4" t="s">
        <v>9</v>
      </c>
      <c r="C30" s="4">
        <f>C28-C27</f>
        <v>-0.5</v>
      </c>
    </row>
    <row r="31" spans="2:6" x14ac:dyDescent="0.25">
      <c r="B31" s="4" t="s">
        <v>8</v>
      </c>
      <c r="C31" s="4">
        <f>C29-C28</f>
        <v>-1.0235029600000001</v>
      </c>
      <c r="E31" s="3" t="s">
        <v>2</v>
      </c>
      <c r="F31" s="3"/>
    </row>
    <row r="32" spans="2:6" x14ac:dyDescent="0.25">
      <c r="B32" s="4" t="s">
        <v>10</v>
      </c>
      <c r="C32" s="4">
        <f>(F33-F32)/C30</f>
        <v>69.75</v>
      </c>
      <c r="E32" s="2" t="s">
        <v>18</v>
      </c>
      <c r="F32" s="2">
        <f>(C27^3)-13*(C27)-12</f>
        <v>82.875</v>
      </c>
    </row>
    <row r="33" spans="2:6" x14ac:dyDescent="0.25">
      <c r="B33" s="4" t="s">
        <v>11</v>
      </c>
      <c r="C33" s="4">
        <f>(F34-F33)/C31</f>
        <v>47.695013909128761</v>
      </c>
      <c r="E33" s="2" t="s">
        <v>19</v>
      </c>
      <c r="F33" s="2">
        <f>(C28^3)-13*(C28)-12</f>
        <v>48</v>
      </c>
    </row>
    <row r="34" spans="2:6" x14ac:dyDescent="0.25">
      <c r="B34" s="4" t="s">
        <v>12</v>
      </c>
      <c r="C34" s="4">
        <f>(C32-C33)/(C31+C30)</f>
        <v>-14.47649704</v>
      </c>
      <c r="E34" s="2" t="s">
        <v>20</v>
      </c>
      <c r="F34" s="2">
        <f>(C29^3)-13*(C29)-12</f>
        <v>-0.81598791323445852</v>
      </c>
    </row>
    <row r="35" spans="2:6" x14ac:dyDescent="0.25">
      <c r="B35" s="4" t="s">
        <v>13</v>
      </c>
      <c r="C35" s="4">
        <f>(C34*C31)+C33</f>
        <v>62.511751480000001</v>
      </c>
    </row>
    <row r="36" spans="2:6" x14ac:dyDescent="0.25">
      <c r="B36" s="4" t="s">
        <v>14</v>
      </c>
      <c r="C36" s="4">
        <f>F34</f>
        <v>-0.81598791323445852</v>
      </c>
    </row>
    <row r="37" spans="2:6" x14ac:dyDescent="0.25">
      <c r="B37" s="4" t="s">
        <v>15</v>
      </c>
      <c r="C37" s="4">
        <f>C35+(SQRT(C35^2-(4*C34*C36)))</f>
        <v>124.64441991340004</v>
      </c>
    </row>
    <row r="38" spans="2:6" x14ac:dyDescent="0.25">
      <c r="B38" s="4" t="s">
        <v>16</v>
      </c>
      <c r="C38" s="4">
        <f>C35-(SQRT(C35^2-(4*C34*C36)))</f>
        <v>0.37908304659996617</v>
      </c>
    </row>
    <row r="39" spans="2:6" x14ac:dyDescent="0.25">
      <c r="B39" s="4" t="s">
        <v>17</v>
      </c>
      <c r="C39" s="4">
        <f>C29+(-2*C36)/C37</f>
        <v>3.9895900916392373</v>
      </c>
    </row>
    <row r="41" spans="2:6" x14ac:dyDescent="0.25">
      <c r="B41" s="4" t="s">
        <v>4</v>
      </c>
      <c r="C41" s="4"/>
    </row>
    <row r="42" spans="2:6" x14ac:dyDescent="0.25">
      <c r="B42" s="4" t="s">
        <v>5</v>
      </c>
      <c r="C42" s="4">
        <v>5.6</v>
      </c>
    </row>
    <row r="43" spans="2:6" x14ac:dyDescent="0.25">
      <c r="B43" s="4" t="s">
        <v>6</v>
      </c>
      <c r="C43" s="4">
        <v>5</v>
      </c>
    </row>
    <row r="44" spans="2:6" x14ac:dyDescent="0.25">
      <c r="B44" s="4" t="s">
        <v>7</v>
      </c>
      <c r="C44" s="4">
        <v>3.99</v>
      </c>
    </row>
    <row r="45" spans="2:6" x14ac:dyDescent="0.25">
      <c r="B45" s="4" t="s">
        <v>9</v>
      </c>
      <c r="C45" s="4">
        <f>C43-C42</f>
        <v>-0.59999999999999964</v>
      </c>
    </row>
    <row r="46" spans="2:6" x14ac:dyDescent="0.25">
      <c r="B46" s="4" t="s">
        <v>8</v>
      </c>
      <c r="C46" s="4">
        <f>C44-C43</f>
        <v>-1.0099999999999998</v>
      </c>
      <c r="E46" s="3" t="s">
        <v>2</v>
      </c>
      <c r="F46" s="3"/>
    </row>
    <row r="47" spans="2:6" x14ac:dyDescent="0.25">
      <c r="B47" s="4" t="s">
        <v>10</v>
      </c>
      <c r="C47" s="4">
        <f>(F48-F47)/C45</f>
        <v>71.359999999999971</v>
      </c>
      <c r="E47" s="2" t="s">
        <v>18</v>
      </c>
      <c r="F47" s="2">
        <f>(C42^3)-13*(C42)-12</f>
        <v>90.81599999999996</v>
      </c>
    </row>
    <row r="48" spans="2:6" x14ac:dyDescent="0.25">
      <c r="B48" s="4" t="s">
        <v>11</v>
      </c>
      <c r="C48" s="4">
        <f>(F49-F48)/C46</f>
        <v>47.870100000000008</v>
      </c>
      <c r="E48" s="2" t="s">
        <v>19</v>
      </c>
      <c r="F48" s="2">
        <f>(C43^3)-13*(C43)-12</f>
        <v>48</v>
      </c>
    </row>
    <row r="49" spans="2:6" x14ac:dyDescent="0.25">
      <c r="B49" s="4" t="s">
        <v>12</v>
      </c>
      <c r="C49" s="4">
        <f>(C47-C48)/(C46+C45)</f>
        <v>-14.589999999999982</v>
      </c>
      <c r="E49" s="2" t="s">
        <v>20</v>
      </c>
      <c r="F49" s="2">
        <f>(C44^3)-13*(C44)-12</f>
        <v>-0.34880099999999459</v>
      </c>
    </row>
    <row r="50" spans="2:6" x14ac:dyDescent="0.25">
      <c r="B50" s="4" t="s">
        <v>13</v>
      </c>
      <c r="C50" s="4">
        <f>(C49*C46)+C48</f>
        <v>62.605999999999987</v>
      </c>
    </row>
    <row r="51" spans="2:6" x14ac:dyDescent="0.25">
      <c r="B51" s="4" t="s">
        <v>14</v>
      </c>
      <c r="C51" s="4">
        <f>F49</f>
        <v>-0.34880099999999459</v>
      </c>
    </row>
    <row r="52" spans="2:6" x14ac:dyDescent="0.25">
      <c r="B52" s="4" t="s">
        <v>15</v>
      </c>
      <c r="C52" s="4">
        <f>C50+(SQRT(C50^2-(4*C49*C51)))</f>
        <v>125.04921588163118</v>
      </c>
    </row>
    <row r="53" spans="2:6" x14ac:dyDescent="0.25">
      <c r="B53" s="4" t="s">
        <v>16</v>
      </c>
      <c r="C53" s="4">
        <f>C50-(SQRT(C50^2-(4*C49*C51)))</f>
        <v>0.16278411836879059</v>
      </c>
    </row>
    <row r="54" spans="2:6" x14ac:dyDescent="0.25">
      <c r="B54" s="4" t="s">
        <v>17</v>
      </c>
      <c r="C54" s="4">
        <f>C44+(-2*C51)/C52</f>
        <v>3.9955786195465661</v>
      </c>
    </row>
  </sheetData>
  <mergeCells count="6">
    <mergeCell ref="E46:F46"/>
    <mergeCell ref="B4:C4"/>
    <mergeCell ref="E16:F16"/>
    <mergeCell ref="E4:F4"/>
    <mergeCell ref="E5:F5"/>
    <mergeCell ref="E31:F31"/>
  </mergeCells>
  <conditionalFormatting sqref="E17:F19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32:F34">
    <cfRule type="colorScale" priority="2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47:F49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CCBB-21</dc:creator>
  <cp:lastModifiedBy>CCBB-21</cp:lastModifiedBy>
  <dcterms:created xsi:type="dcterms:W3CDTF">2023-03-31T13:14:47Z</dcterms:created>
  <dcterms:modified xsi:type="dcterms:W3CDTF">2023-03-31T14:24:25Z</dcterms:modified>
</cp:coreProperties>
</file>