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is rivas\Desktop\"/>
    </mc:Choice>
  </mc:AlternateContent>
  <bookViews>
    <workbookView xWindow="0" yWindow="0" windowWidth="15270" windowHeight="6375"/>
  </bookViews>
  <sheets>
    <sheet name="Ejercicio 1 Biseccion" sheetId="1" r:id="rId1"/>
    <sheet name="Ejercicio 2 Biseccion" sheetId="2" r:id="rId2"/>
    <sheet name="Ejercicio 3 Biseccion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F18" i="3"/>
  <c r="G18" i="3" s="1"/>
  <c r="G17" i="3"/>
  <c r="F17" i="3"/>
  <c r="D17" i="3"/>
  <c r="E17" i="3"/>
  <c r="E2" i="3"/>
  <c r="G16" i="3"/>
  <c r="E16" i="3"/>
  <c r="F16" i="3"/>
  <c r="D16" i="3"/>
  <c r="G14" i="2"/>
  <c r="F14" i="2"/>
  <c r="E14" i="2"/>
  <c r="D14" i="2"/>
  <c r="C14" i="2"/>
  <c r="B14" i="2"/>
  <c r="G13" i="2"/>
  <c r="E13" i="2"/>
  <c r="D13" i="2"/>
  <c r="B27" i="1"/>
  <c r="C27" i="1"/>
  <c r="F27" i="1" s="1"/>
  <c r="G27" i="1" s="1"/>
  <c r="D27" i="1"/>
  <c r="E27" i="1"/>
  <c r="B20" i="1"/>
  <c r="C20" i="1"/>
  <c r="D20" i="1"/>
  <c r="E20" i="1"/>
  <c r="F20" i="1"/>
  <c r="G20" i="1" s="1"/>
  <c r="G19" i="1"/>
  <c r="G18" i="1"/>
  <c r="F19" i="1"/>
  <c r="F18" i="1"/>
  <c r="E19" i="1"/>
  <c r="D19" i="1"/>
  <c r="C19" i="1"/>
  <c r="B19" i="1"/>
  <c r="E18" i="1"/>
  <c r="D18" i="1"/>
  <c r="B19" i="3" l="1"/>
  <c r="C19" i="3"/>
  <c r="E19" i="3" s="1"/>
  <c r="C17" i="3"/>
  <c r="B17" i="3"/>
  <c r="F13" i="2"/>
  <c r="B28" i="1"/>
  <c r="C28" i="1"/>
  <c r="E28" i="1" s="1"/>
  <c r="C21" i="1"/>
  <c r="E21" i="1" s="1"/>
  <c r="B21" i="1"/>
  <c r="B4" i="3"/>
  <c r="D4" i="3" s="1"/>
  <c r="C4" i="3"/>
  <c r="E4" i="3" s="1"/>
  <c r="B3" i="3"/>
  <c r="I3" i="2"/>
  <c r="G2" i="3"/>
  <c r="H2" i="3"/>
  <c r="D2" i="3"/>
  <c r="F8" i="2"/>
  <c r="M8" i="3"/>
  <c r="F2" i="3"/>
  <c r="B11" i="1"/>
  <c r="D11" i="1" s="1"/>
  <c r="C11" i="1"/>
  <c r="E11" i="1" s="1"/>
  <c r="F11" i="1"/>
  <c r="I11" i="1" s="1"/>
  <c r="B4" i="1"/>
  <c r="D4" i="1" s="1"/>
  <c r="C4" i="1"/>
  <c r="E4" i="1" s="1"/>
  <c r="D2" i="1"/>
  <c r="E2" i="1"/>
  <c r="F2" i="1"/>
  <c r="G2" i="1"/>
  <c r="H2" i="1"/>
  <c r="C3" i="1" s="1"/>
  <c r="B3" i="1"/>
  <c r="D3" i="1" s="1"/>
  <c r="D2" i="2"/>
  <c r="B3" i="2"/>
  <c r="G2" i="2"/>
  <c r="F3" i="2"/>
  <c r="G3" i="2" s="1"/>
  <c r="E3" i="2"/>
  <c r="D3" i="2"/>
  <c r="E2" i="2"/>
  <c r="F2" i="2"/>
  <c r="D19" i="3" l="1"/>
  <c r="F19" i="3" s="1"/>
  <c r="G19" i="3" s="1"/>
  <c r="D28" i="1"/>
  <c r="F28" i="1"/>
  <c r="G28" i="1" s="1"/>
  <c r="D21" i="1"/>
  <c r="F21" i="1"/>
  <c r="G21" i="1" s="1"/>
  <c r="F4" i="3"/>
  <c r="D3" i="3"/>
  <c r="C3" i="3"/>
  <c r="E3" i="3" s="1"/>
  <c r="G11" i="1"/>
  <c r="H11" i="1" s="1"/>
  <c r="F4" i="1"/>
  <c r="E3" i="1"/>
  <c r="F3" i="1"/>
  <c r="H2" i="2"/>
  <c r="C3" i="2" s="1"/>
  <c r="B20" i="3" l="1"/>
  <c r="C20" i="3"/>
  <c r="E20" i="3" s="1"/>
  <c r="C15" i="2"/>
  <c r="E15" i="2" s="1"/>
  <c r="B15" i="2"/>
  <c r="B29" i="1"/>
  <c r="C29" i="1"/>
  <c r="E29" i="1" s="1"/>
  <c r="C22" i="1"/>
  <c r="E22" i="1" s="1"/>
  <c r="B22" i="1"/>
  <c r="G4" i="3"/>
  <c r="H4" i="3" s="1"/>
  <c r="I4" i="3"/>
  <c r="F3" i="3"/>
  <c r="I3" i="3" s="1"/>
  <c r="B12" i="1"/>
  <c r="C12" i="1"/>
  <c r="E12" i="1" s="1"/>
  <c r="I4" i="1"/>
  <c r="G4" i="1"/>
  <c r="H4" i="1" s="1"/>
  <c r="I3" i="1"/>
  <c r="G3" i="1"/>
  <c r="H3" i="1" s="1"/>
  <c r="D20" i="3" l="1"/>
  <c r="F20" i="3" s="1"/>
  <c r="G20" i="3" s="1"/>
  <c r="D15" i="2"/>
  <c r="F15" i="2"/>
  <c r="G15" i="2" s="1"/>
  <c r="D29" i="1"/>
  <c r="F29" i="1"/>
  <c r="G29" i="1" s="1"/>
  <c r="D22" i="1"/>
  <c r="F22" i="1" s="1"/>
  <c r="G22" i="1" s="1"/>
  <c r="B5" i="3"/>
  <c r="C5" i="3"/>
  <c r="E5" i="3" s="1"/>
  <c r="G3" i="3"/>
  <c r="H3" i="3" s="1"/>
  <c r="D12" i="1"/>
  <c r="F12" i="1"/>
  <c r="B5" i="1"/>
  <c r="C5" i="1"/>
  <c r="E5" i="1" s="1"/>
  <c r="H3" i="2"/>
  <c r="B21" i="3" l="1"/>
  <c r="C21" i="3"/>
  <c r="E21" i="3" s="1"/>
  <c r="B16" i="2"/>
  <c r="C16" i="2"/>
  <c r="E16" i="2" s="1"/>
  <c r="B30" i="1"/>
  <c r="C30" i="1"/>
  <c r="E30" i="1" s="1"/>
  <c r="C23" i="1"/>
  <c r="E23" i="1" s="1"/>
  <c r="B23" i="1"/>
  <c r="D5" i="3"/>
  <c r="F5" i="3"/>
  <c r="I12" i="1"/>
  <c r="G12" i="1"/>
  <c r="H12" i="1" s="1"/>
  <c r="D5" i="1"/>
  <c r="F5" i="1"/>
  <c r="C4" i="2"/>
  <c r="E4" i="2" s="1"/>
  <c r="B4" i="2"/>
  <c r="D21" i="3" l="1"/>
  <c r="F21" i="3" s="1"/>
  <c r="G21" i="3" s="1"/>
  <c r="D16" i="2"/>
  <c r="F16" i="2"/>
  <c r="G16" i="2" s="1"/>
  <c r="D30" i="1"/>
  <c r="F30" i="1"/>
  <c r="G30" i="1" s="1"/>
  <c r="D23" i="1"/>
  <c r="F23" i="1"/>
  <c r="G23" i="1" s="1"/>
  <c r="I5" i="3"/>
  <c r="G5" i="3"/>
  <c r="H5" i="3" s="1"/>
  <c r="I5" i="1"/>
  <c r="G5" i="1"/>
  <c r="H5" i="1" s="1"/>
  <c r="D4" i="2"/>
  <c r="F4" i="2"/>
  <c r="B22" i="3" l="1"/>
  <c r="C22" i="3"/>
  <c r="E22" i="3" s="1"/>
  <c r="B17" i="2"/>
  <c r="C17" i="2"/>
  <c r="E17" i="2" s="1"/>
  <c r="B31" i="1"/>
  <c r="C31" i="1"/>
  <c r="E31" i="1" s="1"/>
  <c r="C24" i="1"/>
  <c r="E24" i="1" s="1"/>
  <c r="B24" i="1"/>
  <c r="B6" i="3"/>
  <c r="C6" i="3"/>
  <c r="E6" i="3" s="1"/>
  <c r="B6" i="1"/>
  <c r="C6" i="1"/>
  <c r="E6" i="1" s="1"/>
  <c r="G4" i="2"/>
  <c r="H4" i="2" s="1"/>
  <c r="I4" i="2"/>
  <c r="D22" i="3" l="1"/>
  <c r="F22" i="3" s="1"/>
  <c r="G22" i="3" s="1"/>
  <c r="D17" i="2"/>
  <c r="F17" i="2"/>
  <c r="G17" i="2" s="1"/>
  <c r="D31" i="1"/>
  <c r="F31" i="1"/>
  <c r="G31" i="1" s="1"/>
  <c r="D24" i="1"/>
  <c r="F24" i="1"/>
  <c r="G24" i="1" s="1"/>
  <c r="D6" i="3"/>
  <c r="F6" i="3"/>
  <c r="D6" i="1"/>
  <c r="F6" i="1"/>
  <c r="B5" i="2"/>
  <c r="C5" i="2"/>
  <c r="E5" i="2" s="1"/>
  <c r="B32" i="1" l="1"/>
  <c r="C32" i="1"/>
  <c r="E32" i="1" s="1"/>
  <c r="C25" i="1"/>
  <c r="E25" i="1" s="1"/>
  <c r="B25" i="1"/>
  <c r="H6" i="3"/>
  <c r="I6" i="3"/>
  <c r="G6" i="3"/>
  <c r="I6" i="1"/>
  <c r="G6" i="1"/>
  <c r="H6" i="1" s="1"/>
  <c r="F5" i="2"/>
  <c r="D5" i="2"/>
  <c r="D32" i="1" l="1"/>
  <c r="F32" i="1"/>
  <c r="G32" i="1" s="1"/>
  <c r="D25" i="1"/>
  <c r="F25" i="1"/>
  <c r="G25" i="1" s="1"/>
  <c r="B7" i="3"/>
  <c r="C7" i="3"/>
  <c r="E7" i="3" s="1"/>
  <c r="B7" i="1"/>
  <c r="C7" i="1"/>
  <c r="E7" i="1" s="1"/>
  <c r="G5" i="2"/>
  <c r="H5" i="2" s="1"/>
  <c r="I5" i="2"/>
  <c r="B33" i="1" l="1"/>
  <c r="C33" i="1"/>
  <c r="E33" i="1" s="1"/>
  <c r="C26" i="1"/>
  <c r="E26" i="1" s="1"/>
  <c r="B26" i="1"/>
  <c r="D7" i="3"/>
  <c r="F7" i="3"/>
  <c r="D7" i="1"/>
  <c r="F7" i="1"/>
  <c r="B6" i="2"/>
  <c r="C6" i="2"/>
  <c r="E6" i="2" s="1"/>
  <c r="D33" i="1" l="1"/>
  <c r="F33" i="1"/>
  <c r="G33" i="1" s="1"/>
  <c r="D26" i="1"/>
  <c r="F26" i="1"/>
  <c r="G26" i="1" s="1"/>
  <c r="G7" i="3"/>
  <c r="H7" i="3" s="1"/>
  <c r="I7" i="3"/>
  <c r="I7" i="1"/>
  <c r="G7" i="1"/>
  <c r="H7" i="1" s="1"/>
  <c r="F6" i="2"/>
  <c r="D6" i="2"/>
  <c r="B34" i="1" l="1"/>
  <c r="C34" i="1"/>
  <c r="E34" i="1" s="1"/>
  <c r="B8" i="3"/>
  <c r="C8" i="3"/>
  <c r="E8" i="3" s="1"/>
  <c r="B8" i="1"/>
  <c r="C8" i="1"/>
  <c r="E8" i="1" s="1"/>
  <c r="G6" i="2"/>
  <c r="H6" i="2" s="1"/>
  <c r="I6" i="2"/>
  <c r="D34" i="1" l="1"/>
  <c r="F34" i="1"/>
  <c r="G34" i="1" s="1"/>
  <c r="D8" i="3"/>
  <c r="F8" i="3"/>
  <c r="D8" i="1"/>
  <c r="F8" i="1"/>
  <c r="B7" i="2"/>
  <c r="C7" i="2"/>
  <c r="E7" i="2" s="1"/>
  <c r="B35" i="1" l="1"/>
  <c r="C35" i="1"/>
  <c r="E35" i="1" s="1"/>
  <c r="G8" i="3"/>
  <c r="I8" i="3"/>
  <c r="H8" i="3"/>
  <c r="I8" i="1"/>
  <c r="G8" i="1"/>
  <c r="H8" i="1" s="1"/>
  <c r="F7" i="2"/>
  <c r="D7" i="2"/>
  <c r="D35" i="1" l="1"/>
  <c r="F35" i="1"/>
  <c r="G35" i="1" s="1"/>
  <c r="B9" i="3"/>
  <c r="C9" i="3"/>
  <c r="E9" i="3" s="1"/>
  <c r="B9" i="1"/>
  <c r="C9" i="1"/>
  <c r="E9" i="1" s="1"/>
  <c r="I7" i="2"/>
  <c r="G7" i="2"/>
  <c r="H7" i="2" s="1"/>
  <c r="D9" i="3" l="1"/>
  <c r="F9" i="3"/>
  <c r="D9" i="1"/>
  <c r="F9" i="1"/>
  <c r="B8" i="2"/>
  <c r="C8" i="2"/>
  <c r="E8" i="2" s="1"/>
  <c r="I9" i="3" l="1"/>
  <c r="G9" i="3"/>
  <c r="H9" i="3" s="1"/>
  <c r="I9" i="1"/>
  <c r="G9" i="1"/>
  <c r="H9" i="1" s="1"/>
  <c r="D8" i="2"/>
  <c r="C10" i="3" l="1"/>
  <c r="E10" i="3" s="1"/>
  <c r="B10" i="3"/>
  <c r="B10" i="1"/>
  <c r="C10" i="1"/>
  <c r="E10" i="1" s="1"/>
  <c r="G8" i="2"/>
  <c r="H8" i="2" s="1"/>
  <c r="I8" i="2"/>
  <c r="D10" i="3" l="1"/>
  <c r="F10" i="3"/>
  <c r="D10" i="1"/>
  <c r="F10" i="1"/>
  <c r="I10" i="3" l="1"/>
  <c r="G10" i="3"/>
  <c r="H10" i="3" s="1"/>
  <c r="I10" i="1"/>
  <c r="G10" i="1"/>
  <c r="H10" i="1" s="1"/>
  <c r="B11" i="3" l="1"/>
  <c r="C11" i="3"/>
  <c r="E11" i="3" s="1"/>
  <c r="D11" i="3" l="1"/>
  <c r="F11" i="3"/>
  <c r="G11" i="3" l="1"/>
  <c r="I11" i="3"/>
  <c r="H11" i="3"/>
  <c r="B12" i="3" l="1"/>
  <c r="C12" i="3"/>
  <c r="E12" i="3" s="1"/>
  <c r="D12" i="3" l="1"/>
  <c r="F12" i="3"/>
  <c r="G12" i="3" l="1"/>
  <c r="I12" i="3"/>
  <c r="H12" i="3"/>
</calcChain>
</file>

<file path=xl/sharedStrings.xml><?xml version="1.0" encoding="utf-8"?>
<sst xmlns="http://schemas.openxmlformats.org/spreadsheetml/2006/main" count="60" uniqueCount="18">
  <si>
    <t>a)</t>
  </si>
  <si>
    <t>b)</t>
  </si>
  <si>
    <t>Ecuacion()</t>
  </si>
  <si>
    <t>f(a)*f(m)</t>
  </si>
  <si>
    <t>Xi</t>
  </si>
  <si>
    <t>Xa</t>
  </si>
  <si>
    <t>f(Xi)</t>
  </si>
  <si>
    <t>f(Xa)</t>
  </si>
  <si>
    <t>Xr (Raiz)</t>
  </si>
  <si>
    <t>f(Xr)</t>
  </si>
  <si>
    <t>Ea%</t>
  </si>
  <si>
    <t>Iteracion</t>
  </si>
  <si>
    <t>A</t>
  </si>
  <si>
    <t>B</t>
  </si>
  <si>
    <t>f(A)</t>
  </si>
  <si>
    <t>f(B)</t>
  </si>
  <si>
    <t>Xr</t>
  </si>
  <si>
    <t>METODO DE LA REGLA FALSA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</si>
</sst>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000000"/>
    <numFmt numFmtId="167" formatCode="0.0000"/>
    <numFmt numFmtId="168" formatCode="0.0000000%"/>
    <numFmt numFmtId="169" formatCode="0.0000000000"/>
    <numFmt numFmtId="170" formatCode="0.00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165" fontId="0" fillId="2" borderId="0" xfId="0" applyNumberForma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2" borderId="0" xfId="0" applyFill="1"/>
    <xf numFmtId="167" fontId="0" fillId="2" borderId="0" xfId="0" applyNumberFormat="1" applyFill="1"/>
    <xf numFmtId="165" fontId="0" fillId="4" borderId="0" xfId="0" applyNumberFormat="1" applyFill="1"/>
    <xf numFmtId="168" fontId="0" fillId="4" borderId="0" xfId="1" applyNumberFormat="1" applyFont="1" applyFill="1"/>
    <xf numFmtId="167" fontId="0" fillId="4" borderId="0" xfId="0" applyNumberFormat="1" applyFill="1"/>
    <xf numFmtId="0" fontId="0" fillId="0" borderId="1" xfId="0" applyFont="1" applyBorder="1"/>
    <xf numFmtId="167" fontId="0" fillId="0" borderId="2" xfId="0" applyNumberFormat="1" applyFont="1" applyBorder="1"/>
    <xf numFmtId="165" fontId="0" fillId="0" borderId="2" xfId="0" applyNumberFormat="1" applyFont="1" applyBorder="1"/>
    <xf numFmtId="169" fontId="0" fillId="0" borderId="2" xfId="0" applyNumberFormat="1" applyFont="1" applyBorder="1"/>
    <xf numFmtId="170" fontId="0" fillId="0" borderId="0" xfId="0" applyNumberFormat="1"/>
    <xf numFmtId="0" fontId="0" fillId="5" borderId="4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000000%"/>
    </dxf>
    <dxf>
      <numFmt numFmtId="167" formatCode="0.0000"/>
    </dxf>
    <dxf>
      <numFmt numFmtId="167" formatCode="0.0000"/>
    </dxf>
    <dxf>
      <numFmt numFmtId="165" formatCode="0.00000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123825</xdr:colOff>
      <xdr:row>5</xdr:row>
      <xdr:rowOff>33337</xdr:rowOff>
    </xdr:from>
    <xdr:ext cx="49782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id="{811BD31F-097E-4953-BC84-1A1C845FAD86}"/>
                </a:ext>
              </a:extLst>
            </xdr:cNvPr>
            <xdr:cNvSpPr txBox="1"/>
          </xdr:nvSpPr>
          <xdr:spPr>
            <a:xfrm>
              <a:off x="9477375" y="985837"/>
              <a:ext cx="49782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11BD31F-097E-4953-BC84-1A1C845FAD86}"/>
                </a:ext>
              </a:extLst>
            </xdr:cNvPr>
            <xdr:cNvSpPr txBox="1"/>
          </xdr:nvSpPr>
          <xdr:spPr>
            <a:xfrm>
              <a:off x="9477375" y="985837"/>
              <a:ext cx="49782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𝑋^10−2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12</xdr:col>
      <xdr:colOff>266700</xdr:colOff>
      <xdr:row>6</xdr:row>
      <xdr:rowOff>23812</xdr:rowOff>
    </xdr:from>
    <xdr:ext cx="10996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xmlns="" id="{B11D6FEB-CCE4-40F3-8190-C017B3854272}"/>
                </a:ext>
              </a:extLst>
            </xdr:cNvPr>
            <xdr:cNvSpPr txBox="1"/>
          </xdr:nvSpPr>
          <xdr:spPr>
            <a:xfrm>
              <a:off x="7886700" y="1166812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11D6FEB-CCE4-40F3-8190-C017B3854272}"/>
                </a:ext>
              </a:extLst>
            </xdr:cNvPr>
            <xdr:cNvSpPr txBox="1"/>
          </xdr:nvSpPr>
          <xdr:spPr>
            <a:xfrm>
              <a:off x="7886700" y="1166812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12</xdr:col>
      <xdr:colOff>266700</xdr:colOff>
      <xdr:row>8</xdr:row>
      <xdr:rowOff>9525</xdr:rowOff>
    </xdr:from>
    <xdr:ext cx="10996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xmlns="" id="{3D0D48CE-31B6-4502-962C-BB930ADBF1F5}"/>
                </a:ext>
              </a:extLst>
            </xdr:cNvPr>
            <xdr:cNvSpPr txBox="1"/>
          </xdr:nvSpPr>
          <xdr:spPr>
            <a:xfrm>
              <a:off x="7886700" y="1533525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D0D48CE-31B6-4502-962C-BB930ADBF1F5}"/>
                </a:ext>
              </a:extLst>
            </xdr:cNvPr>
            <xdr:cNvSpPr txBox="1"/>
          </xdr:nvSpPr>
          <xdr:spPr>
            <a:xfrm>
              <a:off x="7886700" y="1533525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3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NI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6</xdr:row>
      <xdr:rowOff>23812</xdr:rowOff>
    </xdr:from>
    <xdr:ext cx="114711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C9895E28-2039-47B3-9A91-684158632F95}"/>
            </a:ext>
          </a:extLst>
        </xdr:cNvPr>
        <xdr:cNvSpPr txBox="1"/>
      </xdr:nvSpPr>
      <xdr:spPr>
        <a:xfrm>
          <a:off x="9467850" y="1166812"/>
          <a:ext cx="11471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NI" sz="1100"/>
            <a:t>-3</a:t>
          </a:r>
        </a:p>
      </xdr:txBody>
    </xdr:sp>
    <xdr:clientData/>
  </xdr:oneCellAnchor>
  <xdr:oneCellAnchor>
    <xdr:from>
      <xdr:col>12</xdr:col>
      <xdr:colOff>266700</xdr:colOff>
      <xdr:row>8</xdr:row>
      <xdr:rowOff>9525</xdr:rowOff>
    </xdr:from>
    <xdr:ext cx="114711" cy="344453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0829A63F-E04F-42A6-93C3-9FB6777250B4}"/>
            </a:ext>
          </a:extLst>
        </xdr:cNvPr>
        <xdr:cNvSpPr txBox="1"/>
      </xdr:nvSpPr>
      <xdr:spPr>
        <a:xfrm>
          <a:off x="9467850" y="1533525"/>
          <a:ext cx="114711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NI" sz="1100"/>
            <a:t>-2</a:t>
          </a:r>
        </a:p>
        <a:p>
          <a:endParaRPr lang="es-NI" sz="1100"/>
        </a:p>
      </xdr:txBody>
    </xdr:sp>
    <xdr:clientData/>
  </xdr:oneCellAnchor>
  <xdr:oneCellAnchor>
    <xdr:from>
      <xdr:col>12</xdr:col>
      <xdr:colOff>219075</xdr:colOff>
      <xdr:row>5</xdr:row>
      <xdr:rowOff>42862</xdr:rowOff>
    </xdr:from>
    <xdr:ext cx="17751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xmlns="" id="{ED35E415-A7E0-483B-B7A8-E76997B9BCA9}"/>
                </a:ext>
              </a:extLst>
            </xdr:cNvPr>
            <xdr:cNvSpPr txBox="1"/>
          </xdr:nvSpPr>
          <xdr:spPr>
            <a:xfrm>
              <a:off x="9420225" y="995362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−12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−16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−40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D35E415-A7E0-483B-B7A8-E76997B9BCA9}"/>
                </a:ext>
              </a:extLst>
            </xdr:cNvPr>
            <xdr:cNvSpPr txBox="1"/>
          </xdr:nvSpPr>
          <xdr:spPr>
            <a:xfrm>
              <a:off x="9420225" y="995362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4−2𝑥^3−12𝑥^2−16𝑥−40</a:t>
              </a:r>
              <a:endParaRPr lang="es-NI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476250</xdr:colOff>
      <xdr:row>3</xdr:row>
      <xdr:rowOff>23812</xdr:rowOff>
    </xdr:from>
    <xdr:ext cx="642355" cy="1989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xmlns="" id="{D97740BC-FA72-4103-909C-2A5CD38A4720}"/>
                </a:ext>
              </a:extLst>
            </xdr:cNvPr>
            <xdr:cNvSpPr txBox="1"/>
          </xdr:nvSpPr>
          <xdr:spPr>
            <a:xfrm>
              <a:off x="9667875" y="595312"/>
              <a:ext cx="642355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p>
                          <m:sSup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−5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97740BC-FA72-4103-909C-2A5CD38A4720}"/>
                </a:ext>
              </a:extLst>
            </xdr:cNvPr>
            <xdr:cNvSpPr txBox="1"/>
          </xdr:nvSpPr>
          <xdr:spPr>
            <a:xfrm>
              <a:off x="9667875" y="595312"/>
              <a:ext cx="642355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i="0">
                  <a:latin typeface="Cambria Math" panose="02040503050406030204" pitchFamily="18" charset="0"/>
                </a:rPr>
                <a:t>𝑒〗^(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latin typeface="Cambria Math" panose="02040503050406030204" pitchFamily="18" charset="0"/>
                </a:rPr>
                <a:t> )</a:t>
              </a:r>
              <a:r>
                <a:rPr lang="es-ES" sz="1100" b="0" i="0">
                  <a:latin typeface="Cambria Math" panose="02040503050406030204" pitchFamily="18" charset="0"/>
                </a:rPr>
                <a:t>−5𝑥</a:t>
              </a:r>
              <a:endParaRPr lang="es-NI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a1" displayName="Tabla1" ref="A1:I12" totalsRowShown="0">
  <autoFilter ref="A1:I12"/>
  <tableColumns count="9">
    <tableColumn id="1" name="Iteracion"/>
    <tableColumn id="2" name="Xi" dataDxfId="7">
      <calculatedColumnFormula>IF(H1&gt;0,F1,B1)</calculatedColumnFormula>
    </tableColumn>
    <tableColumn id="3" name="Xa" dataDxfId="6">
      <calculatedColumnFormula>IF(H1&lt;0,F1,C1)</calculatedColumnFormula>
    </tableColumn>
    <tableColumn id="4" name="f(Xi)" dataDxfId="5">
      <calculatedColumnFormula>B2^10-2</calculatedColumnFormula>
    </tableColumn>
    <tableColumn id="5" name="f(Xa)" dataDxfId="4">
      <calculatedColumnFormula>C2^10-2</calculatedColumnFormula>
    </tableColumn>
    <tableColumn id="6" name="Xr (Raiz)" dataDxfId="3">
      <calculatedColumnFormula>(B2+C2)/2</calculatedColumnFormula>
    </tableColumn>
    <tableColumn id="7" name="f(Xr)" dataDxfId="2">
      <calculatedColumnFormula>F2^10-2</calculatedColumnFormula>
    </tableColumn>
    <tableColumn id="8" name="f(a)*f(m)" dataDxfId="1">
      <calculatedColumnFormula>D2*G2</calculatedColumnFormula>
    </tableColumn>
    <tableColumn id="9" name="Ea%" dataDxfId="0" dataCellStyle="Porcentaje">
      <calculatedColumnFormula>ABS(F2-F1)/F2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4" zoomScaleNormal="100" workbookViewId="0">
      <selection activeCell="A16" sqref="A16:G16"/>
    </sheetView>
  </sheetViews>
  <sheetFormatPr baseColWidth="10" defaultRowHeight="15" x14ac:dyDescent="0.25"/>
  <cols>
    <col min="1" max="1" width="12" customWidth="1"/>
    <col min="2" max="2" width="12.5703125" bestFit="1" customWidth="1"/>
    <col min="4" max="4" width="12.28515625" bestFit="1" customWidth="1"/>
    <col min="5" max="5" width="13.5703125" bestFit="1" customWidth="1"/>
    <col min="7" max="7" width="17.42578125" bestFit="1" customWidth="1"/>
    <col min="9" max="9" width="12.140625" bestFit="1" customWidth="1"/>
  </cols>
  <sheetData>
    <row r="1" spans="1:12" x14ac:dyDescent="0.25">
      <c r="A1" t="s">
        <v>11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3</v>
      </c>
      <c r="I1" t="s">
        <v>10</v>
      </c>
    </row>
    <row r="2" spans="1:12" x14ac:dyDescent="0.25">
      <c r="A2">
        <v>1</v>
      </c>
      <c r="B2" s="3">
        <v>0.5</v>
      </c>
      <c r="C2" s="3">
        <v>1.5</v>
      </c>
      <c r="D2" s="3">
        <f>B2^10-2</f>
        <v>-1.9990234375</v>
      </c>
      <c r="E2" s="3">
        <f>C2^10-2</f>
        <v>55.6650390625</v>
      </c>
      <c r="F2" s="2">
        <f>(B2+C2)/2</f>
        <v>1</v>
      </c>
      <c r="G2" s="3">
        <f>F2^10-2</f>
        <v>-1</v>
      </c>
      <c r="H2" s="3">
        <f>D2*G2</f>
        <v>1.9990234375</v>
      </c>
    </row>
    <row r="3" spans="1:12" x14ac:dyDescent="0.25">
      <c r="A3">
        <v>2</v>
      </c>
      <c r="B3" s="3">
        <f>IF(H2&gt;0,F2,B2)</f>
        <v>1</v>
      </c>
      <c r="C3" s="3">
        <f>IF(H2&lt;0,F2,C2)</f>
        <v>1.5</v>
      </c>
      <c r="D3" s="3">
        <f>B3^10-2</f>
        <v>-1</v>
      </c>
      <c r="E3" s="3">
        <f>C3^10-2</f>
        <v>55.6650390625</v>
      </c>
      <c r="F3" s="2">
        <f>(B3+C3)/2</f>
        <v>1.25</v>
      </c>
      <c r="G3" s="3">
        <f>F3^10-2</f>
        <v>7.3132257461547852</v>
      </c>
      <c r="H3" s="3">
        <f>D3*G3</f>
        <v>-7.3132257461547852</v>
      </c>
      <c r="I3" s="4">
        <f>ABS(F3-F2)/F3</f>
        <v>0.2</v>
      </c>
    </row>
    <row r="4" spans="1:12" x14ac:dyDescent="0.25">
      <c r="A4">
        <v>3</v>
      </c>
      <c r="B4" s="3">
        <f t="shared" ref="B4:B10" si="0">IF(H3&gt;0,F3,B3)</f>
        <v>1</v>
      </c>
      <c r="C4" s="3">
        <f t="shared" ref="C4:C10" si="1">IF(H3&lt;0,F3,C3)</f>
        <v>1.25</v>
      </c>
      <c r="D4" s="3">
        <f t="shared" ref="D4:D10" si="2">B4^10-2</f>
        <v>-1</v>
      </c>
      <c r="E4" s="3">
        <f t="shared" ref="E4:E10" si="3">C4^10-2</f>
        <v>7.3132257461547852</v>
      </c>
      <c r="F4" s="2">
        <f t="shared" ref="F4:F10" si="4">(B4+C4)/2</f>
        <v>1.125</v>
      </c>
      <c r="G4" s="3">
        <f t="shared" ref="G4:G12" si="5">F4^10-2</f>
        <v>1.2473210254684091</v>
      </c>
      <c r="H4" s="3">
        <f t="shared" ref="H4:H10" si="6">D4*G4</f>
        <v>-1.2473210254684091</v>
      </c>
      <c r="I4" s="4">
        <f t="shared" ref="I4:I10" si="7">ABS(F4-F3)/F4</f>
        <v>0.1111111111111111</v>
      </c>
    </row>
    <row r="5" spans="1:12" x14ac:dyDescent="0.25">
      <c r="A5">
        <v>4</v>
      </c>
      <c r="B5" s="3">
        <f t="shared" si="0"/>
        <v>1</v>
      </c>
      <c r="C5" s="3">
        <f t="shared" si="1"/>
        <v>1.125</v>
      </c>
      <c r="D5" s="3">
        <f t="shared" si="2"/>
        <v>-1</v>
      </c>
      <c r="E5" s="3">
        <f t="shared" si="3"/>
        <v>1.2473210254684091</v>
      </c>
      <c r="F5" s="2">
        <f t="shared" si="4"/>
        <v>1.0625</v>
      </c>
      <c r="G5" s="3">
        <f t="shared" si="5"/>
        <v>-0.16646422873509437</v>
      </c>
      <c r="H5" s="3">
        <f t="shared" si="6"/>
        <v>0.16646422873509437</v>
      </c>
      <c r="I5" s="4">
        <f t="shared" si="7"/>
        <v>5.8823529411764705E-2</v>
      </c>
    </row>
    <row r="6" spans="1:12" x14ac:dyDescent="0.25">
      <c r="A6">
        <v>5</v>
      </c>
      <c r="B6" s="3">
        <f t="shared" si="0"/>
        <v>1.0625</v>
      </c>
      <c r="C6" s="3">
        <f t="shared" si="1"/>
        <v>1.125</v>
      </c>
      <c r="D6" s="3">
        <f t="shared" si="2"/>
        <v>-0.16646422873509437</v>
      </c>
      <c r="E6" s="3">
        <f t="shared" si="3"/>
        <v>1.2473210254684091</v>
      </c>
      <c r="F6" s="2">
        <f t="shared" si="4"/>
        <v>1.09375</v>
      </c>
      <c r="G6" s="3">
        <f t="shared" si="5"/>
        <v>0.45008222911347051</v>
      </c>
      <c r="H6" s="3">
        <f t="shared" si="6"/>
        <v>-7.4922591136745903E-2</v>
      </c>
      <c r="I6" s="4">
        <f t="shared" si="7"/>
        <v>2.8571428571428571E-2</v>
      </c>
      <c r="L6" t="s">
        <v>2</v>
      </c>
    </row>
    <row r="7" spans="1:12" x14ac:dyDescent="0.25">
      <c r="A7">
        <v>6</v>
      </c>
      <c r="B7" s="3">
        <f t="shared" si="0"/>
        <v>1.0625</v>
      </c>
      <c r="C7" s="3">
        <f t="shared" si="1"/>
        <v>1.09375</v>
      </c>
      <c r="D7" s="3">
        <f t="shared" si="2"/>
        <v>-0.16646422873509437</v>
      </c>
      <c r="E7" s="3">
        <f t="shared" si="3"/>
        <v>0.45008222911347051</v>
      </c>
      <c r="F7" s="2">
        <f t="shared" si="4"/>
        <v>1.078125</v>
      </c>
      <c r="G7" s="3">
        <f t="shared" si="5"/>
        <v>0.12173513190642282</v>
      </c>
      <c r="H7" s="3">
        <f t="shared" si="6"/>
        <v>-2.0264544842767653E-2</v>
      </c>
      <c r="I7" s="4">
        <f t="shared" si="7"/>
        <v>1.4492753623188406E-2</v>
      </c>
      <c r="L7" t="s">
        <v>0</v>
      </c>
    </row>
    <row r="8" spans="1:12" x14ac:dyDescent="0.25">
      <c r="A8">
        <v>7</v>
      </c>
      <c r="B8" s="3">
        <f t="shared" si="0"/>
        <v>1.0625</v>
      </c>
      <c r="C8" s="3">
        <f t="shared" si="1"/>
        <v>1.078125</v>
      </c>
      <c r="D8" s="3">
        <f t="shared" si="2"/>
        <v>-0.16646422873509437</v>
      </c>
      <c r="E8" s="3">
        <f t="shared" si="3"/>
        <v>0.12173513190642282</v>
      </c>
      <c r="F8" s="2">
        <f t="shared" si="4"/>
        <v>1.0703125</v>
      </c>
      <c r="G8" s="3">
        <f t="shared" si="5"/>
        <v>-2.7095901165207215E-2</v>
      </c>
      <c r="H8" s="3">
        <f t="shared" si="6"/>
        <v>4.5104982893485641E-3</v>
      </c>
      <c r="I8" s="4">
        <f t="shared" si="7"/>
        <v>7.2992700729927005E-3</v>
      </c>
    </row>
    <row r="9" spans="1:12" x14ac:dyDescent="0.25">
      <c r="A9">
        <v>8</v>
      </c>
      <c r="B9" s="3">
        <f t="shared" si="0"/>
        <v>1.0703125</v>
      </c>
      <c r="C9" s="3">
        <f t="shared" si="1"/>
        <v>1.078125</v>
      </c>
      <c r="D9" s="3">
        <f t="shared" si="2"/>
        <v>-2.7095901165207215E-2</v>
      </c>
      <c r="E9" s="3">
        <f t="shared" si="3"/>
        <v>0.12173513190642282</v>
      </c>
      <c r="F9" s="2">
        <f t="shared" si="4"/>
        <v>1.07421875</v>
      </c>
      <c r="G9" s="3">
        <f t="shared" si="5"/>
        <v>4.6102024984659984E-2</v>
      </c>
      <c r="H9" s="3">
        <f t="shared" si="6"/>
        <v>-1.2491759125002606E-3</v>
      </c>
      <c r="I9" s="4">
        <f t="shared" si="7"/>
        <v>3.6363636363636364E-3</v>
      </c>
      <c r="L9" t="s">
        <v>1</v>
      </c>
    </row>
    <row r="10" spans="1:12" x14ac:dyDescent="0.25">
      <c r="A10">
        <v>9</v>
      </c>
      <c r="B10" s="3">
        <f t="shared" si="0"/>
        <v>1.0703125</v>
      </c>
      <c r="C10" s="3">
        <f t="shared" si="1"/>
        <v>1.07421875</v>
      </c>
      <c r="D10" s="3">
        <f t="shared" si="2"/>
        <v>-2.7095901165207215E-2</v>
      </c>
      <c r="E10" s="3">
        <f t="shared" si="3"/>
        <v>4.6102024984659984E-2</v>
      </c>
      <c r="F10" s="2">
        <f t="shared" si="4"/>
        <v>1.072265625</v>
      </c>
      <c r="G10" s="3">
        <f t="shared" si="5"/>
        <v>9.2030777079283865E-3</v>
      </c>
      <c r="H10" s="3">
        <f t="shared" si="6"/>
        <v>-2.4936568398974932E-4</v>
      </c>
      <c r="I10" s="4">
        <f t="shared" si="7"/>
        <v>1.8214936247723133E-3</v>
      </c>
    </row>
    <row r="11" spans="1:12" x14ac:dyDescent="0.25">
      <c r="A11">
        <v>10</v>
      </c>
      <c r="B11" s="3">
        <f>IF(H10&gt;0,F10,B10)</f>
        <v>1.0703125</v>
      </c>
      <c r="C11" s="3">
        <f>IF(H10&lt;0,F10,C10)</f>
        <v>1.072265625</v>
      </c>
      <c r="D11" s="3">
        <f>B11^10-2</f>
        <v>-2.7095901165207215E-2</v>
      </c>
      <c r="E11" s="3">
        <f>C11^10-2</f>
        <v>9.2030777079283865E-3</v>
      </c>
      <c r="F11" s="2">
        <f>(B11+C11)/2</f>
        <v>1.0712890625</v>
      </c>
      <c r="G11" s="3">
        <f>F11^10-2</f>
        <v>-9.0208622343559419E-3</v>
      </c>
      <c r="H11" s="3">
        <f>D11*G11</f>
        <v>2.4442839152705891E-4</v>
      </c>
      <c r="I11" s="4">
        <f>ABS(F11-F10)/F11</f>
        <v>9.1157702825888785E-4</v>
      </c>
    </row>
    <row r="12" spans="1:12" x14ac:dyDescent="0.25">
      <c r="A12" s="9">
        <v>11</v>
      </c>
      <c r="B12" s="10">
        <f t="shared" ref="B12" si="8">IF(H11&gt;0,F11,B11)</f>
        <v>1.0712890625</v>
      </c>
      <c r="C12" s="10">
        <f t="shared" ref="C12" si="9">IF(H11&lt;0,F11,C11)</f>
        <v>1.072265625</v>
      </c>
      <c r="D12" s="10">
        <f t="shared" ref="D12" si="10">B12^10-2</f>
        <v>-9.0208622343559419E-3</v>
      </c>
      <c r="E12" s="10">
        <f t="shared" ref="E12" si="11">C12^10-2</f>
        <v>9.2030777079283865E-3</v>
      </c>
      <c r="F12" s="11">
        <f t="shared" ref="F12" si="12">(B12+C12)/2</f>
        <v>1.07177734375</v>
      </c>
      <c r="G12" s="10">
        <f t="shared" si="5"/>
        <v>7.2427188968493539E-5</v>
      </c>
      <c r="H12" s="10">
        <f t="shared" ref="H12" si="13">D12*G12</f>
        <v>-6.533556937064446E-7</v>
      </c>
      <c r="I12" s="12">
        <f t="shared" ref="I12" si="14">ABS(F12-F11)/F12</f>
        <v>4.5558086560364467E-4</v>
      </c>
    </row>
    <row r="16" spans="1:12" x14ac:dyDescent="0.25">
      <c r="A16" s="19" t="s">
        <v>17</v>
      </c>
      <c r="B16" s="19"/>
      <c r="C16" s="19"/>
      <c r="D16" s="19"/>
      <c r="E16" s="19"/>
      <c r="F16" s="19"/>
      <c r="G16" s="19"/>
    </row>
    <row r="17" spans="1:7" x14ac:dyDescent="0.25">
      <c r="A17" s="6" t="s">
        <v>11</v>
      </c>
      <c r="B17" s="7" t="s">
        <v>12</v>
      </c>
      <c r="C17" s="7" t="s">
        <v>13</v>
      </c>
      <c r="D17" s="7" t="s">
        <v>14</v>
      </c>
      <c r="E17" s="7" t="s">
        <v>15</v>
      </c>
      <c r="F17" s="7" t="s">
        <v>16</v>
      </c>
      <c r="G17" s="8" t="s">
        <v>9</v>
      </c>
    </row>
    <row r="18" spans="1:7" x14ac:dyDescent="0.25">
      <c r="A18" s="14">
        <v>1</v>
      </c>
      <c r="B18" s="15">
        <v>0.5</v>
      </c>
      <c r="C18" s="15">
        <v>1.5</v>
      </c>
      <c r="D18" s="15">
        <f>B18^10-2</f>
        <v>-1.9990234375</v>
      </c>
      <c r="E18" s="17">
        <f>C18^10-2</f>
        <v>55.6650390625</v>
      </c>
      <c r="F18">
        <f>B18-((D18*(C18-B18))/(E18-D18))</f>
        <v>0.53466671182766567</v>
      </c>
      <c r="G18">
        <f>F18^10-2</f>
        <v>-1.9980908877729717</v>
      </c>
    </row>
    <row r="19" spans="1:7" x14ac:dyDescent="0.25">
      <c r="A19">
        <v>2</v>
      </c>
      <c r="B19">
        <f>IF(G18&lt;0,F18,B18)</f>
        <v>0.53466671182766567</v>
      </c>
      <c r="C19">
        <f>IF(G18&gt;0,F18,C18)</f>
        <v>1.5</v>
      </c>
      <c r="D19" s="15">
        <f>B19^10-2</f>
        <v>-1.9980908877729717</v>
      </c>
      <c r="E19" s="15">
        <f>C19^10-2</f>
        <v>55.6650390625</v>
      </c>
      <c r="F19" s="16">
        <f>B19-((D19*(C19-B19))/(E19-D19))</f>
        <v>0.56811657222241752</v>
      </c>
      <c r="G19" s="18">
        <f>F19^10-2</f>
        <v>-1.9964975287398943</v>
      </c>
    </row>
    <row r="20" spans="1:7" x14ac:dyDescent="0.25">
      <c r="A20" s="14">
        <v>3</v>
      </c>
      <c r="B20">
        <f t="shared" ref="B20:B27" si="15">IF(G19&lt;0,F19,B19)</f>
        <v>0.56811657222241752</v>
      </c>
      <c r="C20">
        <f t="shared" ref="C20:C27" si="16">IF(G19&gt;0,F19,C19)</f>
        <v>1.5</v>
      </c>
      <c r="D20" s="15">
        <f t="shared" ref="D20:D27" si="17">B20^10-2</f>
        <v>-1.9964975287398943</v>
      </c>
      <c r="E20" s="15">
        <f t="shared" ref="E20:E27" si="18">C20^10-2</f>
        <v>55.6650390625</v>
      </c>
      <c r="F20" s="16">
        <f t="shared" ref="F20:F27" si="19">B20-((D20*(C20-B20))/(E20-D20))</f>
        <v>0.60038249974739188</v>
      </c>
      <c r="G20" s="18">
        <f t="shared" ref="G20:G35" si="20">F20^10-2</f>
        <v>-1.9939147244679605</v>
      </c>
    </row>
    <row r="21" spans="1:7" x14ac:dyDescent="0.25">
      <c r="A21">
        <v>4</v>
      </c>
      <c r="B21">
        <f t="shared" si="15"/>
        <v>0.60038249974739188</v>
      </c>
      <c r="C21">
        <f t="shared" si="16"/>
        <v>1.5</v>
      </c>
      <c r="D21" s="15">
        <f t="shared" si="17"/>
        <v>-1.9939147244679605</v>
      </c>
      <c r="E21" s="15">
        <f t="shared" si="18"/>
        <v>55.6650390625</v>
      </c>
      <c r="F21" s="16">
        <f t="shared" si="19"/>
        <v>0.63149233546813921</v>
      </c>
      <c r="G21" s="18">
        <f t="shared" si="20"/>
        <v>-1.9899148853867079</v>
      </c>
    </row>
    <row r="22" spans="1:7" x14ac:dyDescent="0.25">
      <c r="A22" s="14">
        <v>5</v>
      </c>
      <c r="B22">
        <f t="shared" si="15"/>
        <v>0.63149233546813921</v>
      </c>
      <c r="C22">
        <f t="shared" si="16"/>
        <v>1.5</v>
      </c>
      <c r="D22" s="15">
        <f t="shared" si="17"/>
        <v>-1.9899148853867079</v>
      </c>
      <c r="E22" s="15">
        <f t="shared" si="18"/>
        <v>55.6650390625</v>
      </c>
      <c r="F22" s="16">
        <f t="shared" si="19"/>
        <v>0.66146818682839759</v>
      </c>
      <c r="G22" s="18">
        <f t="shared" si="20"/>
        <v>-1.9839642374332713</v>
      </c>
    </row>
    <row r="23" spans="1:7" x14ac:dyDescent="0.25">
      <c r="A23">
        <v>6</v>
      </c>
      <c r="B23">
        <f t="shared" si="15"/>
        <v>0.66146818682839759</v>
      </c>
      <c r="C23">
        <f t="shared" si="16"/>
        <v>1.5</v>
      </c>
      <c r="D23" s="15">
        <f t="shared" si="17"/>
        <v>-1.9839642374332713</v>
      </c>
      <c r="E23" s="15">
        <f t="shared" si="18"/>
        <v>55.6650390625</v>
      </c>
      <c r="F23" s="16">
        <f t="shared" si="19"/>
        <v>0.69032587792545186</v>
      </c>
      <c r="G23" s="18">
        <f t="shared" si="20"/>
        <v>-1.9754222830196217</v>
      </c>
    </row>
    <row r="24" spans="1:7" x14ac:dyDescent="0.25">
      <c r="A24" s="14">
        <v>7</v>
      </c>
      <c r="B24">
        <f t="shared" si="15"/>
        <v>0.69032587792545186</v>
      </c>
      <c r="C24">
        <f t="shared" si="16"/>
        <v>1.5</v>
      </c>
      <c r="D24" s="15">
        <f t="shared" si="17"/>
        <v>-1.9754222830196217</v>
      </c>
      <c r="E24" s="15">
        <f t="shared" si="18"/>
        <v>55.6650390625</v>
      </c>
      <c r="F24" s="16">
        <f t="shared" si="19"/>
        <v>0.71807458543739711</v>
      </c>
      <c r="G24" s="18">
        <f t="shared" si="20"/>
        <v>-1.9635501654232073</v>
      </c>
    </row>
    <row r="25" spans="1:7" x14ac:dyDescent="0.25">
      <c r="A25">
        <v>8</v>
      </c>
      <c r="B25">
        <f t="shared" si="15"/>
        <v>0.71807458543739711</v>
      </c>
      <c r="C25">
        <f t="shared" si="16"/>
        <v>1.5</v>
      </c>
      <c r="D25" s="15">
        <f t="shared" si="17"/>
        <v>-1.9635501654232073</v>
      </c>
      <c r="E25" s="15">
        <f t="shared" si="18"/>
        <v>55.6650390625</v>
      </c>
      <c r="F25" s="16">
        <f t="shared" si="19"/>
        <v>0.7447167399250012</v>
      </c>
      <c r="G25" s="18">
        <f t="shared" si="20"/>
        <v>-1.9475299882677042</v>
      </c>
    </row>
    <row r="26" spans="1:7" x14ac:dyDescent="0.25">
      <c r="A26" s="14">
        <v>9</v>
      </c>
      <c r="B26">
        <f t="shared" si="15"/>
        <v>0.7447167399250012</v>
      </c>
      <c r="C26">
        <f t="shared" si="16"/>
        <v>1.5</v>
      </c>
      <c r="D26" s="15">
        <f t="shared" si="17"/>
        <v>-1.9475299882677042</v>
      </c>
      <c r="E26" s="15">
        <f t="shared" si="18"/>
        <v>55.6650390625</v>
      </c>
      <c r="F26" s="16">
        <f t="shared" si="19"/>
        <v>0.77024826582061745</v>
      </c>
      <c r="G26" s="18">
        <f t="shared" si="20"/>
        <v>-1.9264966230983933</v>
      </c>
    </row>
    <row r="27" spans="1:7" x14ac:dyDescent="0.25">
      <c r="A27" s="14">
        <v>10</v>
      </c>
      <c r="B27">
        <f t="shared" si="15"/>
        <v>0.77024826582061745</v>
      </c>
      <c r="C27">
        <f t="shared" si="16"/>
        <v>1.5</v>
      </c>
      <c r="D27" s="15">
        <f t="shared" si="17"/>
        <v>-1.9264966230983933</v>
      </c>
      <c r="E27" s="15">
        <f t="shared" si="18"/>
        <v>55.6650390625</v>
      </c>
      <c r="F27" s="16">
        <f t="shared" si="19"/>
        <v>0.79465921848684984</v>
      </c>
      <c r="G27" s="18">
        <f t="shared" si="20"/>
        <v>-1.8995825339471026</v>
      </c>
    </row>
    <row r="28" spans="1:7" x14ac:dyDescent="0.25">
      <c r="A28">
        <v>11</v>
      </c>
      <c r="B28">
        <f t="shared" ref="B28:B35" si="21">IF(G27&lt;0,F27,B27)</f>
        <v>0.79465921848684984</v>
      </c>
      <c r="C28">
        <f t="shared" ref="C28:C35" si="22">IF(G27&gt;0,F27,C27)</f>
        <v>1.5</v>
      </c>
      <c r="D28" s="15">
        <f t="shared" ref="D28:D35" si="23">B28^10-2</f>
        <v>-1.8995825339471026</v>
      </c>
      <c r="E28" s="15">
        <f t="shared" ref="E28:E35" si="24">C28^10-2</f>
        <v>55.6650390625</v>
      </c>
      <c r="F28" s="16">
        <f t="shared" ref="F28:F35" si="25">B28-((D28*(C28-B28))/(E28-D28))</f>
        <v>0.81793485188605686</v>
      </c>
      <c r="G28" s="18">
        <f t="shared" si="20"/>
        <v>-1.8659745922890332</v>
      </c>
    </row>
    <row r="29" spans="1:7" x14ac:dyDescent="0.25">
      <c r="A29" s="14">
        <v>12</v>
      </c>
      <c r="B29">
        <f t="shared" si="21"/>
        <v>0.81793485188605686</v>
      </c>
      <c r="C29">
        <f t="shared" si="22"/>
        <v>1.5</v>
      </c>
      <c r="D29" s="15">
        <f t="shared" si="23"/>
        <v>-1.8659745922890332</v>
      </c>
      <c r="E29" s="15">
        <f t="shared" si="24"/>
        <v>55.6650390625</v>
      </c>
      <c r="F29" s="16">
        <f t="shared" si="25"/>
        <v>0.8400571152673928</v>
      </c>
      <c r="G29" s="18">
        <f t="shared" si="20"/>
        <v>-1.8249798118584759</v>
      </c>
    </row>
    <row r="30" spans="1:7" x14ac:dyDescent="0.25">
      <c r="A30">
        <v>13</v>
      </c>
      <c r="B30">
        <f t="shared" si="21"/>
        <v>0.8400571152673928</v>
      </c>
      <c r="C30">
        <f t="shared" si="22"/>
        <v>1.5</v>
      </c>
      <c r="D30" s="15">
        <f t="shared" si="23"/>
        <v>-1.8249798118584759</v>
      </c>
      <c r="E30" s="15">
        <f t="shared" si="24"/>
        <v>55.6650390625</v>
      </c>
      <c r="F30" s="16">
        <f t="shared" si="25"/>
        <v>0.86100653336114519</v>
      </c>
      <c r="G30" s="18">
        <f t="shared" si="20"/>
        <v>-1.7760946508246511</v>
      </c>
    </row>
    <row r="31" spans="1:7" x14ac:dyDescent="0.25">
      <c r="A31" s="14">
        <v>14</v>
      </c>
      <c r="B31">
        <f t="shared" si="21"/>
        <v>0.86100653336114519</v>
      </c>
      <c r="C31">
        <f t="shared" si="22"/>
        <v>1.5</v>
      </c>
      <c r="D31" s="15">
        <f t="shared" si="23"/>
        <v>-1.7760946508246511</v>
      </c>
      <c r="E31" s="15">
        <f t="shared" si="24"/>
        <v>55.6650390625</v>
      </c>
      <c r="F31" s="16">
        <f t="shared" si="25"/>
        <v>0.88076437594958112</v>
      </c>
      <c r="G31" s="18">
        <f t="shared" si="20"/>
        <v>-1.7190704618446309</v>
      </c>
    </row>
    <row r="32" spans="1:7" x14ac:dyDescent="0.25">
      <c r="A32">
        <v>15</v>
      </c>
      <c r="B32">
        <f t="shared" si="21"/>
        <v>0.88076437594958112</v>
      </c>
      <c r="C32">
        <f t="shared" si="22"/>
        <v>1.5</v>
      </c>
      <c r="D32" s="15">
        <f t="shared" si="23"/>
        <v>-1.7190704618446309</v>
      </c>
      <c r="E32" s="15">
        <f t="shared" si="24"/>
        <v>55.6650390625</v>
      </c>
      <c r="F32" s="16">
        <f t="shared" si="25"/>
        <v>0.89931497609046851</v>
      </c>
      <c r="G32" s="18">
        <f t="shared" si="20"/>
        <v>-1.6539664113020283</v>
      </c>
    </row>
    <row r="33" spans="1:7" x14ac:dyDescent="0.25">
      <c r="A33" s="14">
        <v>16</v>
      </c>
      <c r="B33">
        <f t="shared" si="21"/>
        <v>0.89931497609046851</v>
      </c>
      <c r="C33">
        <f t="shared" si="22"/>
        <v>1.5</v>
      </c>
      <c r="D33" s="15">
        <f t="shared" si="23"/>
        <v>-1.6539664113020283</v>
      </c>
      <c r="E33" s="15">
        <f t="shared" si="24"/>
        <v>55.6650390625</v>
      </c>
      <c r="F33" s="16">
        <f t="shared" si="25"/>
        <v>0.91664802025454795</v>
      </c>
      <c r="G33" s="18">
        <f t="shared" si="20"/>
        <v>-1.581181315819812</v>
      </c>
    </row>
    <row r="34" spans="1:7" x14ac:dyDescent="0.25">
      <c r="A34">
        <v>17</v>
      </c>
      <c r="B34">
        <f t="shared" si="21"/>
        <v>0.91664802025454795</v>
      </c>
      <c r="C34">
        <f t="shared" si="22"/>
        <v>1.5</v>
      </c>
      <c r="D34" s="15">
        <f t="shared" si="23"/>
        <v>-1.581181315819812</v>
      </c>
      <c r="E34" s="15">
        <f t="shared" si="24"/>
        <v>55.6650390625</v>
      </c>
      <c r="F34" s="16">
        <f t="shared" si="25"/>
        <v>0.93276061676876831</v>
      </c>
      <c r="G34" s="18">
        <f t="shared" si="20"/>
        <v>-1.501457704291018</v>
      </c>
    </row>
    <row r="35" spans="1:7" x14ac:dyDescent="0.25">
      <c r="A35" s="14">
        <v>18</v>
      </c>
      <c r="B35">
        <f t="shared" si="21"/>
        <v>0.93276061676876831</v>
      </c>
      <c r="C35">
        <f t="shared" si="22"/>
        <v>1.5</v>
      </c>
      <c r="D35" s="15">
        <f t="shared" si="23"/>
        <v>-1.501457704291018</v>
      </c>
      <c r="E35" s="15">
        <f t="shared" si="24"/>
        <v>55.6650390625</v>
      </c>
      <c r="F35" s="16">
        <f t="shared" si="25"/>
        <v>0.94765895741056494</v>
      </c>
      <c r="G35" s="18">
        <f t="shared" si="20"/>
        <v>-1.4158549245829795</v>
      </c>
    </row>
    <row r="36" spans="1:7" x14ac:dyDescent="0.25">
      <c r="A36" s="14"/>
    </row>
    <row r="38" spans="1:7" x14ac:dyDescent="0.25">
      <c r="A38" s="14"/>
    </row>
    <row r="40" spans="1:7" x14ac:dyDescent="0.25">
      <c r="A40" s="14"/>
    </row>
    <row r="42" spans="1:7" x14ac:dyDescent="0.25">
      <c r="A42" s="14"/>
    </row>
    <row r="44" spans="1:7" x14ac:dyDescent="0.25">
      <c r="A44" s="14"/>
    </row>
    <row r="46" spans="1:7" x14ac:dyDescent="0.25">
      <c r="A46" s="14"/>
    </row>
    <row r="48" spans="1:7" x14ac:dyDescent="0.25">
      <c r="A48" s="14"/>
    </row>
    <row r="50" spans="1:1" x14ac:dyDescent="0.25">
      <c r="A50" s="14"/>
    </row>
    <row r="52" spans="1:1" x14ac:dyDescent="0.25">
      <c r="A52" s="14"/>
    </row>
    <row r="54" spans="1:1" x14ac:dyDescent="0.25">
      <c r="A54" s="14"/>
    </row>
    <row r="56" spans="1:1" x14ac:dyDescent="0.25">
      <c r="A56" s="14"/>
    </row>
    <row r="58" spans="1:1" x14ac:dyDescent="0.25">
      <c r="A58" s="14"/>
    </row>
    <row r="60" spans="1:1" x14ac:dyDescent="0.25">
      <c r="A60" s="14"/>
    </row>
    <row r="62" spans="1:1" x14ac:dyDescent="0.25">
      <c r="A62" s="14"/>
    </row>
    <row r="64" spans="1:1" x14ac:dyDescent="0.25">
      <c r="A64" s="14"/>
    </row>
    <row r="66" spans="1:1" x14ac:dyDescent="0.25">
      <c r="A66" s="14"/>
    </row>
    <row r="68" spans="1:1" x14ac:dyDescent="0.25">
      <c r="A68" s="14"/>
    </row>
  </sheetData>
  <mergeCells count="1">
    <mergeCell ref="A16:G1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11" sqref="A11:G11"/>
    </sheetView>
  </sheetViews>
  <sheetFormatPr baseColWidth="10" defaultRowHeight="15" x14ac:dyDescent="0.25"/>
  <cols>
    <col min="5" max="5" width="13.5703125" bestFit="1" customWidth="1"/>
    <col min="6" max="6" width="12.28515625" bestFit="1" customWidth="1"/>
    <col min="7" max="7" width="17.42578125" bestFit="1" customWidth="1"/>
    <col min="9" max="9" width="11.85546875" bestFit="1" customWidth="1"/>
  </cols>
  <sheetData>
    <row r="1" spans="1:12" x14ac:dyDescent="0.25">
      <c r="A1" s="6" t="s">
        <v>11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3</v>
      </c>
      <c r="I1" s="8" t="s">
        <v>10</v>
      </c>
    </row>
    <row r="2" spans="1:12" x14ac:dyDescent="0.25">
      <c r="A2">
        <v>1</v>
      </c>
      <c r="B2" s="3">
        <v>-3</v>
      </c>
      <c r="C2" s="3">
        <v>-2</v>
      </c>
      <c r="D2" s="3">
        <f>B2^4-2*(B2^3)-12*(B2^2)-16*(B2)-40</f>
        <v>35</v>
      </c>
      <c r="E2" s="3">
        <f>C2^4-2*(C2^3)-12*(C2^2)-16*(C2)-40</f>
        <v>-24</v>
      </c>
      <c r="F2" s="2">
        <f>(B2+C2)/2</f>
        <v>-2.5</v>
      </c>
      <c r="G2">
        <f>F2^4-2*(F2^3)-12*(F2^2)-16*(F2)-40</f>
        <v>-4.6875</v>
      </c>
      <c r="H2">
        <f>D2*G2</f>
        <v>-164.0625</v>
      </c>
    </row>
    <row r="3" spans="1:12" x14ac:dyDescent="0.25">
      <c r="A3">
        <v>2</v>
      </c>
      <c r="B3" s="3">
        <f>IF(H2&gt;0,F2,B2)</f>
        <v>-3</v>
      </c>
      <c r="C3" s="3">
        <f>IF(H2&lt;0,F2,C2)</f>
        <v>-2.5</v>
      </c>
      <c r="D3" s="3">
        <f>B3^4-2*(B3^3)-12*(B3^2)-16*(B3)-40</f>
        <v>35</v>
      </c>
      <c r="E3" s="3">
        <f>C3^4-2*(C3^3)-12*(C3^2)-16*(C3)-40</f>
        <v>-4.6875</v>
      </c>
      <c r="F3" s="2">
        <f>(B3+C3)/2</f>
        <v>-2.75</v>
      </c>
      <c r="G3" s="3">
        <f>F3^4-2*(F3^3)-12*(F3^2)-16*(F3)-40</f>
        <v>12.03515625</v>
      </c>
      <c r="H3" s="3">
        <f>D3*G3</f>
        <v>421.23046875</v>
      </c>
      <c r="I3" s="4">
        <f>(F3-F2)/F3</f>
        <v>9.0909090909090912E-2</v>
      </c>
    </row>
    <row r="4" spans="1:12" x14ac:dyDescent="0.25">
      <c r="A4">
        <v>3</v>
      </c>
      <c r="B4" s="3">
        <f t="shared" ref="B4:B8" si="0">IF(H3&gt;0,F3,B3)</f>
        <v>-2.75</v>
      </c>
      <c r="C4" s="3">
        <f t="shared" ref="C4:C8" si="1">IF(H3&lt;0,F3,C3)</f>
        <v>-2.5</v>
      </c>
      <c r="D4" s="3">
        <f t="shared" ref="D4:D8" si="2">B4^4-2*(B4^3)-12*(B4^2)-16*(B4)-40</f>
        <v>12.03515625</v>
      </c>
      <c r="E4" s="3">
        <f t="shared" ref="E4:E8" si="3">C4^4-2*(C4^3)-12*(C4^2)-16*(C4)-40</f>
        <v>-4.6875</v>
      </c>
      <c r="F4" s="2">
        <f t="shared" ref="F4:F7" si="4">(B4+C4)/2</f>
        <v>-2.625</v>
      </c>
      <c r="G4" s="3">
        <f t="shared" ref="G4:G8" si="5">F4^4-2*(F4^3)-12*(F4^2)-16*(F4)-40</f>
        <v>2.968994140625</v>
      </c>
      <c r="H4" s="3">
        <f t="shared" ref="H4:H8" si="6">D4*G4</f>
        <v>35.732308387756348</v>
      </c>
      <c r="I4" s="4">
        <f t="shared" ref="I4:I8" si="7">(F4-F3)/F4</f>
        <v>-4.7619047619047616E-2</v>
      </c>
    </row>
    <row r="5" spans="1:12" x14ac:dyDescent="0.25">
      <c r="A5">
        <v>4</v>
      </c>
      <c r="B5" s="3">
        <f t="shared" si="0"/>
        <v>-2.625</v>
      </c>
      <c r="C5" s="3">
        <f t="shared" si="1"/>
        <v>-2.5</v>
      </c>
      <c r="D5" s="3">
        <f t="shared" si="2"/>
        <v>2.968994140625</v>
      </c>
      <c r="E5" s="3">
        <f t="shared" si="3"/>
        <v>-4.6875</v>
      </c>
      <c r="F5" s="2">
        <f t="shared" si="4"/>
        <v>-2.5625</v>
      </c>
      <c r="G5" s="3">
        <f t="shared" si="5"/>
        <v>-1.0263519287109375</v>
      </c>
      <c r="H5" s="3">
        <f t="shared" si="6"/>
        <v>-3.0472328625619411</v>
      </c>
      <c r="I5" s="4">
        <f t="shared" si="7"/>
        <v>-2.4390243902439025E-2</v>
      </c>
    </row>
    <row r="6" spans="1:12" x14ac:dyDescent="0.25">
      <c r="A6">
        <v>5</v>
      </c>
      <c r="B6" s="3">
        <f t="shared" si="0"/>
        <v>-2.625</v>
      </c>
      <c r="C6" s="3">
        <f t="shared" si="1"/>
        <v>-2.5625</v>
      </c>
      <c r="D6" s="3">
        <f t="shared" si="2"/>
        <v>2.968994140625</v>
      </c>
      <c r="E6" s="3">
        <f t="shared" si="3"/>
        <v>-1.0263519287109375</v>
      </c>
      <c r="F6" s="2">
        <f t="shared" si="4"/>
        <v>-2.59375</v>
      </c>
      <c r="G6" s="3">
        <f t="shared" si="5"/>
        <v>0.92842197418212891</v>
      </c>
      <c r="H6" s="3">
        <f t="shared" si="6"/>
        <v>2.7564794013742357</v>
      </c>
      <c r="I6" s="4">
        <f t="shared" si="7"/>
        <v>1.2048192771084338E-2</v>
      </c>
      <c r="L6" t="s">
        <v>2</v>
      </c>
    </row>
    <row r="7" spans="1:12" x14ac:dyDescent="0.25">
      <c r="A7">
        <v>6</v>
      </c>
      <c r="B7" s="3">
        <f t="shared" si="0"/>
        <v>-2.59375</v>
      </c>
      <c r="C7" s="3">
        <f t="shared" si="1"/>
        <v>-2.5625</v>
      </c>
      <c r="D7" s="3">
        <f t="shared" si="2"/>
        <v>0.92842197418212891</v>
      </c>
      <c r="E7" s="3">
        <f t="shared" si="3"/>
        <v>-1.0263519287109375</v>
      </c>
      <c r="F7" s="2">
        <f t="shared" si="4"/>
        <v>-2.578125</v>
      </c>
      <c r="G7" s="3">
        <f t="shared" si="5"/>
        <v>-5.9548318386077881E-2</v>
      </c>
      <c r="H7" s="3">
        <f t="shared" si="6"/>
        <v>-5.528596731522839E-2</v>
      </c>
      <c r="I7" s="4">
        <f t="shared" si="7"/>
        <v>-6.0606060606060606E-3</v>
      </c>
      <c r="L7" t="s">
        <v>0</v>
      </c>
    </row>
    <row r="8" spans="1:12" x14ac:dyDescent="0.25">
      <c r="A8" s="9">
        <v>7</v>
      </c>
      <c r="B8" s="10">
        <f t="shared" si="0"/>
        <v>-2.59375</v>
      </c>
      <c r="C8" s="10">
        <f t="shared" si="1"/>
        <v>-2.578125</v>
      </c>
      <c r="D8" s="10">
        <f t="shared" si="2"/>
        <v>0.92842197418212891</v>
      </c>
      <c r="E8" s="10">
        <f t="shared" si="3"/>
        <v>-5.9548318386077881E-2</v>
      </c>
      <c r="F8" s="11">
        <f>(B8+C8)/2</f>
        <v>-2.5859375</v>
      </c>
      <c r="G8" s="10">
        <f t="shared" si="5"/>
        <v>0.43177336826920509</v>
      </c>
      <c r="H8" s="10">
        <f t="shared" si="6"/>
        <v>0.40086788296776277</v>
      </c>
      <c r="I8" s="12">
        <f t="shared" si="7"/>
        <v>3.0211480362537764E-3</v>
      </c>
    </row>
    <row r="9" spans="1:12" x14ac:dyDescent="0.25">
      <c r="L9" t="s">
        <v>1</v>
      </c>
    </row>
    <row r="11" spans="1:12" x14ac:dyDescent="0.25">
      <c r="A11" s="19" t="s">
        <v>17</v>
      </c>
      <c r="B11" s="19"/>
      <c r="C11" s="19"/>
      <c r="D11" s="19"/>
      <c r="E11" s="19"/>
      <c r="F11" s="19"/>
      <c r="G11" s="19"/>
    </row>
    <row r="12" spans="1:12" x14ac:dyDescent="0.25">
      <c r="A12" s="6" t="s">
        <v>11</v>
      </c>
      <c r="B12" s="7" t="s">
        <v>12</v>
      </c>
      <c r="C12" s="7" t="s">
        <v>13</v>
      </c>
      <c r="D12" s="7" t="s">
        <v>14</v>
      </c>
      <c r="E12" s="7" t="s">
        <v>15</v>
      </c>
      <c r="F12" s="7" t="s">
        <v>16</v>
      </c>
      <c r="G12" s="8" t="s">
        <v>9</v>
      </c>
      <c r="I12" s="1"/>
    </row>
    <row r="13" spans="1:12" x14ac:dyDescent="0.25">
      <c r="A13" s="14">
        <v>1</v>
      </c>
      <c r="B13" s="3">
        <v>-3</v>
      </c>
      <c r="C13" s="3">
        <v>-2</v>
      </c>
      <c r="D13" s="3">
        <f>B13^4-2*(B13^3)-12*(B13^2)-16*(B13)-40</f>
        <v>35</v>
      </c>
      <c r="E13" s="3">
        <f>C13^4-2*(C13^3)-12*(C13^2)-16*(C13)-40</f>
        <v>-24</v>
      </c>
      <c r="F13">
        <f>B13-((D13*(C13-B13))/(E13-D13))</f>
        <v>-2.406779661016949</v>
      </c>
      <c r="G13" s="3">
        <f>F13^4-2*(F13^3)-12*(F13^2)-16*(F13)-40</f>
        <v>-9.565538238895428</v>
      </c>
      <c r="I13" s="1"/>
    </row>
    <row r="14" spans="1:12" x14ac:dyDescent="0.25">
      <c r="A14">
        <v>2</v>
      </c>
      <c r="B14">
        <f>IF(G13&lt;0,F13,B13)</f>
        <v>-2.406779661016949</v>
      </c>
      <c r="C14">
        <f>IF(G13&gt;0,F13,C13)</f>
        <v>-2</v>
      </c>
      <c r="D14" s="3">
        <f>B14^4-2*(B14^3)-12*(B14^2)-16*(B14)-40</f>
        <v>-9.565538238895428</v>
      </c>
      <c r="E14" s="3">
        <f>C14^4-2*(C14^3)-12*(C14^2)-16*(C14)-40</f>
        <v>-24</v>
      </c>
      <c r="F14" s="16">
        <f>B14-((D14*(C14-B14))/(E14-D14))</f>
        <v>-2.6763474818793451</v>
      </c>
      <c r="G14" s="3">
        <f>F14^4-2*(F14^3)-12*(F14^2)-16*(F14)-40</f>
        <v>6.5142222567416184</v>
      </c>
      <c r="I14" s="1"/>
    </row>
    <row r="15" spans="1:12" x14ac:dyDescent="0.25">
      <c r="A15" s="14">
        <v>3</v>
      </c>
      <c r="B15">
        <f t="shared" ref="B15:B22" si="8">IF(G14&lt;0,F14,B14)</f>
        <v>-2.406779661016949</v>
      </c>
      <c r="C15">
        <f t="shared" ref="C15:C22" si="9">IF(G14&gt;0,F14,C14)</f>
        <v>-2.6763474818793451</v>
      </c>
      <c r="D15" s="3">
        <f t="shared" ref="D15:D22" si="10">B15^4-2*(B15^3)-12*(B15^2)-16*(B15)-40</f>
        <v>-9.565538238895428</v>
      </c>
      <c r="E15" s="3">
        <f t="shared" ref="E15:E22" si="11">C15^4-2*(C15^3)-12*(C15^2)-16*(C15)-40</f>
        <v>6.5142222567416184</v>
      </c>
      <c r="F15" s="16">
        <f t="shared" ref="F15:F22" si="12">B15-((D15*(C15-B15))/(E15-D15))</f>
        <v>-2.567140339220745</v>
      </c>
      <c r="G15" s="3">
        <f t="shared" ref="G15:G22" si="13">F15^4-2*(F15^3)-12*(F15^2)-16*(F15)-40</f>
        <v>-0.741421881631112</v>
      </c>
      <c r="I15" s="1"/>
    </row>
    <row r="16" spans="1:12" x14ac:dyDescent="0.25">
      <c r="A16">
        <v>4</v>
      </c>
      <c r="B16">
        <f t="shared" si="8"/>
        <v>-2.567140339220745</v>
      </c>
      <c r="C16">
        <f t="shared" si="9"/>
        <v>-2.6763474818793451</v>
      </c>
      <c r="D16" s="3">
        <f t="shared" si="10"/>
        <v>-0.741421881631112</v>
      </c>
      <c r="E16" s="3">
        <f t="shared" si="11"/>
        <v>6.5142222567416184</v>
      </c>
      <c r="F16" s="16">
        <f t="shared" si="12"/>
        <v>-2.5782997295730476</v>
      </c>
      <c r="G16" s="3">
        <f t="shared" si="13"/>
        <v>-4.8617702184586165E-2</v>
      </c>
      <c r="I16" s="1"/>
    </row>
    <row r="17" spans="1:9" x14ac:dyDescent="0.25">
      <c r="A17" s="14">
        <v>5</v>
      </c>
      <c r="B17">
        <f t="shared" si="8"/>
        <v>-2.5782997295730476</v>
      </c>
      <c r="C17">
        <f t="shared" si="9"/>
        <v>-2.6763474818793451</v>
      </c>
      <c r="D17" s="3">
        <f t="shared" si="10"/>
        <v>-4.8617702184586165E-2</v>
      </c>
      <c r="E17" s="3">
        <f t="shared" si="11"/>
        <v>6.5142222567416184</v>
      </c>
      <c r="F17" s="16">
        <f t="shared" si="12"/>
        <v>-2.5790260700676093</v>
      </c>
      <c r="G17" s="3">
        <f t="shared" si="13"/>
        <v>-3.1513975531538563E-3</v>
      </c>
      <c r="I17" s="1"/>
    </row>
  </sheetData>
  <mergeCells count="1">
    <mergeCell ref="A11:G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14" sqref="A14:G14"/>
    </sheetView>
  </sheetViews>
  <sheetFormatPr baseColWidth="10" defaultRowHeight="15" x14ac:dyDescent="0.25"/>
  <cols>
    <col min="5" max="5" width="13.42578125" customWidth="1"/>
    <col min="6" max="6" width="21.5703125" bestFit="1" customWidth="1"/>
    <col min="7" max="7" width="22.5703125" customWidth="1"/>
    <col min="9" max="9" width="12.140625" bestFit="1" customWidth="1"/>
  </cols>
  <sheetData>
    <row r="1" spans="1:13" x14ac:dyDescent="0.25">
      <c r="A1" s="6" t="s">
        <v>11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3</v>
      </c>
      <c r="I1" s="8" t="s">
        <v>10</v>
      </c>
    </row>
    <row r="2" spans="1:13" x14ac:dyDescent="0.25">
      <c r="A2">
        <v>1</v>
      </c>
      <c r="B2" s="3">
        <v>0</v>
      </c>
      <c r="C2" s="3">
        <v>1.5</v>
      </c>
      <c r="D2" s="3">
        <f>(2*2.71828^B2^2)-(5*B2)</f>
        <v>2</v>
      </c>
      <c r="E2" s="3">
        <f>(2*2.71828^C2^2)-(5*C2)</f>
        <v>32.670992782911114</v>
      </c>
      <c r="F2" s="2">
        <f>(B2+C2)/2</f>
        <v>0.75</v>
      </c>
      <c r="G2" s="3">
        <f>(2*2.71828^F2^2)-(5*F2)</f>
        <v>5.2133690968196884</v>
      </c>
      <c r="H2" s="3">
        <f>D2*G2</f>
        <v>10.426738193639377</v>
      </c>
    </row>
    <row r="3" spans="1:13" x14ac:dyDescent="0.25">
      <c r="A3">
        <v>2</v>
      </c>
      <c r="B3" s="3">
        <f>IF(H2&gt;0,F2,B2)</f>
        <v>0.75</v>
      </c>
      <c r="C3" s="3">
        <f>IF(H2&lt;0,F2,C2)</f>
        <v>1.5</v>
      </c>
      <c r="D3" s="3">
        <f>(2*2.71828^B3^2)-(5*B3)</f>
        <v>5.2133690968196884</v>
      </c>
      <c r="E3" s="3">
        <f>(2*2.71828^C3^2)-(5*C3)</f>
        <v>32.670992782911114</v>
      </c>
      <c r="F3" s="2">
        <f>(B3+C3)/2</f>
        <v>1.125</v>
      </c>
      <c r="G3" s="3">
        <f>(2*2.71828^F3^2)-(5*F3)</f>
        <v>13.350442953957948</v>
      </c>
      <c r="H3" s="3">
        <f>D3*G3</f>
        <v>69.600786725018523</v>
      </c>
      <c r="I3" s="4">
        <f>ABS(F3-F2)/F3</f>
        <v>0.33333333333333331</v>
      </c>
    </row>
    <row r="4" spans="1:13" x14ac:dyDescent="0.25">
      <c r="A4">
        <v>3</v>
      </c>
      <c r="B4" s="3">
        <f t="shared" ref="B4:B12" si="0">IF(H3&gt;0,F3,B3)</f>
        <v>1.125</v>
      </c>
      <c r="C4" s="3">
        <f t="shared" ref="C4:C12" si="1">IF(H3&lt;0,F3,C3)</f>
        <v>1.5</v>
      </c>
      <c r="D4" s="3">
        <f t="shared" ref="D4:D12" si="2">(2*2.71828^B4^2)-(5*B4)</f>
        <v>13.350442953957948</v>
      </c>
      <c r="E4" s="3">
        <f t="shared" ref="E4:E12" si="3">(2*2.71828^C4^2)-(5*C4)</f>
        <v>32.670992782911114</v>
      </c>
      <c r="F4" s="2">
        <f t="shared" ref="F4:F12" si="4">(B4+C4)/2</f>
        <v>1.3125</v>
      </c>
      <c r="G4" s="3">
        <f t="shared" ref="G4:G12" si="5">(2*2.71828^F4^2)-(5*F4)</f>
        <v>21.046599622334405</v>
      </c>
      <c r="H4" s="3">
        <f t="shared" ref="H4:H12" si="6">D4*G4</f>
        <v>280.98142763276837</v>
      </c>
      <c r="I4" s="4">
        <f t="shared" ref="I4:I12" si="7">ABS(F4-F3)/F4</f>
        <v>0.14285714285714285</v>
      </c>
      <c r="L4" t="s">
        <v>2</v>
      </c>
    </row>
    <row r="5" spans="1:13" x14ac:dyDescent="0.25">
      <c r="A5">
        <v>4</v>
      </c>
      <c r="B5" s="3">
        <f t="shared" si="0"/>
        <v>1.3125</v>
      </c>
      <c r="C5" s="3">
        <f t="shared" si="1"/>
        <v>1.5</v>
      </c>
      <c r="D5" s="3">
        <f t="shared" si="2"/>
        <v>21.046599622334405</v>
      </c>
      <c r="E5" s="3">
        <f t="shared" si="3"/>
        <v>32.670992782911114</v>
      </c>
      <c r="F5" s="2">
        <f t="shared" si="4"/>
        <v>1.40625</v>
      </c>
      <c r="G5" s="3">
        <f t="shared" si="5"/>
        <v>26.271676923492315</v>
      </c>
      <c r="H5" s="3">
        <f t="shared" si="6"/>
        <v>552.92946561606482</v>
      </c>
      <c r="I5" s="4">
        <f t="shared" si="7"/>
        <v>6.6666666666666666E-2</v>
      </c>
    </row>
    <row r="6" spans="1:13" x14ac:dyDescent="0.25">
      <c r="A6">
        <v>5</v>
      </c>
      <c r="B6" s="3">
        <f t="shared" si="0"/>
        <v>1.40625</v>
      </c>
      <c r="C6" s="3">
        <f t="shared" si="1"/>
        <v>1.5</v>
      </c>
      <c r="D6" s="3">
        <f t="shared" si="2"/>
        <v>26.271676923492315</v>
      </c>
      <c r="E6" s="3">
        <f t="shared" si="3"/>
        <v>32.670992782911114</v>
      </c>
      <c r="F6" s="2">
        <f t="shared" si="4"/>
        <v>1.453125</v>
      </c>
      <c r="G6" s="3">
        <f t="shared" si="5"/>
        <v>29.310482462296015</v>
      </c>
      <c r="H6" s="3">
        <f t="shared" si="6"/>
        <v>770.03552572112847</v>
      </c>
      <c r="I6" s="4">
        <f t="shared" si="7"/>
        <v>3.2258064516129031E-2</v>
      </c>
      <c r="L6" t="s">
        <v>0</v>
      </c>
      <c r="M6">
        <v>0</v>
      </c>
    </row>
    <row r="7" spans="1:13" x14ac:dyDescent="0.25">
      <c r="A7">
        <v>6</v>
      </c>
      <c r="B7" s="3">
        <f t="shared" si="0"/>
        <v>1.453125</v>
      </c>
      <c r="C7" s="3">
        <f t="shared" si="1"/>
        <v>1.5</v>
      </c>
      <c r="D7" s="3">
        <f t="shared" si="2"/>
        <v>29.310482462296015</v>
      </c>
      <c r="E7" s="3">
        <f t="shared" si="3"/>
        <v>32.670992782911114</v>
      </c>
      <c r="F7" s="2">
        <f t="shared" si="4"/>
        <v>1.4765625</v>
      </c>
      <c r="G7" s="3">
        <f t="shared" si="5"/>
        <v>30.948617800666774</v>
      </c>
      <c r="H7" s="3">
        <f t="shared" si="6"/>
        <v>907.11891927874581</v>
      </c>
      <c r="I7" s="4">
        <f t="shared" si="7"/>
        <v>1.5873015873015872E-2</v>
      </c>
    </row>
    <row r="8" spans="1:13" x14ac:dyDescent="0.25">
      <c r="A8">
        <v>7</v>
      </c>
      <c r="B8" s="3">
        <f t="shared" si="0"/>
        <v>1.4765625</v>
      </c>
      <c r="C8" s="3">
        <f t="shared" si="1"/>
        <v>1.5</v>
      </c>
      <c r="D8" s="3">
        <f t="shared" si="2"/>
        <v>30.948617800666774</v>
      </c>
      <c r="E8" s="3">
        <f t="shared" si="3"/>
        <v>32.670992782911114</v>
      </c>
      <c r="F8" s="2">
        <f t="shared" si="4"/>
        <v>1.48828125</v>
      </c>
      <c r="G8" s="3">
        <f t="shared" si="5"/>
        <v>31.799027106000857</v>
      </c>
      <c r="H8" s="3">
        <f t="shared" si="6"/>
        <v>984.13593633666335</v>
      </c>
      <c r="I8" s="4">
        <f t="shared" si="7"/>
        <v>7.874015748031496E-3</v>
      </c>
      <c r="L8" t="s">
        <v>1</v>
      </c>
      <c r="M8">
        <f>3/4</f>
        <v>0.75</v>
      </c>
    </row>
    <row r="9" spans="1:13" x14ac:dyDescent="0.25">
      <c r="A9">
        <v>8</v>
      </c>
      <c r="B9" s="3">
        <f t="shared" si="0"/>
        <v>1.48828125</v>
      </c>
      <c r="C9" s="3">
        <f t="shared" si="1"/>
        <v>1.5</v>
      </c>
      <c r="D9" s="3">
        <f t="shared" si="2"/>
        <v>31.799027106000857</v>
      </c>
      <c r="E9" s="3">
        <f t="shared" si="3"/>
        <v>32.670992782911114</v>
      </c>
      <c r="F9" s="2">
        <f t="shared" si="4"/>
        <v>1.494140625</v>
      </c>
      <c r="G9" s="3">
        <f t="shared" si="5"/>
        <v>32.232283729167719</v>
      </c>
      <c r="H9" s="3">
        <f t="shared" si="6"/>
        <v>1024.9552639921146</v>
      </c>
      <c r="I9" s="4">
        <f t="shared" si="7"/>
        <v>3.9215686274509803E-3</v>
      </c>
    </row>
    <row r="10" spans="1:13" x14ac:dyDescent="0.25">
      <c r="A10">
        <v>9</v>
      </c>
      <c r="B10" s="3">
        <f t="shared" si="0"/>
        <v>1.494140625</v>
      </c>
      <c r="C10" s="3">
        <f t="shared" si="1"/>
        <v>1.5</v>
      </c>
      <c r="D10" s="3">
        <f t="shared" si="2"/>
        <v>32.232283729167719</v>
      </c>
      <c r="E10" s="3">
        <f t="shared" si="3"/>
        <v>32.670992782911114</v>
      </c>
      <c r="F10" s="2">
        <f t="shared" si="4"/>
        <v>1.4970703125</v>
      </c>
      <c r="G10" s="3">
        <f t="shared" si="5"/>
        <v>32.450952702902249</v>
      </c>
      <c r="H10" s="3">
        <f t="shared" si="6"/>
        <v>1045.9683148017473</v>
      </c>
      <c r="I10" s="4">
        <f t="shared" si="7"/>
        <v>1.9569471624266144E-3</v>
      </c>
    </row>
    <row r="11" spans="1:13" x14ac:dyDescent="0.25">
      <c r="A11">
        <v>10</v>
      </c>
      <c r="B11" s="3">
        <f t="shared" si="0"/>
        <v>1.4970703125</v>
      </c>
      <c r="C11" s="3">
        <f t="shared" si="1"/>
        <v>1.5</v>
      </c>
      <c r="D11" s="3">
        <f t="shared" si="2"/>
        <v>32.450952702902249</v>
      </c>
      <c r="E11" s="3">
        <f t="shared" si="3"/>
        <v>32.670992782911114</v>
      </c>
      <c r="F11" s="2">
        <f t="shared" si="4"/>
        <v>1.49853515625</v>
      </c>
      <c r="G11" s="3">
        <f t="shared" si="5"/>
        <v>32.560800852141213</v>
      </c>
      <c r="H11" s="3">
        <f t="shared" si="6"/>
        <v>1056.6290084214538</v>
      </c>
      <c r="I11" s="4">
        <f t="shared" si="7"/>
        <v>9.7751710654936461E-4</v>
      </c>
    </row>
    <row r="12" spans="1:13" x14ac:dyDescent="0.25">
      <c r="A12" s="9">
        <v>11</v>
      </c>
      <c r="B12" s="10">
        <f t="shared" si="0"/>
        <v>1.49853515625</v>
      </c>
      <c r="C12" s="10">
        <f t="shared" si="1"/>
        <v>1.5</v>
      </c>
      <c r="D12" s="10">
        <f t="shared" si="2"/>
        <v>32.560800852141213</v>
      </c>
      <c r="E12" s="10">
        <f t="shared" si="3"/>
        <v>32.670992782911114</v>
      </c>
      <c r="F12" s="5">
        <f t="shared" si="4"/>
        <v>1.499267578125</v>
      </c>
      <c r="G12" s="13">
        <f t="shared" si="5"/>
        <v>32.615853781863507</v>
      </c>
      <c r="H12" s="10">
        <f t="shared" si="6"/>
        <v>1061.9983196138144</v>
      </c>
      <c r="I12" s="12">
        <f t="shared" si="7"/>
        <v>4.8851978505129456E-4</v>
      </c>
    </row>
    <row r="14" spans="1:13" x14ac:dyDescent="0.25">
      <c r="A14" s="19" t="s">
        <v>17</v>
      </c>
      <c r="B14" s="19"/>
      <c r="C14" s="19"/>
      <c r="D14" s="19"/>
      <c r="E14" s="19"/>
      <c r="F14" s="19"/>
      <c r="G14" s="19"/>
    </row>
    <row r="15" spans="1:13" x14ac:dyDescent="0.25">
      <c r="A15" s="6" t="s">
        <v>11</v>
      </c>
      <c r="B15" s="7" t="s">
        <v>12</v>
      </c>
      <c r="C15" s="7" t="s">
        <v>13</v>
      </c>
      <c r="D15" s="7" t="s">
        <v>14</v>
      </c>
      <c r="E15" s="7" t="s">
        <v>15</v>
      </c>
      <c r="F15" s="7" t="s">
        <v>16</v>
      </c>
      <c r="G15" s="8" t="s">
        <v>9</v>
      </c>
    </row>
    <row r="16" spans="1:13" x14ac:dyDescent="0.25">
      <c r="A16" s="14">
        <v>1</v>
      </c>
      <c r="B16" s="3">
        <v>0</v>
      </c>
      <c r="C16" s="3">
        <v>1.5</v>
      </c>
      <c r="D16" s="3">
        <f>(2*2.71828^B16^2)-(5*B16)</f>
        <v>2</v>
      </c>
      <c r="E16" s="3">
        <f>(2*2.71828^C16^2)-(5*C16)</f>
        <v>32.670992782911114</v>
      </c>
      <c r="F16">
        <f>B16-((D16*(C16-B16))/(E16-D16))</f>
        <v>-9.781228867399111E-2</v>
      </c>
      <c r="G16">
        <f>(2*2.71828^F16^2)-(5*F16)</f>
        <v>2.1337034490374398</v>
      </c>
    </row>
    <row r="17" spans="1:7" x14ac:dyDescent="0.25">
      <c r="A17">
        <v>2</v>
      </c>
      <c r="B17">
        <f>IF(G16&lt;0,F16,B16)</f>
        <v>0</v>
      </c>
      <c r="C17">
        <f>IF(G16&gt;0,F16,C16)</f>
        <v>-9.781228867399111E-2</v>
      </c>
      <c r="D17" s="3">
        <f>(2*2.71828^B17^2)-(5*B17)</f>
        <v>2</v>
      </c>
      <c r="E17" s="3">
        <f>(2*2.71828^C17^2)-(5*C17)</f>
        <v>2.1337034490374398</v>
      </c>
      <c r="F17" s="16">
        <f>B17-((D17*(C17-B17))/(E17-D17))</f>
        <v>1.4631228944079311</v>
      </c>
      <c r="G17">
        <f>(2*2.71828^F17^2)-(5*F17)</f>
        <v>29.999221732085218</v>
      </c>
    </row>
    <row r="18" spans="1:7" x14ac:dyDescent="0.25">
      <c r="A18" s="14">
        <v>3</v>
      </c>
      <c r="B18">
        <f t="shared" ref="B18:B38" si="8">IF(G17&lt;0,F17,B17)</f>
        <v>0</v>
      </c>
      <c r="C18">
        <f t="shared" ref="C18:C38" si="9">IF(G17&gt;0,F17,C17)</f>
        <v>1.4631228944079311</v>
      </c>
      <c r="D18" s="3">
        <f t="shared" ref="D18:D38" si="10">(2*2.71828^B18^2)-(5*B18)</f>
        <v>2</v>
      </c>
      <c r="E18" s="3">
        <f t="shared" ref="E18:E38" si="11">(2*2.71828^C18^2)-(5*C18)</f>
        <v>29.999221732085218</v>
      </c>
      <c r="F18" s="16">
        <f t="shared" ref="F18:F38" si="12">B18-((D18*(C18-B18))/(E18-D18))</f>
        <v>-0.10451168310376935</v>
      </c>
      <c r="G18">
        <f t="shared" ref="G18:G44" si="13">(2*2.71828^F18^2)-(5*F18)</f>
        <v>2.1453111969489722</v>
      </c>
    </row>
    <row r="19" spans="1:7" x14ac:dyDescent="0.25">
      <c r="A19">
        <v>4</v>
      </c>
      <c r="B19">
        <f t="shared" si="8"/>
        <v>0</v>
      </c>
      <c r="C19">
        <f t="shared" si="9"/>
        <v>-0.10451168310376935</v>
      </c>
      <c r="D19" s="3">
        <f t="shared" si="10"/>
        <v>2</v>
      </c>
      <c r="E19" s="3">
        <f t="shared" si="11"/>
        <v>2.1453111969489722</v>
      </c>
      <c r="F19" s="16">
        <f t="shared" si="12"/>
        <v>1.4384532685457114</v>
      </c>
      <c r="G19">
        <f t="shared" si="13"/>
        <v>28.32616599423207</v>
      </c>
    </row>
    <row r="20" spans="1:7" x14ac:dyDescent="0.25">
      <c r="A20" s="14">
        <v>5</v>
      </c>
      <c r="B20">
        <f t="shared" si="8"/>
        <v>0</v>
      </c>
      <c r="C20">
        <f t="shared" si="9"/>
        <v>1.4384532685457114</v>
      </c>
      <c r="D20" s="3">
        <f t="shared" si="10"/>
        <v>2</v>
      </c>
      <c r="E20" s="3">
        <f t="shared" si="11"/>
        <v>28.32616599423207</v>
      </c>
      <c r="F20" s="16">
        <f t="shared" si="12"/>
        <v>-0.10927935870805261</v>
      </c>
      <c r="G20">
        <f t="shared" si="13"/>
        <v>2.1537496063721289</v>
      </c>
    </row>
    <row r="21" spans="1:7" x14ac:dyDescent="0.25">
      <c r="A21">
        <v>6</v>
      </c>
      <c r="B21">
        <f t="shared" si="8"/>
        <v>0</v>
      </c>
      <c r="C21">
        <f t="shared" si="9"/>
        <v>-0.10927935870805261</v>
      </c>
      <c r="D21" s="3">
        <f t="shared" si="10"/>
        <v>2</v>
      </c>
      <c r="E21" s="3">
        <f t="shared" si="11"/>
        <v>2.1537496063721289</v>
      </c>
      <c r="F21" s="16">
        <f t="shared" si="12"/>
        <v>1.4215237526339755</v>
      </c>
      <c r="G21">
        <f t="shared" si="13"/>
        <v>27.228326539487536</v>
      </c>
    </row>
    <row r="22" spans="1:7" x14ac:dyDescent="0.25">
      <c r="A22" s="14">
        <v>7</v>
      </c>
      <c r="B22">
        <f t="shared" si="8"/>
        <v>0</v>
      </c>
      <c r="C22">
        <f t="shared" si="9"/>
        <v>1.4215237526339755</v>
      </c>
      <c r="D22" s="3">
        <f t="shared" si="10"/>
        <v>2</v>
      </c>
      <c r="E22" s="3">
        <f t="shared" si="11"/>
        <v>27.228326539487536</v>
      </c>
      <c r="F22" s="16">
        <f t="shared" si="12"/>
        <v>-0.1126926711059489</v>
      </c>
      <c r="G22">
        <f t="shared" si="13"/>
        <v>2.1598807496184333</v>
      </c>
    </row>
  </sheetData>
  <mergeCells count="1">
    <mergeCell ref="A14:G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 Biseccion</vt:lpstr>
      <vt:lpstr>Ejercicio 2 Biseccion</vt:lpstr>
      <vt:lpstr>Ejercicio 3 Biseccion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CCBB-13</dc:creator>
  <cp:lastModifiedBy>deis rivas</cp:lastModifiedBy>
  <dcterms:created xsi:type="dcterms:W3CDTF">2023-03-17T13:17:02Z</dcterms:created>
  <dcterms:modified xsi:type="dcterms:W3CDTF">2023-04-14T05:37:31Z</dcterms:modified>
</cp:coreProperties>
</file>