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22\Documents\"/>
    </mc:Choice>
  </mc:AlternateContent>
  <xr:revisionPtr revIDLastSave="0" documentId="8_{AA98C585-0093-4E74-B23A-46E92EDA2CEE}" xr6:coauthVersionLast="47" xr6:coauthVersionMax="47" xr10:uidLastSave="{00000000-0000-0000-0000-000000000000}"/>
  <bookViews>
    <workbookView xWindow="-120" yWindow="-120" windowWidth="20730" windowHeight="11160" xr2:uid="{16A92DCE-F629-4648-8116-6BE7A9650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E14" i="1" s="1"/>
  <c r="M5" i="1"/>
  <c r="M6" i="1"/>
  <c r="M7" i="1"/>
  <c r="M8" i="1"/>
  <c r="M9" i="1"/>
  <c r="M10" i="1"/>
  <c r="M4" i="1"/>
  <c r="M11" i="1" s="1"/>
  <c r="B18" i="1" a="1"/>
  <c r="B18" i="1" s="1"/>
  <c r="K5" i="1"/>
  <c r="K6" i="1"/>
  <c r="K7" i="1"/>
  <c r="K8" i="1"/>
  <c r="K9" i="1"/>
  <c r="K10" i="1"/>
  <c r="K4" i="1"/>
  <c r="J10" i="1"/>
  <c r="J5" i="1"/>
  <c r="J6" i="1"/>
  <c r="J7" i="1"/>
  <c r="J8" i="1"/>
  <c r="J9" i="1"/>
  <c r="J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G4" i="1"/>
  <c r="F4" i="1"/>
  <c r="I4" i="1"/>
  <c r="H4" i="1"/>
  <c r="E4" i="1"/>
  <c r="D4" i="1"/>
  <c r="D11" i="1"/>
  <c r="B11" i="1"/>
  <c r="I11" i="1" l="1"/>
  <c r="K11" i="1"/>
  <c r="E16" i="1" s="1"/>
  <c r="E18" i="1" s="1" a="1"/>
  <c r="E18" i="1" s="1"/>
  <c r="J21" i="1"/>
  <c r="H11" i="1"/>
  <c r="J11" i="1"/>
  <c r="E15" i="1" s="1"/>
  <c r="E11" i="1"/>
  <c r="P7" i="1" s="1"/>
  <c r="G11" i="1"/>
  <c r="F11" i="1"/>
  <c r="P8" i="1" l="1"/>
  <c r="L8" i="1"/>
  <c r="L4" i="1"/>
  <c r="L9" i="1"/>
  <c r="L6" i="1"/>
  <c r="L10" i="1"/>
  <c r="L7" i="1"/>
  <c r="L5" i="1"/>
  <c r="L11" i="1" l="1"/>
  <c r="P5" i="1" s="1"/>
  <c r="P6" i="1" l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<sst xmlns="http://schemas.openxmlformats.org/spreadsheetml/2006/main" count="5" uniqueCount="5">
  <si>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Iteracion</t>
  </si>
  <si>
    <t>xi</t>
  </si>
  <si>
    <t>yi</t>
  </si>
  <si>
    <t>Total</t>
  </si>
  <si>
    <t>Modelo de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</si>
</sst>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/>
    <xf numFmtId="0" fontId="2" fillId="4" borderId="1" xfId="3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4" borderId="1" xfId="3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0" xfId="0" applyBorder="1"/>
    <xf numFmtId="0" fontId="3" fillId="7" borderId="0" xfId="0" applyFont="1" applyFill="1"/>
    <xf numFmtId="0" fontId="0" fillId="0" borderId="0" xfId="0" applyAlignment="1">
      <alignment horizontal="center"/>
    </xf>
    <xf numFmtId="0" fontId="2" fillId="4" borderId="13" xfId="3" applyBorder="1" applyAlignment="1">
      <alignment horizontal="center"/>
    </xf>
    <xf numFmtId="0" fontId="1" fillId="8" borderId="1" xfId="2" applyFill="1" applyBorder="1" applyAlignment="1">
      <alignment horizontal="center"/>
    </xf>
    <xf numFmtId="0" fontId="0" fillId="8" borderId="0" xfId="0" applyFill="1" applyAlignment="1">
      <alignment horizontal="center"/>
    </xf>
    <xf numFmtId="0" fontId="1" fillId="9" borderId="1" xfId="1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</cellXfs>
  <cellStyles count="4">
    <cellStyle name="40% - Énfasis2" xfId="1" builtinId="35"/>
    <cellStyle name="60% - Énfasis4" xfId="2" builtinId="44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361950</xdr:colOff>
      <xdr:row>2</xdr:row>
      <xdr:rowOff>23812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276F995-D0F7-41A3-92CA-33AB77061604}"/>
                </a:ext>
              </a:extLst>
            </xdr:cNvPr>
            <xdr:cNvSpPr txBox="1"/>
          </xdr:nvSpPr>
          <xdr:spPr>
            <a:xfrm>
              <a:off x="2647950" y="404812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276F995-D0F7-41A3-92CA-33AB77061604}"/>
                </a:ext>
              </a:extLst>
            </xdr:cNvPr>
            <xdr:cNvSpPr txBox="1"/>
          </xdr:nvSpPr>
          <xdr:spPr>
            <a:xfrm>
              <a:off x="2647950" y="404812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s-NI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5</xdr:col>
      <xdr:colOff>295275</xdr:colOff>
      <xdr:row>2</xdr:row>
      <xdr:rowOff>28575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B3AA2C-1AC6-44A9-B903-12EC938E85D9}"/>
                </a:ext>
              </a:extLst>
            </xdr:cNvPr>
            <xdr:cNvSpPr txBox="1"/>
          </xdr:nvSpPr>
          <xdr:spPr>
            <a:xfrm>
              <a:off x="4105275" y="409575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B3AA2C-1AC6-44A9-B903-12EC938E85D9}"/>
                </a:ext>
              </a:extLst>
            </xdr:cNvPr>
            <xdr:cNvSpPr txBox="1"/>
          </xdr:nvSpPr>
          <xdr:spPr>
            <a:xfrm>
              <a:off x="4105275" y="409575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s-NI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3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314325</xdr:colOff>
      <xdr:row>2</xdr:row>
      <xdr:rowOff>38100</xdr:rowOff>
    </xdr:from>
    <xdr:ext cx="180114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138AB9-F386-4585-B147-D8C0A2811BF5}"/>
                </a:ext>
              </a:extLst>
            </xdr:cNvPr>
            <xdr:cNvSpPr txBox="1"/>
          </xdr:nvSpPr>
          <xdr:spPr>
            <a:xfrm>
              <a:off x="5648325" y="419100"/>
              <a:ext cx="18011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138AB9-F386-4585-B147-D8C0A2811BF5}"/>
                </a:ext>
              </a:extLst>
            </xdr:cNvPr>
            <xdr:cNvSpPr txBox="1"/>
          </xdr:nvSpPr>
          <xdr:spPr>
            <a:xfrm>
              <a:off x="5648325" y="419100"/>
              <a:ext cx="18011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s-NI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4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4</xdr:col>
      <xdr:colOff>333375</xdr:colOff>
      <xdr:row>2</xdr:row>
      <xdr:rowOff>19050</xdr:rowOff>
    </xdr:from>
    <xdr:ext cx="1831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A5B8384-FD84-4673-B13F-2ADD9B49EB2E}"/>
                </a:ext>
              </a:extLst>
            </xdr:cNvPr>
            <xdr:cNvSpPr txBox="1"/>
          </xdr:nvSpPr>
          <xdr:spPr>
            <a:xfrm>
              <a:off x="3381375" y="400050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A5B8384-FD84-4673-B13F-2ADD9B49EB2E}"/>
                </a:ext>
              </a:extLst>
            </xdr:cNvPr>
            <xdr:cNvSpPr txBox="1"/>
          </xdr:nvSpPr>
          <xdr:spPr>
            <a:xfrm>
              <a:off x="3381375" y="400050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𝑦</a:t>
              </a:r>
              <a:r>
                <a:rPr lang="es-NI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2</xdr:row>
      <xdr:rowOff>28575</xdr:rowOff>
    </xdr:from>
    <xdr:ext cx="1831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113D3CC-C0F2-4D67-AD06-371915E45F42}"/>
                </a:ext>
              </a:extLst>
            </xdr:cNvPr>
            <xdr:cNvSpPr txBox="1"/>
          </xdr:nvSpPr>
          <xdr:spPr>
            <a:xfrm>
              <a:off x="4886325" y="409575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113D3CC-C0F2-4D67-AD06-371915E45F42}"/>
                </a:ext>
              </a:extLst>
            </xdr:cNvPr>
            <xdr:cNvSpPr txBox="1"/>
          </xdr:nvSpPr>
          <xdr:spPr>
            <a:xfrm>
              <a:off x="4886325" y="409575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𝑦</a:t>
              </a:r>
              <a:r>
                <a:rPr lang="es-NI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3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8</xdr:col>
      <xdr:colOff>285750</xdr:colOff>
      <xdr:row>2</xdr:row>
      <xdr:rowOff>28575</xdr:rowOff>
    </xdr:from>
    <xdr:ext cx="18312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AF6E91F-0C3D-4CEA-9A9E-67F3CBF633C6}"/>
                </a:ext>
              </a:extLst>
            </xdr:cNvPr>
            <xdr:cNvSpPr txBox="1"/>
          </xdr:nvSpPr>
          <xdr:spPr>
            <a:xfrm>
              <a:off x="6381750" y="409575"/>
              <a:ext cx="18312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AF6E91F-0C3D-4CEA-9A9E-67F3CBF633C6}"/>
                </a:ext>
              </a:extLst>
            </xdr:cNvPr>
            <xdr:cNvSpPr txBox="1"/>
          </xdr:nvSpPr>
          <xdr:spPr>
            <a:xfrm>
              <a:off x="6381750" y="409575"/>
              <a:ext cx="18312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𝑦</a:t>
              </a:r>
              <a:r>
                <a:rPr lang="es-NI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4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238125</xdr:colOff>
      <xdr:row>2</xdr:row>
      <xdr:rowOff>4762</xdr:rowOff>
    </xdr:from>
    <xdr:ext cx="2711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EC19807-8AD1-4AC3-B067-A96DD1E03788}"/>
                </a:ext>
              </a:extLst>
            </xdr:cNvPr>
            <xdr:cNvSpPr txBox="1"/>
          </xdr:nvSpPr>
          <xdr:spPr>
            <a:xfrm>
              <a:off x="7096125" y="385762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EC19807-8AD1-4AC3-B067-A96DD1E03788}"/>
                </a:ext>
              </a:extLst>
            </xdr:cNvPr>
            <xdr:cNvSpPr txBox="1"/>
          </xdr:nvSpPr>
          <xdr:spPr>
            <a:xfrm>
              <a:off x="7096125" y="385762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s-NI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𝑖</a:t>
              </a:r>
              <a:r>
                <a:rPr lang="es-NI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0" i="0">
                  <a:latin typeface="Cambria Math" panose="02040503050406030204" pitchFamily="18" charset="0"/>
                </a:rPr>
                <a:t>𝑦</a:t>
              </a:r>
              <a:r>
                <a:rPr lang="es-NI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𝑖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3</xdr:col>
      <xdr:colOff>361950</xdr:colOff>
      <xdr:row>6</xdr:row>
      <xdr:rowOff>23812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575B4F7B-191A-4572-9923-614651228734}"/>
            </a:ext>
          </a:extLst>
        </xdr:cNvPr>
        <xdr:cNvSpPr txBox="1"/>
      </xdr:nvSpPr>
      <xdr:spPr>
        <a:xfrm>
          <a:off x="2647950" y="116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8</xdr:row>
      <xdr:rowOff>23812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CA8CEA45-5E70-4B75-A633-458BEF9F0C12}"/>
            </a:ext>
          </a:extLst>
        </xdr:cNvPr>
        <xdr:cNvSpPr txBox="1"/>
      </xdr:nvSpPr>
      <xdr:spPr>
        <a:xfrm>
          <a:off x="2647950" y="1547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3</xdr:row>
      <xdr:rowOff>19050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554EC815-AE7F-43A0-B3C5-1C1442C79213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4</xdr:row>
      <xdr:rowOff>19050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57E050D6-FD00-4216-A170-FF862DA62F73}"/>
            </a:ext>
          </a:extLst>
        </xdr:cNvPr>
        <xdr:cNvSpPr txBox="1"/>
      </xdr:nvSpPr>
      <xdr:spPr>
        <a:xfrm>
          <a:off x="3381375" y="781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5</xdr:row>
      <xdr:rowOff>19050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B44F67B-7982-4016-83E6-88B4CCFD97CA}"/>
            </a:ext>
          </a:extLst>
        </xdr:cNvPr>
        <xdr:cNvSpPr txBox="1"/>
      </xdr:nvSpPr>
      <xdr:spPr>
        <a:xfrm>
          <a:off x="3381375" y="9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5</xdr:row>
      <xdr:rowOff>19050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FA76911-AD48-4F70-8323-A79E3CE3968F}"/>
            </a:ext>
          </a:extLst>
        </xdr:cNvPr>
        <xdr:cNvSpPr txBox="1"/>
      </xdr:nvSpPr>
      <xdr:spPr>
        <a:xfrm>
          <a:off x="3381375" y="9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6</xdr:row>
      <xdr:rowOff>19050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A952C4C1-484A-4120-A7A3-E20B8FBB770A}"/>
            </a:ext>
          </a:extLst>
        </xdr:cNvPr>
        <xdr:cNvSpPr txBox="1"/>
      </xdr:nvSpPr>
      <xdr:spPr>
        <a:xfrm>
          <a:off x="33813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6</xdr:row>
      <xdr:rowOff>19050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55E86833-4A2A-46D1-84A9-2974D8238DB4}"/>
            </a:ext>
          </a:extLst>
        </xdr:cNvPr>
        <xdr:cNvSpPr txBox="1"/>
      </xdr:nvSpPr>
      <xdr:spPr>
        <a:xfrm>
          <a:off x="33813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7</xdr:row>
      <xdr:rowOff>19050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477D5ED-E228-4F3C-AA09-463BEDCD3C34}"/>
            </a:ext>
          </a:extLst>
        </xdr:cNvPr>
        <xdr:cNvSpPr txBox="1"/>
      </xdr:nvSpPr>
      <xdr:spPr>
        <a:xfrm>
          <a:off x="338137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7</xdr:row>
      <xdr:rowOff>19050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69761027-CCC8-4B9F-8608-B18E45C44464}"/>
            </a:ext>
          </a:extLst>
        </xdr:cNvPr>
        <xdr:cNvSpPr txBox="1"/>
      </xdr:nvSpPr>
      <xdr:spPr>
        <a:xfrm>
          <a:off x="338137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8</xdr:row>
      <xdr:rowOff>19050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DA769AF5-830E-446A-874D-F1C5783E287E}"/>
            </a:ext>
          </a:extLst>
        </xdr:cNvPr>
        <xdr:cNvSpPr txBox="1"/>
      </xdr:nvSpPr>
      <xdr:spPr>
        <a:xfrm>
          <a:off x="3381375" y="154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8</xdr:row>
      <xdr:rowOff>19050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4D75079E-CA66-4639-B949-4B59304CDF5C}"/>
            </a:ext>
          </a:extLst>
        </xdr:cNvPr>
        <xdr:cNvSpPr txBox="1"/>
      </xdr:nvSpPr>
      <xdr:spPr>
        <a:xfrm>
          <a:off x="3381375" y="154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9</xdr:row>
      <xdr:rowOff>19050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7C36007-4B87-49E2-917A-7B0FC6E947EF}"/>
            </a:ext>
          </a:extLst>
        </xdr:cNvPr>
        <xdr:cNvSpPr txBox="1"/>
      </xdr:nvSpPr>
      <xdr:spPr>
        <a:xfrm>
          <a:off x="3381375" y="173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2</xdr:row>
      <xdr:rowOff>71437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97C4593-A8A5-43BA-994A-D0027BC5B19D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361950</xdr:colOff>
      <xdr:row>6</xdr:row>
      <xdr:rowOff>23812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63C268B5-9168-4334-986E-3D8FB068EC13}"/>
            </a:ext>
          </a:extLst>
        </xdr:cNvPr>
        <xdr:cNvSpPr txBox="1"/>
      </xdr:nvSpPr>
      <xdr:spPr>
        <a:xfrm>
          <a:off x="2647950" y="116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361950</xdr:colOff>
      <xdr:row>8</xdr:row>
      <xdr:rowOff>23812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84803D8A-9C23-4ED7-B8F5-53C0D08EF35D}"/>
            </a:ext>
          </a:extLst>
        </xdr:cNvPr>
        <xdr:cNvSpPr txBox="1"/>
      </xdr:nvSpPr>
      <xdr:spPr>
        <a:xfrm>
          <a:off x="2647950" y="1547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3</xdr:row>
      <xdr:rowOff>19050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97321C6A-E89E-4F8B-AE92-EADF6907E0A9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4</xdr:row>
      <xdr:rowOff>19050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7CE126E9-E0D7-46D1-933E-AB7566CB431F}"/>
            </a:ext>
          </a:extLst>
        </xdr:cNvPr>
        <xdr:cNvSpPr txBox="1"/>
      </xdr:nvSpPr>
      <xdr:spPr>
        <a:xfrm>
          <a:off x="3381375" y="781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5</xdr:row>
      <xdr:rowOff>19050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1328A66-B53F-4CEA-AD6F-08C977CE61E9}"/>
            </a:ext>
          </a:extLst>
        </xdr:cNvPr>
        <xdr:cNvSpPr txBox="1"/>
      </xdr:nvSpPr>
      <xdr:spPr>
        <a:xfrm>
          <a:off x="3381375" y="9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5</xdr:row>
      <xdr:rowOff>19050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F650E138-620B-4A4C-8303-624D407C5D0E}"/>
            </a:ext>
          </a:extLst>
        </xdr:cNvPr>
        <xdr:cNvSpPr txBox="1"/>
      </xdr:nvSpPr>
      <xdr:spPr>
        <a:xfrm>
          <a:off x="3381375" y="9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6</xdr:row>
      <xdr:rowOff>19050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A83B5366-6FBC-4570-98C6-1405BE3615A2}"/>
            </a:ext>
          </a:extLst>
        </xdr:cNvPr>
        <xdr:cNvSpPr txBox="1"/>
      </xdr:nvSpPr>
      <xdr:spPr>
        <a:xfrm>
          <a:off x="33813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6</xdr:row>
      <xdr:rowOff>19050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B10D9D66-6D7E-41A3-9BED-EBD87C503EA2}"/>
            </a:ext>
          </a:extLst>
        </xdr:cNvPr>
        <xdr:cNvSpPr txBox="1"/>
      </xdr:nvSpPr>
      <xdr:spPr>
        <a:xfrm>
          <a:off x="33813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7</xdr:row>
      <xdr:rowOff>19050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C33F07-A71B-4AAA-99EF-7FD70AD6223E}"/>
            </a:ext>
          </a:extLst>
        </xdr:cNvPr>
        <xdr:cNvSpPr txBox="1"/>
      </xdr:nvSpPr>
      <xdr:spPr>
        <a:xfrm>
          <a:off x="338137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7</xdr:row>
      <xdr:rowOff>19050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9FA96924-1E53-4F9E-962C-D244B87A9D0B}"/>
            </a:ext>
          </a:extLst>
        </xdr:cNvPr>
        <xdr:cNvSpPr txBox="1"/>
      </xdr:nvSpPr>
      <xdr:spPr>
        <a:xfrm>
          <a:off x="338137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8</xdr:row>
      <xdr:rowOff>19050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6933F045-5E35-4320-92BA-D105F8A11C53}"/>
            </a:ext>
          </a:extLst>
        </xdr:cNvPr>
        <xdr:cNvSpPr txBox="1"/>
      </xdr:nvSpPr>
      <xdr:spPr>
        <a:xfrm>
          <a:off x="3381375" y="154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8</xdr:row>
      <xdr:rowOff>19050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594071BA-37CC-4CAF-8281-250192AD5790}"/>
            </a:ext>
          </a:extLst>
        </xdr:cNvPr>
        <xdr:cNvSpPr txBox="1"/>
      </xdr:nvSpPr>
      <xdr:spPr>
        <a:xfrm>
          <a:off x="3381375" y="154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9</xdr:row>
      <xdr:rowOff>19050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FFAF629F-D40A-4AE7-8890-AB2AFA3BAFFD}"/>
            </a:ext>
          </a:extLst>
        </xdr:cNvPr>
        <xdr:cNvSpPr txBox="1"/>
      </xdr:nvSpPr>
      <xdr:spPr>
        <a:xfrm>
          <a:off x="3381375" y="173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3</xdr:row>
      <xdr:rowOff>28575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6DBDD12E-0597-4A49-8BA6-FE72E27876B9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3</xdr:row>
      <xdr:rowOff>28575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492B601A-FAF7-4CA2-8F8B-B2BEBC79B4CA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3</xdr:row>
      <xdr:rowOff>71437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33FF1EFA-1E88-40AF-88A0-E5C877409812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4</xdr:row>
      <xdr:rowOff>19050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5DA788D5-2A67-49A2-A831-00ABBF060F0A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4</xdr:row>
      <xdr:rowOff>28575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363AAFC3-0942-4C50-B2BA-0320C3F02A29}"/>
            </a:ext>
          </a:extLst>
        </xdr:cNvPr>
        <xdr:cNvSpPr txBox="1"/>
      </xdr:nvSpPr>
      <xdr:spPr>
        <a:xfrm>
          <a:off x="4886325" y="79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4</xdr:row>
      <xdr:rowOff>71437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CC31F207-E9E6-4991-A6AD-F053782B40F6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5</xdr:row>
      <xdr:rowOff>19050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1032005D-91F3-429C-8D69-6A300E2B4A97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5</xdr:row>
      <xdr:rowOff>28575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806CBD4F-9783-4DC3-98C5-27ACCA132F5E}"/>
            </a:ext>
          </a:extLst>
        </xdr:cNvPr>
        <xdr:cNvSpPr txBox="1"/>
      </xdr:nvSpPr>
      <xdr:spPr>
        <a:xfrm>
          <a:off x="410527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5</xdr:row>
      <xdr:rowOff>28575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A13F0073-AB4B-410A-B27F-F807C87DDD3A}"/>
            </a:ext>
          </a:extLst>
        </xdr:cNvPr>
        <xdr:cNvSpPr txBox="1"/>
      </xdr:nvSpPr>
      <xdr:spPr>
        <a:xfrm>
          <a:off x="488632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5</xdr:row>
      <xdr:rowOff>71437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800AAA0A-6D2E-4F3D-A20D-FEEF322C1819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5</xdr:row>
      <xdr:rowOff>28575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BEEC5426-854C-403D-9B5E-EFDD08D48E06}"/>
            </a:ext>
          </a:extLst>
        </xdr:cNvPr>
        <xdr:cNvSpPr txBox="1"/>
      </xdr:nvSpPr>
      <xdr:spPr>
        <a:xfrm>
          <a:off x="410527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5</xdr:row>
      <xdr:rowOff>28575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E72D1C69-9F2D-4D7C-A61E-9ADF27B260EA}"/>
            </a:ext>
          </a:extLst>
        </xdr:cNvPr>
        <xdr:cNvSpPr txBox="1"/>
      </xdr:nvSpPr>
      <xdr:spPr>
        <a:xfrm>
          <a:off x="488632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5</xdr:row>
      <xdr:rowOff>71437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36EF8573-E547-41A9-B7EE-80A298CDDEF4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6</xdr:row>
      <xdr:rowOff>19050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EBF90DE1-51B4-4A55-8045-A3DF0956B22C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6</xdr:row>
      <xdr:rowOff>28575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1A036C8C-38DF-4A14-B7E6-5641A53299FE}"/>
            </a:ext>
          </a:extLst>
        </xdr:cNvPr>
        <xdr:cNvSpPr txBox="1"/>
      </xdr:nvSpPr>
      <xdr:spPr>
        <a:xfrm>
          <a:off x="410527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6</xdr:row>
      <xdr:rowOff>28575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8AE9ABCA-BAD5-41A0-AF74-D03610F1AFF2}"/>
            </a:ext>
          </a:extLst>
        </xdr:cNvPr>
        <xdr:cNvSpPr txBox="1"/>
      </xdr:nvSpPr>
      <xdr:spPr>
        <a:xfrm>
          <a:off x="488632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6</xdr:row>
      <xdr:rowOff>71437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62237F42-4E30-4E79-BB1C-E80CDCE28194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6</xdr:row>
      <xdr:rowOff>28575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410DA06B-DC3A-4EEC-AA46-2450F3E208C9}"/>
            </a:ext>
          </a:extLst>
        </xdr:cNvPr>
        <xdr:cNvSpPr txBox="1"/>
      </xdr:nvSpPr>
      <xdr:spPr>
        <a:xfrm>
          <a:off x="410527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6</xdr:row>
      <xdr:rowOff>28575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8A55F34E-FBB0-4230-89BE-85A61DDCB463}"/>
            </a:ext>
          </a:extLst>
        </xdr:cNvPr>
        <xdr:cNvSpPr txBox="1"/>
      </xdr:nvSpPr>
      <xdr:spPr>
        <a:xfrm>
          <a:off x="488632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6</xdr:row>
      <xdr:rowOff>71437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E733DC76-A50D-407F-9CB0-67E5F69F48B4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7</xdr:row>
      <xdr:rowOff>19050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71F4B8B7-56E0-4BC6-AD49-EE7B7616011C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7</xdr:row>
      <xdr:rowOff>28575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844A4598-6404-48C8-9648-A35797793186}"/>
            </a:ext>
          </a:extLst>
        </xdr:cNvPr>
        <xdr:cNvSpPr txBox="1"/>
      </xdr:nvSpPr>
      <xdr:spPr>
        <a:xfrm>
          <a:off x="4886325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7</xdr:row>
      <xdr:rowOff>71437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43FCCD12-EF49-47D5-AE42-75186C7AE73B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7</xdr:row>
      <xdr:rowOff>28575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5FC83682-DA52-4FB8-BE1A-47C27E8062F4}"/>
            </a:ext>
          </a:extLst>
        </xdr:cNvPr>
        <xdr:cNvSpPr txBox="1"/>
      </xdr:nvSpPr>
      <xdr:spPr>
        <a:xfrm>
          <a:off x="4105275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7</xdr:row>
      <xdr:rowOff>28575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38E11948-B89C-4925-B852-208CC144E52A}"/>
            </a:ext>
          </a:extLst>
        </xdr:cNvPr>
        <xdr:cNvSpPr txBox="1"/>
      </xdr:nvSpPr>
      <xdr:spPr>
        <a:xfrm>
          <a:off x="4886325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7</xdr:row>
      <xdr:rowOff>71437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F4341570-AE61-4EAF-9A5C-C7279B818022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8</xdr:row>
      <xdr:rowOff>19050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57B77FE3-C8DB-4FDA-AE59-50AA1D47C550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8</xdr:row>
      <xdr:rowOff>28575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E45A10DB-F73E-4E2B-8408-2F7934B09F62}"/>
            </a:ext>
          </a:extLst>
        </xdr:cNvPr>
        <xdr:cNvSpPr txBox="1"/>
      </xdr:nvSpPr>
      <xdr:spPr>
        <a:xfrm>
          <a:off x="410527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8</xdr:row>
      <xdr:rowOff>28575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1A331651-F474-404C-B046-40EC0B3D9274}"/>
            </a:ext>
          </a:extLst>
        </xdr:cNvPr>
        <xdr:cNvSpPr txBox="1"/>
      </xdr:nvSpPr>
      <xdr:spPr>
        <a:xfrm>
          <a:off x="488632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8</xdr:row>
      <xdr:rowOff>71437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2D0E870E-1BA2-4007-A4E9-94AFAB717E3D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8</xdr:row>
      <xdr:rowOff>28575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296D3F08-68D1-4DD6-BCC1-56D823EF9534}"/>
            </a:ext>
          </a:extLst>
        </xdr:cNvPr>
        <xdr:cNvSpPr txBox="1"/>
      </xdr:nvSpPr>
      <xdr:spPr>
        <a:xfrm>
          <a:off x="410527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8</xdr:row>
      <xdr:rowOff>28575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6089100E-67DE-4D0F-AEBE-E7AA163CAE6A}"/>
            </a:ext>
          </a:extLst>
        </xdr:cNvPr>
        <xdr:cNvSpPr txBox="1"/>
      </xdr:nvSpPr>
      <xdr:spPr>
        <a:xfrm>
          <a:off x="488632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8</xdr:row>
      <xdr:rowOff>71437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7E78B581-194A-4585-975D-443FC5423E73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9</xdr:row>
      <xdr:rowOff>19050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7364402F-20E1-4857-A56A-E15A53AD34A2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9</xdr:row>
      <xdr:rowOff>28575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6E751D93-3761-49E4-8039-2E5A3AB0DAEA}"/>
            </a:ext>
          </a:extLst>
        </xdr:cNvPr>
        <xdr:cNvSpPr txBox="1"/>
      </xdr:nvSpPr>
      <xdr:spPr>
        <a:xfrm>
          <a:off x="4105275" y="174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9</xdr:row>
      <xdr:rowOff>28575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BA7C0426-A0D8-4C0E-9911-A516287F6233}"/>
            </a:ext>
          </a:extLst>
        </xdr:cNvPr>
        <xdr:cNvSpPr txBox="1"/>
      </xdr:nvSpPr>
      <xdr:spPr>
        <a:xfrm>
          <a:off x="4886325" y="174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9</xdr:row>
      <xdr:rowOff>71437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FBAB85BD-B290-44CA-8D63-2FA93C2707AA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2</xdr:row>
      <xdr:rowOff>28575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D30D094-AA7D-4027-BB9B-DB86BA81EE56}"/>
            </a:ext>
          </a:extLst>
        </xdr:cNvPr>
        <xdr:cNvSpPr txBox="1"/>
      </xdr:nvSpPr>
      <xdr:spPr>
        <a:xfrm>
          <a:off x="562927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2</xdr:row>
      <xdr:rowOff>28575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26FB185A-43D2-4FAE-9CDC-04BC19A1453D}"/>
            </a:ext>
          </a:extLst>
        </xdr:cNvPr>
        <xdr:cNvSpPr txBox="1"/>
      </xdr:nvSpPr>
      <xdr:spPr>
        <a:xfrm>
          <a:off x="641032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2</xdr:row>
      <xdr:rowOff>71437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B13E6D92-2A11-45E6-8A6E-0F92EE5703A5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3</xdr:row>
      <xdr:rowOff>19050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BE2E6FAB-3DAB-4BFB-AE15-68C6FB4DE5BE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3</xdr:row>
      <xdr:rowOff>28575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C8BB2D8A-9D36-47B1-B34C-225203197D5F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3</xdr:row>
      <xdr:rowOff>28575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9F1DE7DE-829F-4103-98C3-EDADCC8D3B69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3</xdr:row>
      <xdr:rowOff>71437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CF196979-A581-4711-B567-814A1EB9D96C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3</xdr:row>
      <xdr:rowOff>23812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BCBDF623-988C-4C98-BB9F-744D75420673}"/>
            </a:ext>
          </a:extLst>
        </xdr:cNvPr>
        <xdr:cNvSpPr txBox="1"/>
      </xdr:nvSpPr>
      <xdr:spPr>
        <a:xfrm>
          <a:off x="2647950" y="595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3</xdr:row>
      <xdr:rowOff>28575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456B6B80-1C39-4A0F-B9FC-FC5074C249F9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3</xdr:row>
      <xdr:rowOff>38100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F3B28E48-3C93-4096-8E79-7243F307766C}"/>
            </a:ext>
          </a:extLst>
        </xdr:cNvPr>
        <xdr:cNvSpPr txBox="1"/>
      </xdr:nvSpPr>
      <xdr:spPr>
        <a:xfrm>
          <a:off x="5648325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3</xdr:row>
      <xdr:rowOff>19050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E7A36D20-D5A5-4EC1-9BED-83688638F39A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3</xdr:row>
      <xdr:rowOff>28575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AB20C1F4-9867-4FD0-B4EB-D7D741103679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3</xdr:row>
      <xdr:rowOff>28575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64F7686A-3E5E-4ECC-A82E-7735122096D1}"/>
            </a:ext>
          </a:extLst>
        </xdr:cNvPr>
        <xdr:cNvSpPr txBox="1"/>
      </xdr:nvSpPr>
      <xdr:spPr>
        <a:xfrm>
          <a:off x="63817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4</xdr:row>
      <xdr:rowOff>19050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56CC9670-EE3D-4E2E-BBB4-4247A4790CE4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3</xdr:row>
      <xdr:rowOff>71437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C52E2ED8-E93C-4F31-8116-4975819EAA7D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4</xdr:row>
      <xdr:rowOff>19050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CBF55191-968C-4E67-B2C8-E6B2BE477267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4</xdr:row>
      <xdr:rowOff>28575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5A87C3B6-3647-4353-AE7C-63CB71CFA4AF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4</xdr:row>
      <xdr:rowOff>28575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930EB6B1-6EC7-452E-81AF-2A83E4A7B93D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4</xdr:row>
      <xdr:rowOff>71437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753EDCDF-7F70-432A-BFCB-20DADA474D0A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3</xdr:row>
      <xdr:rowOff>28575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6C0F1128-07EE-42F0-91C4-A44DD4A8F53D}"/>
            </a:ext>
          </a:extLst>
        </xdr:cNvPr>
        <xdr:cNvSpPr txBox="1"/>
      </xdr:nvSpPr>
      <xdr:spPr>
        <a:xfrm>
          <a:off x="562927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3</xdr:row>
      <xdr:rowOff>28575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A72BD623-2CEC-4975-972F-3F242CDBC503}"/>
            </a:ext>
          </a:extLst>
        </xdr:cNvPr>
        <xdr:cNvSpPr txBox="1"/>
      </xdr:nvSpPr>
      <xdr:spPr>
        <a:xfrm>
          <a:off x="641032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3</xdr:row>
      <xdr:rowOff>71437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E5A33DD7-7C45-4F00-991D-8A8E93D0B8E8}"/>
            </a:ext>
          </a:extLst>
        </xdr:cNvPr>
        <xdr:cNvSpPr txBox="1"/>
      </xdr:nvSpPr>
      <xdr:spPr>
        <a:xfrm>
          <a:off x="5848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4</xdr:row>
      <xdr:rowOff>19050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8460CE58-84EC-4EBA-9386-92F1A14FDECA}"/>
            </a:ext>
          </a:extLst>
        </xdr:cNvPr>
        <xdr:cNvSpPr txBox="1"/>
      </xdr:nvSpPr>
      <xdr:spPr>
        <a:xfrm>
          <a:off x="6429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4</xdr:row>
      <xdr:rowOff>28575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3860554-3DB1-415C-89A7-F630AA517285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4</xdr:row>
      <xdr:rowOff>28575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9B1AE8A0-A99F-4413-96F9-E1580A9D40BA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4</xdr:row>
      <xdr:rowOff>71437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C470039E-A5AC-42DA-B1C5-0027C0B5D5EB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4</xdr:row>
      <xdr:rowOff>23812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E700D0FD-4F87-4EBE-8E08-1CFF99F1015A}"/>
            </a:ext>
          </a:extLst>
        </xdr:cNvPr>
        <xdr:cNvSpPr txBox="1"/>
      </xdr:nvSpPr>
      <xdr:spPr>
        <a:xfrm>
          <a:off x="2647950" y="78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4</xdr:row>
      <xdr:rowOff>28575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A64CB9BB-208A-4539-9669-C649356B66C8}"/>
            </a:ext>
          </a:extLst>
        </xdr:cNvPr>
        <xdr:cNvSpPr txBox="1"/>
      </xdr:nvSpPr>
      <xdr:spPr>
        <a:xfrm>
          <a:off x="4105275" y="79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4</xdr:row>
      <xdr:rowOff>38100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AEB018CC-F7D0-4647-A22E-365D9EFD6D8F}"/>
            </a:ext>
          </a:extLst>
        </xdr:cNvPr>
        <xdr:cNvSpPr txBox="1"/>
      </xdr:nvSpPr>
      <xdr:spPr>
        <a:xfrm>
          <a:off x="5648325" y="80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4</xdr:row>
      <xdr:rowOff>19050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442161BF-AC51-43AF-9C74-A41C82B4548C}"/>
            </a:ext>
          </a:extLst>
        </xdr:cNvPr>
        <xdr:cNvSpPr txBox="1"/>
      </xdr:nvSpPr>
      <xdr:spPr>
        <a:xfrm>
          <a:off x="3381375" y="781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4</xdr:row>
      <xdr:rowOff>28575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1821B3CB-FF1E-4097-BAF7-CA1083ADB14C}"/>
            </a:ext>
          </a:extLst>
        </xdr:cNvPr>
        <xdr:cNvSpPr txBox="1"/>
      </xdr:nvSpPr>
      <xdr:spPr>
        <a:xfrm>
          <a:off x="4886325" y="79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4</xdr:row>
      <xdr:rowOff>28575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B0FBF3D4-A594-45E7-B3B0-BBE77C1B3F29}"/>
            </a:ext>
          </a:extLst>
        </xdr:cNvPr>
        <xdr:cNvSpPr txBox="1"/>
      </xdr:nvSpPr>
      <xdr:spPr>
        <a:xfrm>
          <a:off x="6381750" y="79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5</xdr:row>
      <xdr:rowOff>19050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3F0A7F4F-AC71-4FA9-BBCE-231A11A07879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4</xdr:row>
      <xdr:rowOff>71437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F9C80E1F-C13D-4F76-9AB0-17054DEDCDED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5</xdr:row>
      <xdr:rowOff>19050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CF6FB3D4-B5D8-420E-81EC-9395D87CF263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5</xdr:row>
      <xdr:rowOff>28575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1F41CFBF-4172-48F5-B6A2-0B0C36AC02D0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5</xdr:row>
      <xdr:rowOff>28575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B61F72AF-85E1-472A-878D-407C3CC12335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5</xdr:row>
      <xdr:rowOff>71437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3F39167E-FDED-4EF6-BCF0-F4F0E49799A8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4</xdr:row>
      <xdr:rowOff>28575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129AEBE2-1110-42D1-8BE7-7FFF4EAD87CC}"/>
            </a:ext>
          </a:extLst>
        </xdr:cNvPr>
        <xdr:cNvSpPr txBox="1"/>
      </xdr:nvSpPr>
      <xdr:spPr>
        <a:xfrm>
          <a:off x="562927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4</xdr:row>
      <xdr:rowOff>28575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C8429106-F91A-4401-AC86-40EF313F5427}"/>
            </a:ext>
          </a:extLst>
        </xdr:cNvPr>
        <xdr:cNvSpPr txBox="1"/>
      </xdr:nvSpPr>
      <xdr:spPr>
        <a:xfrm>
          <a:off x="641032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4</xdr:row>
      <xdr:rowOff>71437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EE419FD8-5F4E-42D5-B00F-E70D4B077454}"/>
            </a:ext>
          </a:extLst>
        </xdr:cNvPr>
        <xdr:cNvSpPr txBox="1"/>
      </xdr:nvSpPr>
      <xdr:spPr>
        <a:xfrm>
          <a:off x="5848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5</xdr:row>
      <xdr:rowOff>19050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992514F8-3B85-4CA4-A64A-239406CC4FBC}"/>
            </a:ext>
          </a:extLst>
        </xdr:cNvPr>
        <xdr:cNvSpPr txBox="1"/>
      </xdr:nvSpPr>
      <xdr:spPr>
        <a:xfrm>
          <a:off x="6429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5</xdr:row>
      <xdr:rowOff>28575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551BA821-34C8-4D3D-81AF-92303D52D2EA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5</xdr:row>
      <xdr:rowOff>28575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C767D6F1-D699-4395-BDC0-C5660CEBE19B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5</xdr:row>
      <xdr:rowOff>71437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928063E7-949B-4608-93EF-F4FEB1E2B578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5</xdr:row>
      <xdr:rowOff>23812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B15D5DF1-37C8-4E6C-B53C-1BEE0AAE20A9}"/>
            </a:ext>
          </a:extLst>
        </xdr:cNvPr>
        <xdr:cNvSpPr txBox="1"/>
      </xdr:nvSpPr>
      <xdr:spPr>
        <a:xfrm>
          <a:off x="2647950" y="976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5</xdr:row>
      <xdr:rowOff>28575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FDD92128-A1F8-47CF-A751-EFBB4D526BDC}"/>
            </a:ext>
          </a:extLst>
        </xdr:cNvPr>
        <xdr:cNvSpPr txBox="1"/>
      </xdr:nvSpPr>
      <xdr:spPr>
        <a:xfrm>
          <a:off x="410527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5</xdr:row>
      <xdr:rowOff>38100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9FE8E403-B23C-4853-AB31-6E4514C6E4CF}"/>
            </a:ext>
          </a:extLst>
        </xdr:cNvPr>
        <xdr:cNvSpPr txBox="1"/>
      </xdr:nvSpPr>
      <xdr:spPr>
        <a:xfrm>
          <a:off x="5648325" y="99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5</xdr:row>
      <xdr:rowOff>19050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18E9D7A2-A6D5-4FC1-8DF2-5D5F9142DFB1}"/>
            </a:ext>
          </a:extLst>
        </xdr:cNvPr>
        <xdr:cNvSpPr txBox="1"/>
      </xdr:nvSpPr>
      <xdr:spPr>
        <a:xfrm>
          <a:off x="3381375" y="9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5</xdr:row>
      <xdr:rowOff>28575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E969575F-97C9-497A-BD51-019DE1CA3E81}"/>
            </a:ext>
          </a:extLst>
        </xdr:cNvPr>
        <xdr:cNvSpPr txBox="1"/>
      </xdr:nvSpPr>
      <xdr:spPr>
        <a:xfrm>
          <a:off x="488632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5</xdr:row>
      <xdr:rowOff>28575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E11432CC-D511-43CE-BEA1-B19920E40564}"/>
            </a:ext>
          </a:extLst>
        </xdr:cNvPr>
        <xdr:cNvSpPr txBox="1"/>
      </xdr:nvSpPr>
      <xdr:spPr>
        <a:xfrm>
          <a:off x="6381750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5</xdr:row>
      <xdr:rowOff>71437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FA545FE2-2525-4061-8E55-D0DD1C51FB57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5</xdr:row>
      <xdr:rowOff>28575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FB24F2D4-1E18-4C78-A184-8AC9C313CB56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5</xdr:row>
      <xdr:rowOff>28575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7AABB9CB-535B-4E68-B37B-F2C9FE2B14CA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5</xdr:row>
      <xdr:rowOff>71437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E8F60BE9-8261-45D0-8D56-FC7F8C81972E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5</xdr:row>
      <xdr:rowOff>23812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A84C6DD9-8F1B-4342-9082-6464FFB303B9}"/>
            </a:ext>
          </a:extLst>
        </xdr:cNvPr>
        <xdr:cNvSpPr txBox="1"/>
      </xdr:nvSpPr>
      <xdr:spPr>
        <a:xfrm>
          <a:off x="2647950" y="976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5</xdr:row>
      <xdr:rowOff>28575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8904A77C-0F90-493D-832E-42C22C0A0DF4}"/>
            </a:ext>
          </a:extLst>
        </xdr:cNvPr>
        <xdr:cNvSpPr txBox="1"/>
      </xdr:nvSpPr>
      <xdr:spPr>
        <a:xfrm>
          <a:off x="410527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5</xdr:row>
      <xdr:rowOff>38100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BD6CE7BB-1143-4751-860D-66CBA72A057A}"/>
            </a:ext>
          </a:extLst>
        </xdr:cNvPr>
        <xdr:cNvSpPr txBox="1"/>
      </xdr:nvSpPr>
      <xdr:spPr>
        <a:xfrm>
          <a:off x="5648325" y="99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5</xdr:row>
      <xdr:rowOff>19050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B4DBE000-AC2C-465A-95FA-9B2DBBAD780F}"/>
            </a:ext>
          </a:extLst>
        </xdr:cNvPr>
        <xdr:cNvSpPr txBox="1"/>
      </xdr:nvSpPr>
      <xdr:spPr>
        <a:xfrm>
          <a:off x="3381375" y="97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5</xdr:row>
      <xdr:rowOff>28575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86EA3E15-D269-4C9A-B75D-3A5FF3A97A40}"/>
            </a:ext>
          </a:extLst>
        </xdr:cNvPr>
        <xdr:cNvSpPr txBox="1"/>
      </xdr:nvSpPr>
      <xdr:spPr>
        <a:xfrm>
          <a:off x="4886325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5</xdr:row>
      <xdr:rowOff>28575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6D2B3D65-A0CD-4C1E-8E8B-2732FE82227F}"/>
            </a:ext>
          </a:extLst>
        </xdr:cNvPr>
        <xdr:cNvSpPr txBox="1"/>
      </xdr:nvSpPr>
      <xdr:spPr>
        <a:xfrm>
          <a:off x="6381750" y="981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6</xdr:row>
      <xdr:rowOff>19050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4B1ED225-1260-4A5C-BC49-0F81531D4F96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5</xdr:row>
      <xdr:rowOff>71437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2631D93D-0FF4-41A0-B37B-83E24D60958A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6</xdr:row>
      <xdr:rowOff>19050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E38517C6-33AE-46E0-8D1B-6300EA4224B4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6</xdr:row>
      <xdr:rowOff>28575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B4B025BB-11E2-48CB-A61C-9586FE005F1E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6</xdr:row>
      <xdr:rowOff>28575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1EDDD4D9-C2A7-466F-9CC0-A0FE0ABBC718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6</xdr:row>
      <xdr:rowOff>71437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F9808AF1-9B60-4FD4-BB6D-13466A07A680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5</xdr:row>
      <xdr:rowOff>28575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98CB482C-2703-423F-9401-F204327DE30B}"/>
            </a:ext>
          </a:extLst>
        </xdr:cNvPr>
        <xdr:cNvSpPr txBox="1"/>
      </xdr:nvSpPr>
      <xdr:spPr>
        <a:xfrm>
          <a:off x="562927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5</xdr:row>
      <xdr:rowOff>28575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23DBE593-5AE6-4145-835E-F0BAFCB5457C}"/>
            </a:ext>
          </a:extLst>
        </xdr:cNvPr>
        <xdr:cNvSpPr txBox="1"/>
      </xdr:nvSpPr>
      <xdr:spPr>
        <a:xfrm>
          <a:off x="641032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5</xdr:row>
      <xdr:rowOff>71437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CEEF28B7-74FB-4762-824F-A9024C09495B}"/>
            </a:ext>
          </a:extLst>
        </xdr:cNvPr>
        <xdr:cNvSpPr txBox="1"/>
      </xdr:nvSpPr>
      <xdr:spPr>
        <a:xfrm>
          <a:off x="5848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6</xdr:row>
      <xdr:rowOff>19050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D1538250-415D-4A44-8D48-48420E1029A9}"/>
            </a:ext>
          </a:extLst>
        </xdr:cNvPr>
        <xdr:cNvSpPr txBox="1"/>
      </xdr:nvSpPr>
      <xdr:spPr>
        <a:xfrm>
          <a:off x="6429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6</xdr:row>
      <xdr:rowOff>28575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6EB409AF-2832-4C2B-9678-49E58BF10CFB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6</xdr:row>
      <xdr:rowOff>28575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41D14541-FE7C-4640-BF50-FB0D220C15CD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6</xdr:row>
      <xdr:rowOff>71437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E0A9D88E-5605-40CF-A629-714AAD1795D1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6</xdr:row>
      <xdr:rowOff>23812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213B9607-AA3E-428F-8831-FD68EBBE0DA2}"/>
            </a:ext>
          </a:extLst>
        </xdr:cNvPr>
        <xdr:cNvSpPr txBox="1"/>
      </xdr:nvSpPr>
      <xdr:spPr>
        <a:xfrm>
          <a:off x="2647950" y="116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6</xdr:row>
      <xdr:rowOff>28575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288D1FEE-8068-4754-AEFE-E1910D5C710E}"/>
            </a:ext>
          </a:extLst>
        </xdr:cNvPr>
        <xdr:cNvSpPr txBox="1"/>
      </xdr:nvSpPr>
      <xdr:spPr>
        <a:xfrm>
          <a:off x="410527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6</xdr:row>
      <xdr:rowOff>38100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859CA66C-F08C-43BF-8259-4AC034730757}"/>
            </a:ext>
          </a:extLst>
        </xdr:cNvPr>
        <xdr:cNvSpPr txBox="1"/>
      </xdr:nvSpPr>
      <xdr:spPr>
        <a:xfrm>
          <a:off x="5648325" y="1181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6</xdr:row>
      <xdr:rowOff>19050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9350E594-2839-49B9-A736-D078CAB9C089}"/>
            </a:ext>
          </a:extLst>
        </xdr:cNvPr>
        <xdr:cNvSpPr txBox="1"/>
      </xdr:nvSpPr>
      <xdr:spPr>
        <a:xfrm>
          <a:off x="33813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6</xdr:row>
      <xdr:rowOff>28575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557A1838-F999-4C95-9980-2045E3177FB4}"/>
            </a:ext>
          </a:extLst>
        </xdr:cNvPr>
        <xdr:cNvSpPr txBox="1"/>
      </xdr:nvSpPr>
      <xdr:spPr>
        <a:xfrm>
          <a:off x="488632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6</xdr:row>
      <xdr:rowOff>28575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BC8AB95-2278-45B1-92DD-79F35669694D}"/>
            </a:ext>
          </a:extLst>
        </xdr:cNvPr>
        <xdr:cNvSpPr txBox="1"/>
      </xdr:nvSpPr>
      <xdr:spPr>
        <a:xfrm>
          <a:off x="6381750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6</xdr:row>
      <xdr:rowOff>71437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860705A1-7DCD-497D-A588-FF206DF17058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6</xdr:row>
      <xdr:rowOff>28575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20DE3D25-1019-4400-BA42-5477AF8D8284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6</xdr:row>
      <xdr:rowOff>28575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DA3923E8-224B-4BE0-B8C9-4251EA98B332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6</xdr:row>
      <xdr:rowOff>71437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C750A1A4-554C-41FB-9D24-915BAE6B645D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6</xdr:row>
      <xdr:rowOff>23812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98CB71A-0AB3-4FF3-9134-678A48A100D7}"/>
            </a:ext>
          </a:extLst>
        </xdr:cNvPr>
        <xdr:cNvSpPr txBox="1"/>
      </xdr:nvSpPr>
      <xdr:spPr>
        <a:xfrm>
          <a:off x="2647950" y="116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6</xdr:row>
      <xdr:rowOff>28575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94419209-5BDE-4B53-8EB5-7B80B014294B}"/>
            </a:ext>
          </a:extLst>
        </xdr:cNvPr>
        <xdr:cNvSpPr txBox="1"/>
      </xdr:nvSpPr>
      <xdr:spPr>
        <a:xfrm>
          <a:off x="410527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6</xdr:row>
      <xdr:rowOff>38100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9D80BBC2-B1AF-4D16-9F8B-C3706CD5BE20}"/>
            </a:ext>
          </a:extLst>
        </xdr:cNvPr>
        <xdr:cNvSpPr txBox="1"/>
      </xdr:nvSpPr>
      <xdr:spPr>
        <a:xfrm>
          <a:off x="5648325" y="1181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6</xdr:row>
      <xdr:rowOff>19050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DEB03D60-11E1-466E-AAA0-7057D6995397}"/>
            </a:ext>
          </a:extLst>
        </xdr:cNvPr>
        <xdr:cNvSpPr txBox="1"/>
      </xdr:nvSpPr>
      <xdr:spPr>
        <a:xfrm>
          <a:off x="33813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6</xdr:row>
      <xdr:rowOff>28575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82B9B289-53F3-4538-BB52-3D2F1E6D3213}"/>
            </a:ext>
          </a:extLst>
        </xdr:cNvPr>
        <xdr:cNvSpPr txBox="1"/>
      </xdr:nvSpPr>
      <xdr:spPr>
        <a:xfrm>
          <a:off x="4886325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6</xdr:row>
      <xdr:rowOff>28575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7D950599-EFC6-4239-AF4E-136B14810922}"/>
            </a:ext>
          </a:extLst>
        </xdr:cNvPr>
        <xdr:cNvSpPr txBox="1"/>
      </xdr:nvSpPr>
      <xdr:spPr>
        <a:xfrm>
          <a:off x="6381750" y="117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7</xdr:row>
      <xdr:rowOff>19050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A1D2D26A-5891-4FCC-983D-4CE07989EDB9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6</xdr:row>
      <xdr:rowOff>71437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F05480D9-D920-44E6-95A2-AA450BC5B4D7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7</xdr:row>
      <xdr:rowOff>19050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D04D3AD2-1CDD-4B0D-BFA0-3964E5764653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7</xdr:row>
      <xdr:rowOff>28575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81AF1FB5-FBEC-49F0-AEA0-48CEBA3FCF7E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7</xdr:row>
      <xdr:rowOff>28575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C0560835-306F-4FCD-A630-1F5E72C8555F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7</xdr:row>
      <xdr:rowOff>71437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B2E6C408-9D33-47BA-96AF-CD4D87FBEE3E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6</xdr:row>
      <xdr:rowOff>28575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5CDEFB52-1218-4A0F-9163-C061F5930CF2}"/>
            </a:ext>
          </a:extLst>
        </xdr:cNvPr>
        <xdr:cNvSpPr txBox="1"/>
      </xdr:nvSpPr>
      <xdr:spPr>
        <a:xfrm>
          <a:off x="562927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6</xdr:row>
      <xdr:rowOff>28575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ACF9AD9A-4CA4-44E5-AF0E-A437BE28FB08}"/>
            </a:ext>
          </a:extLst>
        </xdr:cNvPr>
        <xdr:cNvSpPr txBox="1"/>
      </xdr:nvSpPr>
      <xdr:spPr>
        <a:xfrm>
          <a:off x="641032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6</xdr:row>
      <xdr:rowOff>71437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22896E7C-3454-4156-BAF2-B5C52B52E24F}"/>
            </a:ext>
          </a:extLst>
        </xdr:cNvPr>
        <xdr:cNvSpPr txBox="1"/>
      </xdr:nvSpPr>
      <xdr:spPr>
        <a:xfrm>
          <a:off x="5848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7</xdr:row>
      <xdr:rowOff>19050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26C2A7E-24A0-40CE-8218-3E514F208353}"/>
            </a:ext>
          </a:extLst>
        </xdr:cNvPr>
        <xdr:cNvSpPr txBox="1"/>
      </xdr:nvSpPr>
      <xdr:spPr>
        <a:xfrm>
          <a:off x="6429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7</xdr:row>
      <xdr:rowOff>28575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896DF17B-C368-412E-99F9-4CBF0352E1A6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7</xdr:row>
      <xdr:rowOff>28575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1C31F5E6-4908-4CFD-968A-EC6D976084F9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7</xdr:row>
      <xdr:rowOff>71437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C82F0343-DCD0-4191-9F3B-AA8EC4F10A9D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7</xdr:row>
      <xdr:rowOff>23812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F1F3D47F-3526-4233-A39D-8D93642350CF}"/>
            </a:ext>
          </a:extLst>
        </xdr:cNvPr>
        <xdr:cNvSpPr txBox="1"/>
      </xdr:nvSpPr>
      <xdr:spPr>
        <a:xfrm>
          <a:off x="2647950" y="1357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7</xdr:row>
      <xdr:rowOff>28575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1602635C-6A27-47A0-8242-C3116202CF0E}"/>
            </a:ext>
          </a:extLst>
        </xdr:cNvPr>
        <xdr:cNvSpPr txBox="1"/>
      </xdr:nvSpPr>
      <xdr:spPr>
        <a:xfrm>
          <a:off x="4105275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7</xdr:row>
      <xdr:rowOff>38100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D7AE29F5-4FF8-400D-AFD4-4BFA632E04BD}"/>
            </a:ext>
          </a:extLst>
        </xdr:cNvPr>
        <xdr:cNvSpPr txBox="1"/>
      </xdr:nvSpPr>
      <xdr:spPr>
        <a:xfrm>
          <a:off x="5648325" y="137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7</xdr:row>
      <xdr:rowOff>19050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BC92BDFA-A1A3-44C2-A627-A143063FECBB}"/>
            </a:ext>
          </a:extLst>
        </xdr:cNvPr>
        <xdr:cNvSpPr txBox="1"/>
      </xdr:nvSpPr>
      <xdr:spPr>
        <a:xfrm>
          <a:off x="338137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7</xdr:row>
      <xdr:rowOff>28575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EC8E8878-19BF-4F04-91B5-B45E753EA849}"/>
            </a:ext>
          </a:extLst>
        </xdr:cNvPr>
        <xdr:cNvSpPr txBox="1"/>
      </xdr:nvSpPr>
      <xdr:spPr>
        <a:xfrm>
          <a:off x="4886325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7</xdr:row>
      <xdr:rowOff>28575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6F6835B3-0CA8-4C1B-8823-89CEFF28D86A}"/>
            </a:ext>
          </a:extLst>
        </xdr:cNvPr>
        <xdr:cNvSpPr txBox="1"/>
      </xdr:nvSpPr>
      <xdr:spPr>
        <a:xfrm>
          <a:off x="6381750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7</xdr:row>
      <xdr:rowOff>71437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AE49529D-ACF0-4462-9712-3B79B1E8828E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7</xdr:row>
      <xdr:rowOff>28575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71AFD06-CE3D-4820-8275-7EA024EE152F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7</xdr:row>
      <xdr:rowOff>28575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9EC45951-F2A3-4C70-A8E0-EA700F1E97F2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7</xdr:row>
      <xdr:rowOff>71437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64C90FBB-3338-4D78-8819-3EF3E68F48B6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7</xdr:row>
      <xdr:rowOff>23812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C7ABEA1E-0184-4792-95F5-6221E4192DC5}"/>
            </a:ext>
          </a:extLst>
        </xdr:cNvPr>
        <xdr:cNvSpPr txBox="1"/>
      </xdr:nvSpPr>
      <xdr:spPr>
        <a:xfrm>
          <a:off x="2647950" y="1357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7</xdr:row>
      <xdr:rowOff>38100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D248C4A7-F02A-4E9F-9DEA-6D066FE64FB8}"/>
            </a:ext>
          </a:extLst>
        </xdr:cNvPr>
        <xdr:cNvSpPr txBox="1"/>
      </xdr:nvSpPr>
      <xdr:spPr>
        <a:xfrm>
          <a:off x="5648325" y="137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7</xdr:row>
      <xdr:rowOff>19050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61FFFAE-728B-42BE-887E-EDAB36209AAA}"/>
            </a:ext>
          </a:extLst>
        </xdr:cNvPr>
        <xdr:cNvSpPr txBox="1"/>
      </xdr:nvSpPr>
      <xdr:spPr>
        <a:xfrm>
          <a:off x="338137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7</xdr:row>
      <xdr:rowOff>28575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43FA193-710D-454E-8D5A-3DFC63B3D55D}"/>
            </a:ext>
          </a:extLst>
        </xdr:cNvPr>
        <xdr:cNvSpPr txBox="1"/>
      </xdr:nvSpPr>
      <xdr:spPr>
        <a:xfrm>
          <a:off x="4886325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7</xdr:row>
      <xdr:rowOff>28575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635A4280-0E56-48E2-B167-B59D1E01135E}"/>
            </a:ext>
          </a:extLst>
        </xdr:cNvPr>
        <xdr:cNvSpPr txBox="1"/>
      </xdr:nvSpPr>
      <xdr:spPr>
        <a:xfrm>
          <a:off x="6381750" y="136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8</xdr:row>
      <xdr:rowOff>19050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9418B547-0D8A-4D32-A583-9DAE869E930C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7</xdr:row>
      <xdr:rowOff>71437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2DE61448-867B-41F9-A9F9-E7C269943FB3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8</xdr:row>
      <xdr:rowOff>19050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C7325568-FF9D-4801-9961-0A7D9763F9BC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8</xdr:row>
      <xdr:rowOff>28575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6E6DF036-C06E-4258-9E73-2D157DC70303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8</xdr:row>
      <xdr:rowOff>28575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DB084F77-270D-4FB0-B444-3810D6DA77FB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8</xdr:row>
      <xdr:rowOff>71437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D36D98FF-7C92-47AE-BB2B-C07681ED5BB5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7</xdr:row>
      <xdr:rowOff>28575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166D0B14-FD2E-46E0-B169-53C9F94C094F}"/>
            </a:ext>
          </a:extLst>
        </xdr:cNvPr>
        <xdr:cNvSpPr txBox="1"/>
      </xdr:nvSpPr>
      <xdr:spPr>
        <a:xfrm>
          <a:off x="562927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7</xdr:row>
      <xdr:rowOff>28575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68FD37EC-21D8-42A2-B847-5D811DF60ACA}"/>
            </a:ext>
          </a:extLst>
        </xdr:cNvPr>
        <xdr:cNvSpPr txBox="1"/>
      </xdr:nvSpPr>
      <xdr:spPr>
        <a:xfrm>
          <a:off x="641032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7</xdr:row>
      <xdr:rowOff>71437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502F49BC-CDC5-480D-BAD1-E424FF5F4AB6}"/>
            </a:ext>
          </a:extLst>
        </xdr:cNvPr>
        <xdr:cNvSpPr txBox="1"/>
      </xdr:nvSpPr>
      <xdr:spPr>
        <a:xfrm>
          <a:off x="5848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8</xdr:row>
      <xdr:rowOff>19050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FCFF4693-589B-461F-9A69-34C50E51D816}"/>
            </a:ext>
          </a:extLst>
        </xdr:cNvPr>
        <xdr:cNvSpPr txBox="1"/>
      </xdr:nvSpPr>
      <xdr:spPr>
        <a:xfrm>
          <a:off x="6429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8</xdr:row>
      <xdr:rowOff>28575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DD4FD5B4-3503-4E63-97F3-49FD5A4FF6E4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8</xdr:row>
      <xdr:rowOff>28575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36A76003-B241-4D21-8560-7996AAD7E8BF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8</xdr:row>
      <xdr:rowOff>71437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97D8F6E-0A2D-4E79-AC15-8EE21CC54C6D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8</xdr:row>
      <xdr:rowOff>23812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3DCEE603-ABFB-4CEC-B022-C67533DB7713}"/>
            </a:ext>
          </a:extLst>
        </xdr:cNvPr>
        <xdr:cNvSpPr txBox="1"/>
      </xdr:nvSpPr>
      <xdr:spPr>
        <a:xfrm>
          <a:off x="2647950" y="1547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8</xdr:row>
      <xdr:rowOff>28575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BD819447-C585-416A-ACBE-A006E6839517}"/>
            </a:ext>
          </a:extLst>
        </xdr:cNvPr>
        <xdr:cNvSpPr txBox="1"/>
      </xdr:nvSpPr>
      <xdr:spPr>
        <a:xfrm>
          <a:off x="410527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8</xdr:row>
      <xdr:rowOff>38100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2103D716-09A9-4E5A-811E-7CDB6C4FE387}"/>
            </a:ext>
          </a:extLst>
        </xdr:cNvPr>
        <xdr:cNvSpPr txBox="1"/>
      </xdr:nvSpPr>
      <xdr:spPr>
        <a:xfrm>
          <a:off x="5648325" y="156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8</xdr:row>
      <xdr:rowOff>19050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99F64A57-84A3-46C6-853C-49BE2A4EA306}"/>
            </a:ext>
          </a:extLst>
        </xdr:cNvPr>
        <xdr:cNvSpPr txBox="1"/>
      </xdr:nvSpPr>
      <xdr:spPr>
        <a:xfrm>
          <a:off x="3381375" y="154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8</xdr:row>
      <xdr:rowOff>28575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61A79F67-C460-4488-B271-6B30CE8EDFFE}"/>
            </a:ext>
          </a:extLst>
        </xdr:cNvPr>
        <xdr:cNvSpPr txBox="1"/>
      </xdr:nvSpPr>
      <xdr:spPr>
        <a:xfrm>
          <a:off x="488632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8</xdr:row>
      <xdr:rowOff>28575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97237A19-50F7-491D-B921-8085E09428DA}"/>
            </a:ext>
          </a:extLst>
        </xdr:cNvPr>
        <xdr:cNvSpPr txBox="1"/>
      </xdr:nvSpPr>
      <xdr:spPr>
        <a:xfrm>
          <a:off x="6381750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8</xdr:row>
      <xdr:rowOff>71437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EF855FF1-94F5-4FBA-9F39-03605D8ABC1F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8</xdr:row>
      <xdr:rowOff>28575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4F2D2005-58E3-46BC-B362-DC4F3BE99388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8</xdr:row>
      <xdr:rowOff>28575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9B75EE97-6833-4CFB-96AD-7C04DF46D54B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8</xdr:row>
      <xdr:rowOff>71437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E0A7C643-2C35-4912-BC63-8257801FD499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8</xdr:row>
      <xdr:rowOff>23812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9525CC85-74D0-4970-9271-D2444E20CE4D}"/>
            </a:ext>
          </a:extLst>
        </xdr:cNvPr>
        <xdr:cNvSpPr txBox="1"/>
      </xdr:nvSpPr>
      <xdr:spPr>
        <a:xfrm>
          <a:off x="2647950" y="1547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8</xdr:row>
      <xdr:rowOff>28575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C4621BD6-5C79-44CD-B5D7-37393D483034}"/>
            </a:ext>
          </a:extLst>
        </xdr:cNvPr>
        <xdr:cNvSpPr txBox="1"/>
      </xdr:nvSpPr>
      <xdr:spPr>
        <a:xfrm>
          <a:off x="410527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8</xdr:row>
      <xdr:rowOff>38100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FE8FA3AA-0753-4DCF-91F5-FA556133E4E9}"/>
            </a:ext>
          </a:extLst>
        </xdr:cNvPr>
        <xdr:cNvSpPr txBox="1"/>
      </xdr:nvSpPr>
      <xdr:spPr>
        <a:xfrm>
          <a:off x="5648325" y="156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8</xdr:row>
      <xdr:rowOff>19050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1BF99506-1E61-4A28-B20E-9A05966140A3}"/>
            </a:ext>
          </a:extLst>
        </xdr:cNvPr>
        <xdr:cNvSpPr txBox="1"/>
      </xdr:nvSpPr>
      <xdr:spPr>
        <a:xfrm>
          <a:off x="3381375" y="154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8</xdr:row>
      <xdr:rowOff>28575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9EFB6954-1717-41C3-86C6-EC365F7627C9}"/>
            </a:ext>
          </a:extLst>
        </xdr:cNvPr>
        <xdr:cNvSpPr txBox="1"/>
      </xdr:nvSpPr>
      <xdr:spPr>
        <a:xfrm>
          <a:off x="488632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8</xdr:row>
      <xdr:rowOff>28575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AA895C2-D21F-49B7-9F22-B5266B71D767}"/>
            </a:ext>
          </a:extLst>
        </xdr:cNvPr>
        <xdr:cNvSpPr txBox="1"/>
      </xdr:nvSpPr>
      <xdr:spPr>
        <a:xfrm>
          <a:off x="6381750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9</xdr:row>
      <xdr:rowOff>19050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8A2C32E-8E26-4C28-BD43-0C4F17405A38}"/>
            </a:ext>
          </a:extLst>
        </xdr:cNvPr>
        <xdr:cNvSpPr txBox="1"/>
      </xdr:nvSpPr>
      <xdr:spPr>
        <a:xfrm>
          <a:off x="3381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8</xdr:row>
      <xdr:rowOff>71437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2C2094C8-FAA8-474E-A2B6-1422B5711764}"/>
            </a:ext>
          </a:extLst>
        </xdr:cNvPr>
        <xdr:cNvSpPr txBox="1"/>
      </xdr:nvSpPr>
      <xdr:spPr>
        <a:xfrm>
          <a:off x="4324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333375</xdr:colOff>
      <xdr:row>9</xdr:row>
      <xdr:rowOff>19050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5EE68EDE-2A5C-45E8-B85A-372A236E4CA9}"/>
            </a:ext>
          </a:extLst>
        </xdr:cNvPr>
        <xdr:cNvSpPr txBox="1"/>
      </xdr:nvSpPr>
      <xdr:spPr>
        <a:xfrm>
          <a:off x="4905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9</xdr:row>
      <xdr:rowOff>28575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115B3C3C-0933-4EC6-8690-3C4DF7DCFECE}"/>
            </a:ext>
          </a:extLst>
        </xdr:cNvPr>
        <xdr:cNvSpPr txBox="1"/>
      </xdr:nvSpPr>
      <xdr:spPr>
        <a:xfrm>
          <a:off x="4105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9</xdr:row>
      <xdr:rowOff>28575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878DB101-22C9-4C66-8D03-F4C0485EE693}"/>
            </a:ext>
          </a:extLst>
        </xdr:cNvPr>
        <xdr:cNvSpPr txBox="1"/>
      </xdr:nvSpPr>
      <xdr:spPr>
        <a:xfrm>
          <a:off x="4886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9</xdr:row>
      <xdr:rowOff>71437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22F247FC-1C89-42EA-9AE1-7656C4B5ABF3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8</xdr:row>
      <xdr:rowOff>28575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E5A4636C-D19D-41C7-B710-5365296683FE}"/>
            </a:ext>
          </a:extLst>
        </xdr:cNvPr>
        <xdr:cNvSpPr txBox="1"/>
      </xdr:nvSpPr>
      <xdr:spPr>
        <a:xfrm>
          <a:off x="562927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8</xdr:row>
      <xdr:rowOff>28575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A4B550D8-CA82-4DB7-8129-3960B1DA12BC}"/>
            </a:ext>
          </a:extLst>
        </xdr:cNvPr>
        <xdr:cNvSpPr txBox="1"/>
      </xdr:nvSpPr>
      <xdr:spPr>
        <a:xfrm>
          <a:off x="6410325" y="40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8</xdr:row>
      <xdr:rowOff>71437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77BBFE5E-60F0-4E95-8181-3E110BE42544}"/>
            </a:ext>
          </a:extLst>
        </xdr:cNvPr>
        <xdr:cNvSpPr txBox="1"/>
      </xdr:nvSpPr>
      <xdr:spPr>
        <a:xfrm>
          <a:off x="5848350" y="452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9</xdr:row>
      <xdr:rowOff>19050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A4453FFC-0DC5-4336-AE06-7C4BED160644}"/>
            </a:ext>
          </a:extLst>
        </xdr:cNvPr>
        <xdr:cNvSpPr txBox="1"/>
      </xdr:nvSpPr>
      <xdr:spPr>
        <a:xfrm>
          <a:off x="6429375" y="59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9</xdr:row>
      <xdr:rowOff>28575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5D776D0B-CACF-40F3-A15F-C2892A8213FB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9</xdr:row>
      <xdr:rowOff>28575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CAEB3DAE-921E-4737-8E38-C46942530F04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9</xdr:row>
      <xdr:rowOff>71437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1E9C7810-C485-44EB-9107-2F989B200AFC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3</xdr:col>
      <xdr:colOff>361950</xdr:colOff>
      <xdr:row>9</xdr:row>
      <xdr:rowOff>23812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24BDA6E0-2A32-4026-9597-40DE4F220FC5}"/>
            </a:ext>
          </a:extLst>
        </xdr:cNvPr>
        <xdr:cNvSpPr txBox="1"/>
      </xdr:nvSpPr>
      <xdr:spPr>
        <a:xfrm>
          <a:off x="2647950" y="1738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295275</xdr:colOff>
      <xdr:row>9</xdr:row>
      <xdr:rowOff>28575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F7C9D4BA-DD3B-42FA-B2B2-5FB528732EB2}"/>
            </a:ext>
          </a:extLst>
        </xdr:cNvPr>
        <xdr:cNvSpPr txBox="1"/>
      </xdr:nvSpPr>
      <xdr:spPr>
        <a:xfrm>
          <a:off x="4105275" y="174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314325</xdr:colOff>
      <xdr:row>9</xdr:row>
      <xdr:rowOff>38100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4AA87222-3034-4DB3-B60B-76AB95E9FE07}"/>
            </a:ext>
          </a:extLst>
        </xdr:cNvPr>
        <xdr:cNvSpPr txBox="1"/>
      </xdr:nvSpPr>
      <xdr:spPr>
        <a:xfrm>
          <a:off x="5648325" y="175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9</xdr:row>
      <xdr:rowOff>19050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352FAFA6-9467-4922-9A70-C3A8BDB7F74B}"/>
            </a:ext>
          </a:extLst>
        </xdr:cNvPr>
        <xdr:cNvSpPr txBox="1"/>
      </xdr:nvSpPr>
      <xdr:spPr>
        <a:xfrm>
          <a:off x="3381375" y="173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6</xdr:col>
      <xdr:colOff>314325</xdr:colOff>
      <xdr:row>9</xdr:row>
      <xdr:rowOff>28575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4183DEF6-1717-4A7A-8061-DAF70DABCD10}"/>
            </a:ext>
          </a:extLst>
        </xdr:cNvPr>
        <xdr:cNvSpPr txBox="1"/>
      </xdr:nvSpPr>
      <xdr:spPr>
        <a:xfrm>
          <a:off x="4886325" y="174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285750</xdr:colOff>
      <xdr:row>9</xdr:row>
      <xdr:rowOff>28575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31737E26-DCB9-4451-A844-C39F61A13858}"/>
            </a:ext>
          </a:extLst>
        </xdr:cNvPr>
        <xdr:cNvSpPr txBox="1"/>
      </xdr:nvSpPr>
      <xdr:spPr>
        <a:xfrm>
          <a:off x="6381750" y="174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514350</xdr:colOff>
      <xdr:row>9</xdr:row>
      <xdr:rowOff>71437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CD575ED0-4BAF-4EC7-9F84-035E116E9AC0}"/>
            </a:ext>
          </a:extLst>
        </xdr:cNvPr>
        <xdr:cNvSpPr txBox="1"/>
      </xdr:nvSpPr>
      <xdr:spPr>
        <a:xfrm>
          <a:off x="4324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295275</xdr:colOff>
      <xdr:row>9</xdr:row>
      <xdr:rowOff>28575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8CBF06E8-8ADA-4B91-BAB4-985E61B9CCF6}"/>
            </a:ext>
          </a:extLst>
        </xdr:cNvPr>
        <xdr:cNvSpPr txBox="1"/>
      </xdr:nvSpPr>
      <xdr:spPr>
        <a:xfrm>
          <a:off x="562927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314325</xdr:colOff>
      <xdr:row>9</xdr:row>
      <xdr:rowOff>28575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971FFED9-5534-49B5-9679-6B684F10012A}"/>
            </a:ext>
          </a:extLst>
        </xdr:cNvPr>
        <xdr:cNvSpPr txBox="1"/>
      </xdr:nvSpPr>
      <xdr:spPr>
        <a:xfrm>
          <a:off x="6410325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514350</xdr:colOff>
      <xdr:row>9</xdr:row>
      <xdr:rowOff>71437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D6746A93-4392-402C-86D2-9F9ECC1505A5}"/>
            </a:ext>
          </a:extLst>
        </xdr:cNvPr>
        <xdr:cNvSpPr txBox="1"/>
      </xdr:nvSpPr>
      <xdr:spPr>
        <a:xfrm>
          <a:off x="5848350" y="642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10</xdr:col>
      <xdr:colOff>238125</xdr:colOff>
      <xdr:row>1</xdr:row>
      <xdr:rowOff>180975</xdr:rowOff>
    </xdr:from>
    <xdr:ext cx="300210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9" name="CuadroTexto 248">
              <a:extLst>
                <a:ext uri="{FF2B5EF4-FFF2-40B4-BE49-F238E27FC236}">
                  <a16:creationId xmlns:a16="http://schemas.microsoft.com/office/drawing/2014/main" id="{490E8DAF-4FC6-4BBB-B602-BB2E2A2BD55D}"/>
                </a:ext>
              </a:extLst>
            </xdr:cNvPr>
            <xdr:cNvSpPr txBox="1"/>
          </xdr:nvSpPr>
          <xdr:spPr>
            <a:xfrm>
              <a:off x="7896225" y="371475"/>
              <a:ext cx="300210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49" name="CuadroTexto 248">
              <a:extLst>
                <a:ext uri="{FF2B5EF4-FFF2-40B4-BE49-F238E27FC236}">
                  <a16:creationId xmlns:a16="http://schemas.microsoft.com/office/drawing/2014/main" id="{490E8DAF-4FC6-4BBB-B602-BB2E2A2BD55D}"/>
                </a:ext>
              </a:extLst>
            </xdr:cNvPr>
            <xdr:cNvSpPr txBox="1"/>
          </xdr:nvSpPr>
          <xdr:spPr>
            <a:xfrm>
              <a:off x="7896225" y="371475"/>
              <a:ext cx="300210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𝑖^2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s-NI" sz="1100" i="0">
                  <a:latin typeface="Cambria Math" panose="02040503050406030204" pitchFamily="18" charset="0"/>
                </a:rPr>
                <a:t>𝑦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𝑖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11</xdr:col>
      <xdr:colOff>361950</xdr:colOff>
      <xdr:row>13</xdr:row>
      <xdr:rowOff>14287</xdr:rowOff>
    </xdr:from>
    <xdr:ext cx="18255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0" name="CuadroTexto 249">
              <a:extLst>
                <a:ext uri="{FF2B5EF4-FFF2-40B4-BE49-F238E27FC236}">
                  <a16:creationId xmlns:a16="http://schemas.microsoft.com/office/drawing/2014/main" id="{CCD0849C-A901-4777-A661-4CC4FC1712E7}"/>
                </a:ext>
              </a:extLst>
            </xdr:cNvPr>
            <xdr:cNvSpPr txBox="1"/>
          </xdr:nvSpPr>
          <xdr:spPr>
            <a:xfrm>
              <a:off x="8782050" y="2500312"/>
              <a:ext cx="1825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NI" sz="1100" i="1">
                      <a:latin typeface="Cambria Math" panose="02040503050406030204" pitchFamily="18" charset="0"/>
                    </a:rPr>
                    <m:t>7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s-NI" sz="1100" i="1">
                      <a:latin typeface="Cambria Math" panose="02040503050406030204" pitchFamily="18" charset="0"/>
                    </a:rPr>
                    <m:t>+22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NI" sz="1100" i="1">
                      <a:latin typeface="Cambria Math" panose="02040503050406030204" pitchFamily="18" charset="0"/>
                    </a:rPr>
                    <m:t>+81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s-NI" sz="1100"/>
                <a:t> = 50.51679</a:t>
              </a:r>
            </a:p>
          </xdr:txBody>
        </xdr:sp>
      </mc:Choice>
      <mc:Fallback>
        <xdr:sp macro="" textlink="">
          <xdr:nvSpPr>
            <xdr:cNvPr id="250" name="CuadroTexto 249">
              <a:extLst>
                <a:ext uri="{FF2B5EF4-FFF2-40B4-BE49-F238E27FC236}">
                  <a16:creationId xmlns:a16="http://schemas.microsoft.com/office/drawing/2014/main" id="{CCD0849C-A901-4777-A661-4CC4FC1712E7}"/>
                </a:ext>
              </a:extLst>
            </xdr:cNvPr>
            <xdr:cNvSpPr txBox="1"/>
          </xdr:nvSpPr>
          <xdr:spPr>
            <a:xfrm>
              <a:off x="8782050" y="2500312"/>
              <a:ext cx="1825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7𝑎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0+22𝑎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1+81𝑎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</a:t>
              </a:r>
              <a:r>
                <a:rPr lang="es-NI" sz="1100"/>
                <a:t> = 50.51679</a:t>
              </a:r>
            </a:p>
          </xdr:txBody>
        </xdr:sp>
      </mc:Fallback>
    </mc:AlternateContent>
    <xdr:clientData/>
  </xdr:oneCellAnchor>
  <xdr:oneCellAnchor>
    <xdr:from>
      <xdr:col>10</xdr:col>
      <xdr:colOff>638175</xdr:colOff>
      <xdr:row>14</xdr:row>
      <xdr:rowOff>38100</xdr:rowOff>
    </xdr:from>
    <xdr:ext cx="234538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1" name="CuadroTexto 250">
              <a:extLst>
                <a:ext uri="{FF2B5EF4-FFF2-40B4-BE49-F238E27FC236}">
                  <a16:creationId xmlns:a16="http://schemas.microsoft.com/office/drawing/2014/main" id="{87B830A0-F852-4F29-AB29-EAF92458B6AF}"/>
                </a:ext>
              </a:extLst>
            </xdr:cNvPr>
            <xdr:cNvSpPr txBox="1"/>
          </xdr:nvSpPr>
          <xdr:spPr>
            <a:xfrm>
              <a:off x="8296275" y="2714625"/>
              <a:ext cx="2345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NI" sz="1100" i="1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2</m:t>
                  </m:r>
                  <m:r>
                    <a:rPr lang="es-ES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2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s-NI" sz="1100" i="1">
                      <a:latin typeface="Cambria Math" panose="02040503050406030204" pitchFamily="18" charset="0"/>
                    </a:rPr>
                    <m:t>+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81.5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+331.75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s-NI" sz="1100"/>
                <a:t> =</a:t>
              </a:r>
              <a:r>
                <a:rPr lang="es-NI" sz="1100" baseline="0"/>
                <a:t> 69.932328</a:t>
              </a:r>
              <a:endParaRPr lang="es-NI" sz="1100"/>
            </a:p>
          </xdr:txBody>
        </xdr:sp>
      </mc:Choice>
      <mc:Fallback>
        <xdr:sp macro="" textlink="">
          <xdr:nvSpPr>
            <xdr:cNvPr id="251" name="CuadroTexto 250">
              <a:extLst>
                <a:ext uri="{FF2B5EF4-FFF2-40B4-BE49-F238E27FC236}">
                  <a16:creationId xmlns:a16="http://schemas.microsoft.com/office/drawing/2014/main" id="{87B830A0-F852-4F29-AB29-EAF92458B6AF}"/>
                </a:ext>
              </a:extLst>
            </xdr:cNvPr>
            <xdr:cNvSpPr txBox="1"/>
          </xdr:nvSpPr>
          <xdr:spPr>
            <a:xfrm>
              <a:off x="8296275" y="2714625"/>
              <a:ext cx="2345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s-E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s-NI" sz="1100" i="0">
                  <a:latin typeface="Cambria Math" panose="02040503050406030204" pitchFamily="18" charset="0"/>
                </a:rPr>
                <a:t>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0+</a:t>
              </a:r>
              <a:r>
                <a:rPr lang="es-ES" sz="1100" b="0" i="0">
                  <a:latin typeface="Cambria Math" panose="02040503050406030204" pitchFamily="18" charset="0"/>
                </a:rPr>
                <a:t>81.5</a:t>
              </a:r>
              <a:r>
                <a:rPr lang="es-NI" sz="1100" i="0">
                  <a:latin typeface="Cambria Math" panose="02040503050406030204" pitchFamily="18" charset="0"/>
                </a:rPr>
                <a:t>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</a:t>
              </a:r>
              <a:r>
                <a:rPr lang="es-ES" sz="1100" b="0" i="0">
                  <a:latin typeface="Cambria Math" panose="02040503050406030204" pitchFamily="18" charset="0"/>
                </a:rPr>
                <a:t>+331.75</a:t>
              </a:r>
              <a:r>
                <a:rPr lang="es-NI" sz="1100" i="0">
                  <a:latin typeface="Cambria Math" panose="02040503050406030204" pitchFamily="18" charset="0"/>
                </a:rPr>
                <a:t>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</a:t>
              </a:r>
              <a:r>
                <a:rPr lang="es-NI" sz="1100"/>
                <a:t> =</a:t>
              </a:r>
              <a:r>
                <a:rPr lang="es-NI" sz="1100" baseline="0"/>
                <a:t> 69.932328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10</xdr:col>
      <xdr:colOff>381000</xdr:colOff>
      <xdr:row>15</xdr:row>
      <xdr:rowOff>38100</xdr:rowOff>
    </xdr:from>
    <xdr:ext cx="262180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2" name="CuadroTexto 251">
              <a:extLst>
                <a:ext uri="{FF2B5EF4-FFF2-40B4-BE49-F238E27FC236}">
                  <a16:creationId xmlns:a16="http://schemas.microsoft.com/office/drawing/2014/main" id="{3B0E69B4-7B7D-4F18-A88B-3B780CA9BB77}"/>
                </a:ext>
              </a:extLst>
            </xdr:cNvPr>
            <xdr:cNvSpPr txBox="1"/>
          </xdr:nvSpPr>
          <xdr:spPr>
            <a:xfrm>
              <a:off x="8039100" y="2905125"/>
              <a:ext cx="26218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NI" sz="1100" i="1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8</m:t>
                  </m:r>
                  <m:r>
                    <a:rPr lang="es-ES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1.5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s-NI" sz="1100" i="1">
                      <a:latin typeface="Cambria Math" panose="02040503050406030204" pitchFamily="18" charset="0"/>
                    </a:rPr>
                    <m:t>+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331.75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NI" sz="1100" i="1">
                      <a:latin typeface="Cambria Math" panose="02040503050406030204" pitchFamily="18" charset="0"/>
                    </a:rPr>
                    <m:t>+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1428.125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s-NI" sz="110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s-NI" sz="1100"/>
                <a:t> = 5.92766</a:t>
              </a:r>
            </a:p>
          </xdr:txBody>
        </xdr:sp>
      </mc:Choice>
      <mc:Fallback>
        <xdr:sp macro="" textlink="">
          <xdr:nvSpPr>
            <xdr:cNvPr id="252" name="CuadroTexto 251">
              <a:extLst>
                <a:ext uri="{FF2B5EF4-FFF2-40B4-BE49-F238E27FC236}">
                  <a16:creationId xmlns:a16="http://schemas.microsoft.com/office/drawing/2014/main" id="{3B0E69B4-7B7D-4F18-A88B-3B780CA9BB77}"/>
                </a:ext>
              </a:extLst>
            </xdr:cNvPr>
            <xdr:cNvSpPr txBox="1"/>
          </xdr:nvSpPr>
          <xdr:spPr>
            <a:xfrm>
              <a:off x="8039100" y="2905125"/>
              <a:ext cx="26218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8</a:t>
              </a:r>
              <a:r>
                <a:rPr lang="es-E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1.5</a:t>
              </a:r>
              <a:r>
                <a:rPr lang="es-NI" sz="1100" i="0">
                  <a:latin typeface="Cambria Math" panose="02040503050406030204" pitchFamily="18" charset="0"/>
                </a:rPr>
                <a:t>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0+</a:t>
              </a:r>
              <a:r>
                <a:rPr lang="es-ES" sz="1100" b="0" i="0">
                  <a:latin typeface="Cambria Math" panose="02040503050406030204" pitchFamily="18" charset="0"/>
                </a:rPr>
                <a:t>331.75</a:t>
              </a:r>
              <a:r>
                <a:rPr lang="es-NI" sz="1100" i="0">
                  <a:latin typeface="Cambria Math" panose="02040503050406030204" pitchFamily="18" charset="0"/>
                </a:rPr>
                <a:t>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1+</a:t>
              </a:r>
              <a:r>
                <a:rPr lang="es-ES" sz="1100" b="0" i="0">
                  <a:latin typeface="Cambria Math" panose="02040503050406030204" pitchFamily="18" charset="0"/>
                </a:rPr>
                <a:t>1428.125</a:t>
              </a:r>
              <a:r>
                <a:rPr lang="es-NI" sz="1100" i="0">
                  <a:latin typeface="Cambria Math" panose="02040503050406030204" pitchFamily="18" charset="0"/>
                </a:rPr>
                <a:t>𝑎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</a:t>
              </a:r>
              <a:r>
                <a:rPr lang="es-NI" sz="1100"/>
                <a:t> = 5.92766</a:t>
              </a:r>
            </a:p>
          </xdr:txBody>
        </xdr:sp>
      </mc:Fallback>
    </mc:AlternateContent>
    <xdr:clientData/>
  </xdr:oneCellAnchor>
  <xdr:oneCellAnchor>
    <xdr:from>
      <xdr:col>8</xdr:col>
      <xdr:colOff>133350</xdr:colOff>
      <xdr:row>17</xdr:row>
      <xdr:rowOff>185737</xdr:rowOff>
    </xdr:from>
    <xdr:ext cx="3167021" cy="2119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5" name="CuadroTexto 254">
              <a:extLst>
                <a:ext uri="{FF2B5EF4-FFF2-40B4-BE49-F238E27FC236}">
                  <a16:creationId xmlns:a16="http://schemas.microsoft.com/office/drawing/2014/main" id="{547A7B36-E4D8-48FC-A6B4-5939ECC3486B}"/>
                </a:ext>
              </a:extLst>
            </xdr:cNvPr>
            <xdr:cNvSpPr txBox="1"/>
          </xdr:nvSpPr>
          <xdr:spPr>
            <a:xfrm>
              <a:off x="6257925" y="3452812"/>
              <a:ext cx="3167021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NI" sz="1400" i="1" baseline="0">
                      <a:latin typeface="Cambria Math" panose="02040503050406030204" pitchFamily="18" charset="0"/>
                    </a:rPr>
                    <m:t>𝑦</m:t>
                  </m:r>
                  <m:r>
                    <a:rPr lang="es-ES" sz="1400" b="0" i="1" baseline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s-NI" sz="1200" baseline="0"/>
                <a:t>= </a:t>
              </a:r>
              <a:r>
                <a:rPr lang="es-NI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12.18109735 + </a:t>
              </a:r>
              <a:r>
                <a:rPr lang="es-NI" sz="1200" baseline="0"/>
                <a:t> </a:t>
              </a:r>
              <a:r>
                <a:rPr lang="es-NI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7.031586115</a:t>
              </a:r>
              <a14:m>
                <m:oMath xmlns:m="http://schemas.openxmlformats.org/officeDocument/2006/math">
                  <m:r>
                    <a:rPr lang="es-NI" sz="12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s-E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m:rPr>
                      <m:nor/>
                    </m:rPr>
                    <a:rPr lang="es-NI" sz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2.3243802</m:t>
                  </m:r>
                  <m:sSup>
                    <m:sSupPr>
                      <m:ctrlPr>
                        <a:rPr lang="es-NI" sz="120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NI" sz="12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s-NI" sz="120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endParaRPr lang="es-NI" sz="1200"/>
            </a:p>
          </xdr:txBody>
        </xdr:sp>
      </mc:Choice>
      <mc:Fallback>
        <xdr:sp macro="" textlink="">
          <xdr:nvSpPr>
            <xdr:cNvPr id="255" name="CuadroTexto 254">
              <a:extLst>
                <a:ext uri="{FF2B5EF4-FFF2-40B4-BE49-F238E27FC236}">
                  <a16:creationId xmlns:a16="http://schemas.microsoft.com/office/drawing/2014/main" id="{547A7B36-E4D8-48FC-A6B4-5939ECC3486B}"/>
                </a:ext>
              </a:extLst>
            </xdr:cNvPr>
            <xdr:cNvSpPr txBox="1"/>
          </xdr:nvSpPr>
          <xdr:spPr>
            <a:xfrm>
              <a:off x="6257925" y="3452812"/>
              <a:ext cx="3167021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400" i="0" baseline="0">
                  <a:latin typeface="Cambria Math" panose="02040503050406030204" pitchFamily="18" charset="0"/>
                </a:rPr>
                <a:t>𝑦</a:t>
              </a:r>
              <a:r>
                <a:rPr lang="es-ES" sz="1400" b="0" i="0" baseline="0">
                  <a:latin typeface="Cambria Math" panose="02040503050406030204" pitchFamily="18" charset="0"/>
                </a:rPr>
                <a:t> </a:t>
              </a:r>
              <a:r>
                <a:rPr lang="es-NI" sz="1200" baseline="0"/>
                <a:t>= </a:t>
              </a:r>
              <a:r>
                <a:rPr lang="es-NI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12.18109735 + </a:t>
              </a:r>
              <a:r>
                <a:rPr lang="es-NI" sz="1200" baseline="0"/>
                <a:t> </a:t>
              </a:r>
              <a:r>
                <a:rPr lang="es-NI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7.031586115</a:t>
              </a:r>
              <a:r>
                <a:rPr lang="es-NI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E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NI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s-NI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2.3243802</a:t>
              </a:r>
              <a:r>
                <a:rPr lang="es-NI" sz="12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s-NI" sz="1200" i="0">
                  <a:latin typeface="Cambria Math" panose="02040503050406030204" pitchFamily="18" charset="0"/>
                </a:rPr>
                <a:t>𝑥</a:t>
              </a:r>
              <a:r>
                <a:rPr lang="es-NI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s-NI" sz="1200" i="0">
                  <a:latin typeface="Cambria Math" panose="02040503050406030204" pitchFamily="18" charset="0"/>
                </a:rPr>
                <a:t>2</a:t>
              </a:r>
              <a:endParaRPr lang="es-NI" sz="1200"/>
            </a:p>
          </xdr:txBody>
        </xdr:sp>
      </mc:Fallback>
    </mc:AlternateContent>
    <xdr:clientData/>
  </xdr:oneCellAnchor>
  <xdr:oneCellAnchor>
    <xdr:from>
      <xdr:col>11</xdr:col>
      <xdr:colOff>304800</xdr:colOff>
      <xdr:row>1</xdr:row>
      <xdr:rowOff>166687</xdr:rowOff>
    </xdr:from>
    <xdr:ext cx="174791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6" name="CuadroTexto 255">
              <a:extLst>
                <a:ext uri="{FF2B5EF4-FFF2-40B4-BE49-F238E27FC236}">
                  <a16:creationId xmlns:a16="http://schemas.microsoft.com/office/drawing/2014/main" id="{83C7C6DF-8DF4-42A0-94CD-FFE68D574D05}"/>
                </a:ext>
              </a:extLst>
            </xdr:cNvPr>
            <xdr:cNvSpPr txBox="1"/>
          </xdr:nvSpPr>
          <xdr:spPr>
            <a:xfrm>
              <a:off x="8753475" y="357187"/>
              <a:ext cx="174791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56" name="CuadroTexto 255">
              <a:extLst>
                <a:ext uri="{FF2B5EF4-FFF2-40B4-BE49-F238E27FC236}">
                  <a16:creationId xmlns:a16="http://schemas.microsoft.com/office/drawing/2014/main" id="{83C7C6DF-8DF4-42A0-94CD-FFE68D574D05}"/>
                </a:ext>
              </a:extLst>
            </xdr:cNvPr>
            <xdr:cNvSpPr txBox="1"/>
          </xdr:nvSpPr>
          <xdr:spPr>
            <a:xfrm>
              <a:off x="8753475" y="357187"/>
              <a:ext cx="174791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𝑒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𝑖^2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8</xdr:col>
      <xdr:colOff>409575</xdr:colOff>
      <xdr:row>20</xdr:row>
      <xdr:rowOff>23812</xdr:rowOff>
    </xdr:from>
    <xdr:ext cx="2578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7" name="CuadroTexto 256">
              <a:extLst>
                <a:ext uri="{FF2B5EF4-FFF2-40B4-BE49-F238E27FC236}">
                  <a16:creationId xmlns:a16="http://schemas.microsoft.com/office/drawing/2014/main" id="{7A2F3A62-68D9-4B47-AEB7-1999B4153F80}"/>
                </a:ext>
              </a:extLst>
            </xdr:cNvPr>
            <xdr:cNvSpPr txBox="1"/>
          </xdr:nvSpPr>
          <xdr:spPr>
            <a:xfrm>
              <a:off x="10382250" y="1357312"/>
              <a:ext cx="2578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s-NI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57" name="CuadroTexto 256">
              <a:extLst>
                <a:ext uri="{FF2B5EF4-FFF2-40B4-BE49-F238E27FC236}">
                  <a16:creationId xmlns:a16="http://schemas.microsoft.com/office/drawing/2014/main" id="{7A2F3A62-68D9-4B47-AEB7-1999B4153F80}"/>
                </a:ext>
              </a:extLst>
            </xdr:cNvPr>
            <xdr:cNvSpPr txBox="1"/>
          </xdr:nvSpPr>
          <xdr:spPr>
            <a:xfrm>
              <a:off x="10382250" y="1357312"/>
              <a:ext cx="2578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𝑦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s-NI" sz="1100" i="0">
                  <a:latin typeface="Cambria Math" panose="02040503050406030204" pitchFamily="18" charset="0"/>
                </a:rPr>
                <a:t>=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12</xdr:col>
      <xdr:colOff>295275</xdr:colOff>
      <xdr:row>1</xdr:row>
      <xdr:rowOff>176212</xdr:rowOff>
    </xdr:from>
    <xdr:ext cx="183127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8" name="CuadroTexto 257">
              <a:extLst>
                <a:ext uri="{FF2B5EF4-FFF2-40B4-BE49-F238E27FC236}">
                  <a16:creationId xmlns:a16="http://schemas.microsoft.com/office/drawing/2014/main" id="{13790D59-72F0-4252-9266-2581BF10C988}"/>
                </a:ext>
              </a:extLst>
            </xdr:cNvPr>
            <xdr:cNvSpPr txBox="1"/>
          </xdr:nvSpPr>
          <xdr:spPr>
            <a:xfrm>
              <a:off x="9534525" y="366712"/>
              <a:ext cx="183127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58" name="CuadroTexto 257">
              <a:extLst>
                <a:ext uri="{FF2B5EF4-FFF2-40B4-BE49-F238E27FC236}">
                  <a16:creationId xmlns:a16="http://schemas.microsoft.com/office/drawing/2014/main" id="{13790D59-72F0-4252-9266-2581BF10C988}"/>
                </a:ext>
              </a:extLst>
            </xdr:cNvPr>
            <xdr:cNvSpPr txBox="1"/>
          </xdr:nvSpPr>
          <xdr:spPr>
            <a:xfrm>
              <a:off x="9534525" y="366712"/>
              <a:ext cx="183127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𝑦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𝑖^2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14</xdr:col>
      <xdr:colOff>142875</xdr:colOff>
      <xdr:row>5</xdr:row>
      <xdr:rowOff>4762</xdr:rowOff>
    </xdr:from>
    <xdr:ext cx="463524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0" name="CuadroTexto 259">
              <a:extLst>
                <a:ext uri="{FF2B5EF4-FFF2-40B4-BE49-F238E27FC236}">
                  <a16:creationId xmlns:a16="http://schemas.microsoft.com/office/drawing/2014/main" id="{D0099CFD-0FD8-4FF0-94E4-B359F88156E6}"/>
                </a:ext>
              </a:extLst>
            </xdr:cNvPr>
            <xdr:cNvSpPr txBox="1"/>
          </xdr:nvSpPr>
          <xdr:spPr>
            <a:xfrm>
              <a:off x="10906125" y="1528762"/>
              <a:ext cx="463524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s-ES" sz="1100" b="0"/>
            </a:p>
          </xdr:txBody>
        </xdr:sp>
      </mc:Choice>
      <mc:Fallback>
        <xdr:sp macro="" textlink="">
          <xdr:nvSpPr>
            <xdr:cNvPr id="260" name="CuadroTexto 259">
              <a:extLst>
                <a:ext uri="{FF2B5EF4-FFF2-40B4-BE49-F238E27FC236}">
                  <a16:creationId xmlns:a16="http://schemas.microsoft.com/office/drawing/2014/main" id="{D0099CFD-0FD8-4FF0-94E4-B359F88156E6}"/>
                </a:ext>
              </a:extLst>
            </xdr:cNvPr>
            <xdr:cNvSpPr txBox="1"/>
          </xdr:nvSpPr>
          <xdr:spPr>
            <a:xfrm>
              <a:off x="10906125" y="1528762"/>
              <a:ext cx="463524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𝑆</a:t>
              </a:r>
              <a:r>
                <a:rPr lang="es-NI" sz="1100" b="0" i="0">
                  <a:latin typeface="Cambria Math" panose="02040503050406030204" pitchFamily="18" charset="0"/>
                </a:rPr>
                <a:t>_(</a:t>
              </a:r>
              <a:r>
                <a:rPr lang="es-ES" sz="1100" b="0" i="0">
                  <a:latin typeface="Cambria Math" panose="02040503050406030204" pitchFamily="18" charset="0"/>
                </a:rPr>
                <a:t>𝑦/𝑥</a:t>
              </a:r>
              <a:r>
                <a:rPr lang="es-NI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= </a:t>
              </a:r>
              <a:endParaRPr lang="es-ES" sz="1100" b="0"/>
            </a:p>
          </xdr:txBody>
        </xdr:sp>
      </mc:Fallback>
    </mc:AlternateContent>
    <xdr:clientData/>
  </xdr:oneCellAnchor>
  <xdr:oneCellAnchor>
    <xdr:from>
      <xdr:col>14</xdr:col>
      <xdr:colOff>152400</xdr:colOff>
      <xdr:row>4</xdr:row>
      <xdr:rowOff>9525</xdr:rowOff>
    </xdr:from>
    <xdr:ext cx="3395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1" name="CuadroTexto 260">
              <a:extLst>
                <a:ext uri="{FF2B5EF4-FFF2-40B4-BE49-F238E27FC236}">
                  <a16:creationId xmlns:a16="http://schemas.microsoft.com/office/drawing/2014/main" id="{E77F7B18-FF7E-4018-BB1C-77CAABA5FEDE}"/>
                </a:ext>
              </a:extLst>
            </xdr:cNvPr>
            <xdr:cNvSpPr txBox="1"/>
          </xdr:nvSpPr>
          <xdr:spPr>
            <a:xfrm>
              <a:off x="10915650" y="771525"/>
              <a:ext cx="339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s-ES" sz="1100" b="0"/>
            </a:p>
          </xdr:txBody>
        </xdr:sp>
      </mc:Choice>
      <mc:Fallback>
        <xdr:sp macro="" textlink="">
          <xdr:nvSpPr>
            <xdr:cNvPr id="261" name="CuadroTexto 260">
              <a:extLst>
                <a:ext uri="{FF2B5EF4-FFF2-40B4-BE49-F238E27FC236}">
                  <a16:creationId xmlns:a16="http://schemas.microsoft.com/office/drawing/2014/main" id="{E77F7B18-FF7E-4018-BB1C-77CAABA5FEDE}"/>
                </a:ext>
              </a:extLst>
            </xdr:cNvPr>
            <xdr:cNvSpPr txBox="1"/>
          </xdr:nvSpPr>
          <xdr:spPr>
            <a:xfrm>
              <a:off x="10915650" y="771525"/>
              <a:ext cx="339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𝑆</a:t>
              </a:r>
              <a:r>
                <a:rPr lang="es-NI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𝑟= </a:t>
              </a:r>
              <a:endParaRPr lang="es-ES" sz="1100" b="0"/>
            </a:p>
          </xdr:txBody>
        </xdr:sp>
      </mc:Fallback>
    </mc:AlternateContent>
    <xdr:clientData/>
  </xdr:oneCellAnchor>
  <xdr:oneCellAnchor>
    <xdr:from>
      <xdr:col>14</xdr:col>
      <xdr:colOff>152400</xdr:colOff>
      <xdr:row>6</xdr:row>
      <xdr:rowOff>9525</xdr:rowOff>
    </xdr:from>
    <xdr:ext cx="329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2" name="CuadroTexto 261">
              <a:extLst>
                <a:ext uri="{FF2B5EF4-FFF2-40B4-BE49-F238E27FC236}">
                  <a16:creationId xmlns:a16="http://schemas.microsoft.com/office/drawing/2014/main" id="{5B959824-9F29-4444-AFE6-4566BC9EF7C5}"/>
                </a:ext>
              </a:extLst>
            </xdr:cNvPr>
            <xdr:cNvSpPr txBox="1"/>
          </xdr:nvSpPr>
          <xdr:spPr>
            <a:xfrm>
              <a:off x="10915650" y="1152525"/>
              <a:ext cx="329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s-ES" sz="1100" b="0"/>
            </a:p>
          </xdr:txBody>
        </xdr:sp>
      </mc:Choice>
      <mc:Fallback>
        <xdr:sp macro="" textlink="">
          <xdr:nvSpPr>
            <xdr:cNvPr id="262" name="CuadroTexto 261">
              <a:extLst>
                <a:ext uri="{FF2B5EF4-FFF2-40B4-BE49-F238E27FC236}">
                  <a16:creationId xmlns:a16="http://schemas.microsoft.com/office/drawing/2014/main" id="{5B959824-9F29-4444-AFE6-4566BC9EF7C5}"/>
                </a:ext>
              </a:extLst>
            </xdr:cNvPr>
            <xdr:cNvSpPr txBox="1"/>
          </xdr:nvSpPr>
          <xdr:spPr>
            <a:xfrm>
              <a:off x="10915650" y="1152525"/>
              <a:ext cx="329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𝑆</a:t>
              </a:r>
              <a:r>
                <a:rPr lang="es-NI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𝑡= </a:t>
              </a:r>
              <a:endParaRPr lang="es-ES" sz="1100" b="0"/>
            </a:p>
          </xdr:txBody>
        </xdr:sp>
      </mc:Fallback>
    </mc:AlternateContent>
    <xdr:clientData/>
  </xdr:oneCellAnchor>
  <xdr:oneCellAnchor>
    <xdr:from>
      <xdr:col>14</xdr:col>
      <xdr:colOff>161925</xdr:colOff>
      <xdr:row>7</xdr:row>
      <xdr:rowOff>19050</xdr:rowOff>
    </xdr:from>
    <xdr:ext cx="349455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3" name="CuadroTexto 262">
              <a:extLst>
                <a:ext uri="{FF2B5EF4-FFF2-40B4-BE49-F238E27FC236}">
                  <a16:creationId xmlns:a16="http://schemas.microsoft.com/office/drawing/2014/main" id="{F3AAB823-2FF4-4455-8562-3723BDB8C2EE}"/>
                </a:ext>
              </a:extLst>
            </xdr:cNvPr>
            <xdr:cNvSpPr txBox="1"/>
          </xdr:nvSpPr>
          <xdr:spPr>
            <a:xfrm>
              <a:off x="10925175" y="1352550"/>
              <a:ext cx="349455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s-ES" sz="1100" b="0"/>
            </a:p>
          </xdr:txBody>
        </xdr:sp>
      </mc:Choice>
      <mc:Fallback>
        <xdr:sp macro="" textlink="">
          <xdr:nvSpPr>
            <xdr:cNvPr id="263" name="CuadroTexto 262">
              <a:extLst>
                <a:ext uri="{FF2B5EF4-FFF2-40B4-BE49-F238E27FC236}">
                  <a16:creationId xmlns:a16="http://schemas.microsoft.com/office/drawing/2014/main" id="{F3AAB823-2FF4-4455-8562-3723BDB8C2EE}"/>
                </a:ext>
              </a:extLst>
            </xdr:cNvPr>
            <xdr:cNvSpPr txBox="1"/>
          </xdr:nvSpPr>
          <xdr:spPr>
            <a:xfrm>
              <a:off x="10925175" y="1352550"/>
              <a:ext cx="349455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𝑆</a:t>
              </a:r>
              <a:r>
                <a:rPr lang="es-NI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𝑦= </a:t>
              </a:r>
              <a:endParaRPr lang="es-ES" sz="1100" b="0"/>
            </a:p>
          </xdr:txBody>
        </xdr:sp>
      </mc:Fallback>
    </mc:AlternateContent>
    <xdr:clientData/>
  </xdr:oneCellAnchor>
  <xdr:oneCellAnchor>
    <xdr:from>
      <xdr:col>14</xdr:col>
      <xdr:colOff>180975</xdr:colOff>
      <xdr:row>8</xdr:row>
      <xdr:rowOff>42862</xdr:rowOff>
    </xdr:from>
    <xdr:ext cx="27334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4" name="CuadroTexto 263">
              <a:extLst>
                <a:ext uri="{FF2B5EF4-FFF2-40B4-BE49-F238E27FC236}">
                  <a16:creationId xmlns:a16="http://schemas.microsoft.com/office/drawing/2014/main" id="{45410510-113B-4977-B94C-1019F74E5C93}"/>
                </a:ext>
              </a:extLst>
            </xdr:cNvPr>
            <xdr:cNvSpPr txBox="1"/>
          </xdr:nvSpPr>
          <xdr:spPr>
            <a:xfrm>
              <a:off x="10944225" y="1566862"/>
              <a:ext cx="2733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p>
                      <m:r>
                        <a:rPr lang="es-NI" sz="110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NI" sz="1100"/>
                <a:t> = </a:t>
              </a:r>
            </a:p>
          </xdr:txBody>
        </xdr:sp>
      </mc:Choice>
      <mc:Fallback>
        <xdr:sp macro="" textlink="">
          <xdr:nvSpPr>
            <xdr:cNvPr id="264" name="CuadroTexto 263">
              <a:extLst>
                <a:ext uri="{FF2B5EF4-FFF2-40B4-BE49-F238E27FC236}">
                  <a16:creationId xmlns:a16="http://schemas.microsoft.com/office/drawing/2014/main" id="{45410510-113B-4977-B94C-1019F74E5C93}"/>
                </a:ext>
              </a:extLst>
            </xdr:cNvPr>
            <xdr:cNvSpPr txBox="1"/>
          </xdr:nvSpPr>
          <xdr:spPr>
            <a:xfrm>
              <a:off x="10944225" y="1566862"/>
              <a:ext cx="2733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𝑟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s-NI" sz="1100" i="0">
                  <a:latin typeface="Cambria Math" panose="02040503050406030204" pitchFamily="18" charset="0"/>
                </a:rPr>
                <a:t>2</a:t>
              </a:r>
              <a:r>
                <a:rPr lang="es-NI" sz="1100"/>
                <a:t> =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AB92-C868-483E-BDFB-FB789CFC88DE}">
  <dimension ref="A3:P21"/>
  <sheetViews>
    <sheetView tabSelected="1" topLeftCell="B1" workbookViewId="0">
      <selection activeCell="P17" sqref="P17"/>
    </sheetView>
  </sheetViews>
  <sheetFormatPr baseColWidth="10" defaultRowHeight="15" x14ac:dyDescent="0.25"/>
  <cols>
    <col min="5" max="5" width="11.85546875" bestFit="1" customWidth="1"/>
    <col min="9" max="9" width="12" bestFit="1" customWidth="1"/>
    <col min="12" max="12" width="11.85546875" bestFit="1" customWidth="1"/>
  </cols>
  <sheetData>
    <row r="3" spans="1:16" x14ac:dyDescent="0.25">
      <c r="A3" s="2" t="s">
        <v>0</v>
      </c>
      <c r="B3" s="2" t="s">
        <v>1</v>
      </c>
      <c r="C3" s="2" t="s">
        <v>2</v>
      </c>
      <c r="D3" s="2"/>
      <c r="E3" s="2"/>
      <c r="F3" s="2"/>
      <c r="G3" s="2"/>
      <c r="H3" s="32"/>
      <c r="I3" s="2"/>
      <c r="J3" s="2"/>
      <c r="K3" s="2"/>
      <c r="L3" s="33"/>
      <c r="M3" s="1"/>
    </row>
    <row r="4" spans="1:16" x14ac:dyDescent="0.25">
      <c r="A4" s="3">
        <v>1</v>
      </c>
      <c r="B4" s="17">
        <v>1</v>
      </c>
      <c r="C4" s="17">
        <v>16.7209</v>
      </c>
      <c r="D4" s="17">
        <f>(B4)^2</f>
        <v>1</v>
      </c>
      <c r="E4" s="17">
        <f>(C4)^2</f>
        <v>279.58849681000004</v>
      </c>
      <c r="F4" s="17">
        <f>(B4)^3</f>
        <v>1</v>
      </c>
      <c r="G4" s="17">
        <f>(C4)^3</f>
        <v>4674.9712963103293</v>
      </c>
      <c r="H4" s="17">
        <f>(B4)^4</f>
        <v>1</v>
      </c>
      <c r="I4" s="17">
        <f>(C4)^4</f>
        <v>78169.727548475406</v>
      </c>
      <c r="J4" s="17">
        <f>(B4*C4)</f>
        <v>16.7209</v>
      </c>
      <c r="K4" s="34">
        <f>((B4)^2*C4)</f>
        <v>16.7209</v>
      </c>
      <c r="L4" s="35">
        <f xml:space="preserve"> (C4 - $E$18-$E$19*(B4) - $E$20*(D4))^2</f>
        <v>2.8023855645707599E-2</v>
      </c>
      <c r="M4">
        <f>C4^2</f>
        <v>279.58849681000004</v>
      </c>
    </row>
    <row r="5" spans="1:16" x14ac:dyDescent="0.25">
      <c r="A5" s="3">
        <v>2</v>
      </c>
      <c r="B5" s="17">
        <v>2</v>
      </c>
      <c r="C5" s="17">
        <v>17.559200000000001</v>
      </c>
      <c r="D5" s="17">
        <f t="shared" ref="D5:D10" si="0">(B5)^2</f>
        <v>4</v>
      </c>
      <c r="E5" s="17">
        <f t="shared" ref="E5:E10" si="1">(C5)^2</f>
        <v>308.32550464000002</v>
      </c>
      <c r="F5" s="17">
        <f t="shared" ref="F5:F10" si="2">(B5)^3</f>
        <v>8</v>
      </c>
      <c r="G5" s="17">
        <f t="shared" ref="G5:G10" si="3">(C5)^3</f>
        <v>5413.949201074689</v>
      </c>
      <c r="H5" s="17">
        <f t="shared" ref="H5:H10" si="4">(B5)^4</f>
        <v>16</v>
      </c>
      <c r="I5" s="17">
        <f t="shared" ref="I5:I10" si="5">(C5)^4</f>
        <v>95064.61681151067</v>
      </c>
      <c r="J5" s="17">
        <f t="shared" ref="J5:J9" si="6">(B5*C5)</f>
        <v>35.118400000000001</v>
      </c>
      <c r="K5" s="17">
        <f t="shared" ref="K5:K10" si="7">((B5)^2*C5)</f>
        <v>70.236800000000002</v>
      </c>
      <c r="L5" s="35">
        <f xml:space="preserve"> (C5 - $E$18-$E$19*(B5) - $E$20*(D5))^2</f>
        <v>0.37509647455294631</v>
      </c>
      <c r="M5">
        <f t="shared" ref="M5:M10" si="8">C5^2</f>
        <v>308.32550464000002</v>
      </c>
      <c r="O5" s="36"/>
      <c r="P5" s="37">
        <f>L11</f>
        <v>1.2926097416224755</v>
      </c>
    </row>
    <row r="6" spans="1:16" x14ac:dyDescent="0.25">
      <c r="A6" s="3">
        <v>3</v>
      </c>
      <c r="B6" s="17">
        <v>2.5</v>
      </c>
      <c r="C6" s="17">
        <v>14.529199999999999</v>
      </c>
      <c r="D6" s="17">
        <f t="shared" si="0"/>
        <v>6.25</v>
      </c>
      <c r="E6" s="17">
        <f t="shared" si="1"/>
        <v>211.09765263999998</v>
      </c>
      <c r="F6" s="17">
        <f t="shared" si="2"/>
        <v>15.625</v>
      </c>
      <c r="G6" s="17">
        <f t="shared" si="3"/>
        <v>3067.0800147370874</v>
      </c>
      <c r="H6" s="17">
        <f t="shared" si="4"/>
        <v>39.0625</v>
      </c>
      <c r="I6" s="17">
        <f t="shared" si="5"/>
        <v>44562.218950118091</v>
      </c>
      <c r="J6" s="17">
        <f t="shared" si="6"/>
        <v>36.323</v>
      </c>
      <c r="K6" s="17">
        <f t="shared" si="7"/>
        <v>90.80749999999999</v>
      </c>
      <c r="L6" s="35">
        <f t="shared" ref="L6:L10" si="9" xml:space="preserve"> (C6 - $E$18-$E$19*(B6) - $E$20*(D6))^2</f>
        <v>0.4948931343997407</v>
      </c>
      <c r="M6">
        <f t="shared" si="8"/>
        <v>211.09765263999998</v>
      </c>
      <c r="O6" s="36"/>
      <c r="P6" s="37">
        <f>(P5/4)^(1/2)</f>
        <v>0.56846498168807102</v>
      </c>
    </row>
    <row r="7" spans="1:16" x14ac:dyDescent="0.25">
      <c r="A7" s="3">
        <v>4</v>
      </c>
      <c r="B7" s="17">
        <v>3</v>
      </c>
      <c r="C7" s="17">
        <v>12.8401</v>
      </c>
      <c r="D7" s="17">
        <f t="shared" si="0"/>
        <v>9</v>
      </c>
      <c r="E7" s="17">
        <f t="shared" si="1"/>
        <v>164.86816800999998</v>
      </c>
      <c r="F7" s="17">
        <f t="shared" si="2"/>
        <v>27</v>
      </c>
      <c r="G7" s="17">
        <f t="shared" si="3"/>
        <v>2116.9237640652004</v>
      </c>
      <c r="H7" s="17">
        <f t="shared" si="4"/>
        <v>81</v>
      </c>
      <c r="I7" s="17">
        <f t="shared" si="5"/>
        <v>27181.512822973578</v>
      </c>
      <c r="J7" s="17">
        <f t="shared" si="6"/>
        <v>38.520299999999999</v>
      </c>
      <c r="K7" s="17">
        <f t="shared" si="7"/>
        <v>115.5609</v>
      </c>
      <c r="L7" s="35">
        <f t="shared" si="9"/>
        <v>0.23393286612954897</v>
      </c>
      <c r="M7">
        <f t="shared" si="8"/>
        <v>164.86816800999998</v>
      </c>
      <c r="O7" s="36"/>
      <c r="P7" s="37">
        <f>(E11)-7*(J21)^2</f>
        <v>729.97927436008581</v>
      </c>
    </row>
    <row r="8" spans="1:16" x14ac:dyDescent="0.25">
      <c r="A8" s="3">
        <v>5</v>
      </c>
      <c r="B8" s="17">
        <v>4</v>
      </c>
      <c r="C8" s="17">
        <v>2.75075</v>
      </c>
      <c r="D8" s="17">
        <f t="shared" si="0"/>
        <v>16</v>
      </c>
      <c r="E8" s="17">
        <f t="shared" si="1"/>
        <v>7.5666255625000005</v>
      </c>
      <c r="F8" s="17">
        <f t="shared" si="2"/>
        <v>64</v>
      </c>
      <c r="G8" s="17">
        <f t="shared" si="3"/>
        <v>20.813895266046877</v>
      </c>
      <c r="H8" s="17">
        <f t="shared" si="4"/>
        <v>256</v>
      </c>
      <c r="I8" s="17">
        <f t="shared" si="5"/>
        <v>57.253822403078452</v>
      </c>
      <c r="J8" s="17">
        <f t="shared" si="6"/>
        <v>11.003</v>
      </c>
      <c r="K8" s="17">
        <f t="shared" si="7"/>
        <v>44.012</v>
      </c>
      <c r="L8" s="35">
        <f t="shared" si="9"/>
        <v>0.13440191791554598</v>
      </c>
      <c r="M8">
        <f t="shared" si="8"/>
        <v>7.5666255625000005</v>
      </c>
      <c r="O8" s="36"/>
      <c r="P8" s="37">
        <f>(P7/6)^(1/2)</f>
        <v>11.030104822409786</v>
      </c>
    </row>
    <row r="9" spans="1:16" x14ac:dyDescent="0.25">
      <c r="A9" s="3">
        <v>6</v>
      </c>
      <c r="B9" s="17">
        <v>4.5</v>
      </c>
      <c r="C9" s="17">
        <v>-3.2649599999999999</v>
      </c>
      <c r="D9" s="17">
        <f t="shared" si="0"/>
        <v>20.25</v>
      </c>
      <c r="E9" s="17">
        <f t="shared" si="1"/>
        <v>10.659963801599998</v>
      </c>
      <c r="F9" s="17">
        <f t="shared" si="2"/>
        <v>91.125</v>
      </c>
      <c r="G9" s="17">
        <f t="shared" si="3"/>
        <v>-34.804355413671928</v>
      </c>
      <c r="H9" s="17">
        <f t="shared" si="4"/>
        <v>410.0625</v>
      </c>
      <c r="I9" s="17">
        <f t="shared" si="5"/>
        <v>113.63482825142229</v>
      </c>
      <c r="J9" s="17">
        <f t="shared" si="6"/>
        <v>-14.692319999999999</v>
      </c>
      <c r="K9" s="17">
        <f t="shared" si="7"/>
        <v>-66.115439999999992</v>
      </c>
      <c r="L9" s="35">
        <f t="shared" si="9"/>
        <v>3.8008988911490351E-4</v>
      </c>
      <c r="M9">
        <f t="shared" si="8"/>
        <v>10.659963801599998</v>
      </c>
      <c r="O9" s="36"/>
      <c r="P9" s="37">
        <f>(P7-P5)/P7</f>
        <v>0.99822925144997354</v>
      </c>
    </row>
    <row r="10" spans="1:16" x14ac:dyDescent="0.25">
      <c r="A10" s="3">
        <v>7</v>
      </c>
      <c r="B10" s="17">
        <v>5</v>
      </c>
      <c r="C10" s="17">
        <v>-10.6096</v>
      </c>
      <c r="D10" s="17">
        <f t="shared" si="0"/>
        <v>25</v>
      </c>
      <c r="E10" s="17">
        <f t="shared" si="1"/>
        <v>112.56361216000001</v>
      </c>
      <c r="F10" s="17">
        <f t="shared" si="2"/>
        <v>125</v>
      </c>
      <c r="G10" s="17">
        <f t="shared" si="3"/>
        <v>-1194.2548995727361</v>
      </c>
      <c r="H10" s="17">
        <f t="shared" si="4"/>
        <v>625</v>
      </c>
      <c r="I10" s="17">
        <f t="shared" si="5"/>
        <v>12670.566782506901</v>
      </c>
      <c r="J10" s="17">
        <f>(B10*C10)</f>
        <v>-53.048000000000002</v>
      </c>
      <c r="K10" s="17">
        <f t="shared" si="7"/>
        <v>-265.24</v>
      </c>
      <c r="L10" s="35">
        <f t="shared" si="9"/>
        <v>2.588140308987108E-2</v>
      </c>
      <c r="M10">
        <f t="shared" si="8"/>
        <v>112.56361216000001</v>
      </c>
    </row>
    <row r="11" spans="1:16" x14ac:dyDescent="0.25">
      <c r="A11" s="4" t="s">
        <v>3</v>
      </c>
      <c r="B11" s="18">
        <f>SUM(B4:B10)</f>
        <v>22</v>
      </c>
      <c r="C11" s="18">
        <f>SUM(C4:C10)</f>
        <v>50.525590000000008</v>
      </c>
      <c r="D11" s="18">
        <f>SUM(D4:D10)</f>
        <v>81.5</v>
      </c>
      <c r="E11" s="18">
        <f>SUM(E4:E10)</f>
        <v>1094.6700236241002</v>
      </c>
      <c r="F11" s="18">
        <f>SUM(F4:F10)</f>
        <v>331.75</v>
      </c>
      <c r="G11" s="18">
        <f>SUM(G4:G10)</f>
        <v>14064.678916466944</v>
      </c>
      <c r="H11" s="18">
        <f>SUM(H4:H10)</f>
        <v>1428.125</v>
      </c>
      <c r="I11" s="18">
        <f>SUM(I4:I10)</f>
        <v>257819.53156623914</v>
      </c>
      <c r="J11" s="18">
        <f>SUM(J4:J10)</f>
        <v>69.945280000000025</v>
      </c>
      <c r="K11" s="18">
        <f>SUM(K4:K10)</f>
        <v>5.9826600000000099</v>
      </c>
      <c r="L11" s="31">
        <f>SUM(L4:L10)</f>
        <v>1.2926097416224755</v>
      </c>
      <c r="M11" s="31">
        <f>SUM(M4:M10)</f>
        <v>1094.6700236241002</v>
      </c>
    </row>
    <row r="13" spans="1:16" ht="15.75" thickBot="1" x14ac:dyDescent="0.3"/>
    <row r="14" spans="1:16" x14ac:dyDescent="0.25">
      <c r="B14" s="5">
        <v>7</v>
      </c>
      <c r="C14" s="6">
        <v>22</v>
      </c>
      <c r="D14" s="7">
        <v>81.5</v>
      </c>
      <c r="E14" s="8">
        <f>C11</f>
        <v>50.525590000000008</v>
      </c>
      <c r="L14" s="28"/>
      <c r="M14" s="28"/>
      <c r="N14" s="28"/>
    </row>
    <row r="15" spans="1:16" x14ac:dyDescent="0.25">
      <c r="B15" s="9">
        <v>22</v>
      </c>
      <c r="C15" s="10">
        <v>81.5</v>
      </c>
      <c r="D15" s="11">
        <v>331.75</v>
      </c>
      <c r="E15" s="12">
        <f>J11</f>
        <v>69.945280000000025</v>
      </c>
      <c r="L15" s="28"/>
      <c r="M15" s="28"/>
      <c r="N15" s="28"/>
    </row>
    <row r="16" spans="1:16" ht="15.75" thickBot="1" x14ac:dyDescent="0.3">
      <c r="B16" s="13">
        <v>81.5</v>
      </c>
      <c r="C16" s="14">
        <v>331.75</v>
      </c>
      <c r="D16" s="15">
        <v>1428.125</v>
      </c>
      <c r="E16" s="16">
        <f>K11</f>
        <v>5.9826600000000099</v>
      </c>
      <c r="L16" s="28"/>
      <c r="M16" s="28"/>
      <c r="N16" s="28"/>
    </row>
    <row r="17" spans="2:10" ht="15.75" thickBot="1" x14ac:dyDescent="0.3"/>
    <row r="18" spans="2:10" x14ac:dyDescent="0.25">
      <c r="B18" s="19" cm="1">
        <f t="array" ref="B18:D20">MINVERSE(B14:D16)</f>
        <v>4.4032846715328331</v>
      </c>
      <c r="C18" s="20">
        <v>-3.0456204379561953</v>
      </c>
      <c r="D18" s="21">
        <v>0.45620437956204224</v>
      </c>
      <c r="E18" s="29" cm="1">
        <f t="array" ref="E18:E20">MMULT(_xlfn.ANCHORARRAY(B18),E14:E16)</f>
        <v>12.181097354014486</v>
      </c>
      <c r="I18" s="30" t="s">
        <v>4</v>
      </c>
      <c r="J18" s="30"/>
    </row>
    <row r="19" spans="2:10" x14ac:dyDescent="0.25">
      <c r="B19" s="22">
        <v>-3.0456204379561949</v>
      </c>
      <c r="C19" s="23">
        <v>2.3320298922488631</v>
      </c>
      <c r="D19" s="24">
        <v>-0.3679179701077499</v>
      </c>
      <c r="E19" s="29">
        <v>7.0315861148766077</v>
      </c>
    </row>
    <row r="20" spans="2:10" ht="15.75" thickBot="1" x14ac:dyDescent="0.3">
      <c r="B20" s="25">
        <v>0.45620437956204229</v>
      </c>
      <c r="C20" s="26">
        <v>-0.36791797010774996</v>
      </c>
      <c r="D20" s="27">
        <v>6.0132082029892057E-2</v>
      </c>
      <c r="E20" s="29">
        <v>-2.3243801963851252</v>
      </c>
    </row>
    <row r="21" spans="2:10" x14ac:dyDescent="0.25">
      <c r="J21">
        <f>(C11/7)</f>
        <v>7.2179414285714296</v>
      </c>
    </row>
  </sheetData>
  <mergeCells count="1">
    <mergeCell ref="I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CCBB-22</dc:creator>
  <cp:lastModifiedBy>CCBB-22</cp:lastModifiedBy>
  <dcterms:created xsi:type="dcterms:W3CDTF">2023-04-28T13:31:41Z</dcterms:created>
  <dcterms:modified xsi:type="dcterms:W3CDTF">2023-04-28T14:46:22Z</dcterms:modified>
</cp:coreProperties>
</file>