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ick/OneDrive/Documents/CAP6315/CAP6315_HW2/"/>
    </mc:Choice>
  </mc:AlternateContent>
  <bookViews>
    <workbookView xWindow="-5600" yWindow="-21140" windowWidth="38400" windowHeight="21140" tabRatio="500" activeTab="1"/>
  </bookViews>
  <sheets>
    <sheet name="Q2" sheetId="1" r:id="rId1"/>
    <sheet name="Q3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Y3" i="2" l="1" a="1"/>
  <c r="BY3" i="2"/>
  <c r="BZ3" i="2"/>
  <c r="CA3" i="2"/>
  <c r="CB3" i="2"/>
  <c r="CC3" i="2"/>
  <c r="CD3" i="2"/>
  <c r="CE3" i="2"/>
  <c r="BY4" i="2"/>
  <c r="BZ4" i="2"/>
  <c r="CA4" i="2"/>
  <c r="CB4" i="2"/>
  <c r="CC4" i="2"/>
  <c r="CD4" i="2"/>
  <c r="CE4" i="2"/>
  <c r="BY5" i="2"/>
  <c r="BZ5" i="2"/>
  <c r="CA5" i="2"/>
  <c r="CB5" i="2"/>
  <c r="CC5" i="2"/>
  <c r="CD5" i="2"/>
  <c r="CE5" i="2"/>
  <c r="BY6" i="2"/>
  <c r="BZ6" i="2"/>
  <c r="CA6" i="2"/>
  <c r="CB6" i="2"/>
  <c r="CC6" i="2"/>
  <c r="CD6" i="2"/>
  <c r="CE6" i="2"/>
  <c r="BY7" i="2"/>
  <c r="BZ7" i="2"/>
  <c r="CA7" i="2"/>
  <c r="CB7" i="2"/>
  <c r="CC7" i="2"/>
  <c r="CD7" i="2"/>
  <c r="CE7" i="2"/>
  <c r="BY8" i="2"/>
  <c r="BZ8" i="2"/>
  <c r="CA8" i="2"/>
  <c r="CB8" i="2"/>
  <c r="CC8" i="2"/>
  <c r="CD8" i="2"/>
  <c r="CE8" i="2"/>
  <c r="BY9" i="2"/>
  <c r="BZ9" i="2"/>
  <c r="CA9" i="2"/>
  <c r="CB9" i="2"/>
  <c r="CC9" i="2"/>
  <c r="CD9" i="2"/>
  <c r="CE9" i="2"/>
  <c r="BP3" i="2" a="1"/>
  <c r="BP3" i="2"/>
  <c r="BQ3" i="2"/>
  <c r="BR3" i="2"/>
  <c r="BS3" i="2"/>
  <c r="BT3" i="2"/>
  <c r="BU3" i="2"/>
  <c r="BV3" i="2"/>
  <c r="BP4" i="2"/>
  <c r="BQ4" i="2"/>
  <c r="BR4" i="2"/>
  <c r="BS4" i="2"/>
  <c r="BT4" i="2"/>
  <c r="BU4" i="2"/>
  <c r="BV4" i="2"/>
  <c r="BP5" i="2"/>
  <c r="BQ5" i="2"/>
  <c r="BR5" i="2"/>
  <c r="BS5" i="2"/>
  <c r="BT5" i="2"/>
  <c r="BU5" i="2"/>
  <c r="BV5" i="2"/>
  <c r="BP6" i="2"/>
  <c r="BQ6" i="2"/>
  <c r="BR6" i="2"/>
  <c r="BS6" i="2"/>
  <c r="BT6" i="2"/>
  <c r="BU6" i="2"/>
  <c r="BV6" i="2"/>
  <c r="BP7" i="2"/>
  <c r="BQ7" i="2"/>
  <c r="BR7" i="2"/>
  <c r="BS7" i="2"/>
  <c r="BT7" i="2"/>
  <c r="BU7" i="2"/>
  <c r="BV7" i="2"/>
  <c r="BP8" i="2"/>
  <c r="BQ8" i="2"/>
  <c r="BR8" i="2"/>
  <c r="BS8" i="2"/>
  <c r="BT8" i="2"/>
  <c r="BU8" i="2"/>
  <c r="BV8" i="2"/>
  <c r="BP9" i="2"/>
  <c r="BQ9" i="2"/>
  <c r="BR9" i="2"/>
  <c r="BS9" i="2"/>
  <c r="BT9" i="2"/>
  <c r="BU9" i="2"/>
  <c r="BV9" i="2"/>
  <c r="BG3" i="2" a="1"/>
  <c r="BG3" i="2"/>
  <c r="BH3" i="2"/>
  <c r="BI3" i="2"/>
  <c r="BJ3" i="2"/>
  <c r="BK3" i="2"/>
  <c r="BL3" i="2"/>
  <c r="BM3" i="2"/>
  <c r="BG4" i="2"/>
  <c r="BH4" i="2"/>
  <c r="BI4" i="2"/>
  <c r="BJ4" i="2"/>
  <c r="BK4" i="2"/>
  <c r="BL4" i="2"/>
  <c r="BM4" i="2"/>
  <c r="BG5" i="2"/>
  <c r="BH5" i="2"/>
  <c r="BI5" i="2"/>
  <c r="BJ5" i="2"/>
  <c r="BK5" i="2"/>
  <c r="BL5" i="2"/>
  <c r="BM5" i="2"/>
  <c r="BG6" i="2"/>
  <c r="BH6" i="2"/>
  <c r="BI6" i="2"/>
  <c r="BJ6" i="2"/>
  <c r="BK6" i="2"/>
  <c r="BL6" i="2"/>
  <c r="BM6" i="2"/>
  <c r="BG7" i="2"/>
  <c r="BH7" i="2"/>
  <c r="BI7" i="2"/>
  <c r="BJ7" i="2"/>
  <c r="BK7" i="2"/>
  <c r="BL7" i="2"/>
  <c r="BM7" i="2"/>
  <c r="BG8" i="2"/>
  <c r="BH8" i="2"/>
  <c r="BI8" i="2"/>
  <c r="BJ8" i="2"/>
  <c r="BK8" i="2"/>
  <c r="BL8" i="2"/>
  <c r="BM8" i="2"/>
  <c r="BG9" i="2"/>
  <c r="BH9" i="2"/>
  <c r="BI9" i="2"/>
  <c r="BJ9" i="2"/>
  <c r="BK9" i="2"/>
  <c r="BL9" i="2"/>
  <c r="BM9" i="2"/>
  <c r="AX3" i="2" a="1"/>
  <c r="AX3" i="2"/>
  <c r="AY3" i="2"/>
  <c r="AZ3" i="2"/>
  <c r="BA3" i="2"/>
  <c r="BB3" i="2"/>
  <c r="BC3" i="2"/>
  <c r="BD3" i="2"/>
  <c r="AX4" i="2"/>
  <c r="AY4" i="2"/>
  <c r="AZ4" i="2"/>
  <c r="BA4" i="2"/>
  <c r="BB4" i="2"/>
  <c r="BC4" i="2"/>
  <c r="BD4" i="2"/>
  <c r="AX5" i="2"/>
  <c r="AY5" i="2"/>
  <c r="AZ5" i="2"/>
  <c r="BA5" i="2"/>
  <c r="BB5" i="2"/>
  <c r="BC5" i="2"/>
  <c r="BD5" i="2"/>
  <c r="AX6" i="2"/>
  <c r="AY6" i="2"/>
  <c r="AZ6" i="2"/>
  <c r="BA6" i="2"/>
  <c r="BB6" i="2"/>
  <c r="BC6" i="2"/>
  <c r="BD6" i="2"/>
  <c r="AX7" i="2"/>
  <c r="AY7" i="2"/>
  <c r="AZ7" i="2"/>
  <c r="BA7" i="2"/>
  <c r="BB7" i="2"/>
  <c r="BC7" i="2"/>
  <c r="BD7" i="2"/>
  <c r="AX8" i="2"/>
  <c r="AY8" i="2"/>
  <c r="AZ8" i="2"/>
  <c r="BA8" i="2"/>
  <c r="BB8" i="2"/>
  <c r="BC8" i="2"/>
  <c r="BD8" i="2"/>
  <c r="AX9" i="2"/>
  <c r="AY9" i="2"/>
  <c r="AZ9" i="2"/>
  <c r="BA9" i="2"/>
  <c r="BB9" i="2"/>
  <c r="BC9" i="2"/>
  <c r="BD9" i="2"/>
  <c r="AO3" i="2" a="1"/>
  <c r="AO3" i="2"/>
  <c r="AP3" i="2"/>
  <c r="AQ3" i="2"/>
  <c r="AR3" i="2"/>
  <c r="AS3" i="2"/>
  <c r="AT3" i="2"/>
  <c r="AU3" i="2"/>
  <c r="AO4" i="2"/>
  <c r="AP4" i="2"/>
  <c r="AQ4" i="2"/>
  <c r="AR4" i="2"/>
  <c r="AS4" i="2"/>
  <c r="AT4" i="2"/>
  <c r="AU4" i="2"/>
  <c r="AO5" i="2"/>
  <c r="AP5" i="2"/>
  <c r="AQ5" i="2"/>
  <c r="AR5" i="2"/>
  <c r="AS5" i="2"/>
  <c r="AT5" i="2"/>
  <c r="AU5" i="2"/>
  <c r="AO6" i="2"/>
  <c r="AP6" i="2"/>
  <c r="AQ6" i="2"/>
  <c r="AR6" i="2"/>
  <c r="AS6" i="2"/>
  <c r="AT6" i="2"/>
  <c r="AU6" i="2"/>
  <c r="AO7" i="2"/>
  <c r="AP7" i="2"/>
  <c r="AQ7" i="2"/>
  <c r="AR7" i="2"/>
  <c r="AS7" i="2"/>
  <c r="AT7" i="2"/>
  <c r="AU7" i="2"/>
  <c r="AO8" i="2"/>
  <c r="AP8" i="2"/>
  <c r="AQ8" i="2"/>
  <c r="AR8" i="2"/>
  <c r="AS8" i="2"/>
  <c r="AT8" i="2"/>
  <c r="AU8" i="2"/>
  <c r="AO9" i="2"/>
  <c r="AP9" i="2"/>
  <c r="AQ9" i="2"/>
  <c r="AR9" i="2"/>
  <c r="AS9" i="2"/>
  <c r="AT9" i="2"/>
  <c r="AU9" i="2"/>
  <c r="AF3" i="2" a="1"/>
  <c r="AF3" i="2"/>
  <c r="AG3" i="2"/>
  <c r="AH3" i="2"/>
  <c r="AI3" i="2"/>
  <c r="AJ3" i="2"/>
  <c r="AK3" i="2"/>
  <c r="AL3" i="2"/>
  <c r="AF4" i="2"/>
  <c r="AG4" i="2"/>
  <c r="AH4" i="2"/>
  <c r="AI4" i="2"/>
  <c r="AJ4" i="2"/>
  <c r="AK4" i="2"/>
  <c r="AL4" i="2"/>
  <c r="AF5" i="2"/>
  <c r="AG5" i="2"/>
  <c r="AH5" i="2"/>
  <c r="AI5" i="2"/>
  <c r="AJ5" i="2"/>
  <c r="AK5" i="2"/>
  <c r="AL5" i="2"/>
  <c r="AF6" i="2"/>
  <c r="AG6" i="2"/>
  <c r="AH6" i="2"/>
  <c r="AI6" i="2"/>
  <c r="AJ6" i="2"/>
  <c r="AK6" i="2"/>
  <c r="AL6" i="2"/>
  <c r="AF7" i="2"/>
  <c r="AG7" i="2"/>
  <c r="AH7" i="2"/>
  <c r="AI7" i="2"/>
  <c r="AJ7" i="2"/>
  <c r="AK7" i="2"/>
  <c r="AL7" i="2"/>
  <c r="AF8" i="2"/>
  <c r="AG8" i="2"/>
  <c r="AH8" i="2"/>
  <c r="AI8" i="2"/>
  <c r="AJ8" i="2"/>
  <c r="AK8" i="2"/>
  <c r="AL8" i="2"/>
  <c r="AF9" i="2"/>
  <c r="AG9" i="2"/>
  <c r="AH9" i="2"/>
  <c r="AI9" i="2"/>
  <c r="AJ9" i="2"/>
  <c r="AK9" i="2"/>
  <c r="AL9" i="2"/>
  <c r="AJ9" i="1"/>
  <c r="AJ8" i="1"/>
  <c r="AJ7" i="1"/>
  <c r="AJ6" i="1"/>
  <c r="AJ5" i="1"/>
  <c r="AJ4" i="1"/>
  <c r="AJ3" i="1"/>
  <c r="V3" i="1" a="1"/>
  <c r="V3" i="1"/>
  <c r="V4" i="1"/>
  <c r="V5" i="1"/>
  <c r="V6" i="1"/>
  <c r="V7" i="1"/>
  <c r="V8" i="1"/>
  <c r="V9" i="1"/>
  <c r="R9" i="1"/>
  <c r="R8" i="1"/>
  <c r="R7" i="1"/>
  <c r="R6" i="1"/>
  <c r="R5" i="1"/>
  <c r="R4" i="1"/>
  <c r="R3" i="1"/>
  <c r="Q9" i="1"/>
  <c r="Q8" i="1"/>
  <c r="Q7" i="1"/>
  <c r="Q6" i="1"/>
  <c r="Q5" i="1"/>
  <c r="Q4" i="1"/>
  <c r="Q3" i="1"/>
  <c r="P9" i="1"/>
  <c r="P8" i="1"/>
  <c r="P7" i="1"/>
  <c r="P6" i="1"/>
  <c r="P5" i="1"/>
  <c r="P4" i="1"/>
  <c r="P3" i="1"/>
  <c r="O9" i="1"/>
  <c r="O8" i="1"/>
  <c r="O7" i="1"/>
  <c r="O6" i="1"/>
  <c r="O5" i="1"/>
  <c r="O4" i="1"/>
  <c r="O3" i="1"/>
  <c r="N9" i="1"/>
  <c r="N8" i="1"/>
  <c r="N7" i="1"/>
  <c r="N6" i="1"/>
  <c r="N5" i="1"/>
  <c r="N4" i="1"/>
  <c r="N3" i="1"/>
  <c r="M9" i="1"/>
  <c r="M8" i="1"/>
  <c r="M7" i="1"/>
  <c r="M6" i="1"/>
  <c r="M5" i="1"/>
  <c r="M4" i="1"/>
  <c r="M3" i="1"/>
  <c r="L9" i="1"/>
  <c r="L8" i="1"/>
  <c r="L7" i="1"/>
  <c r="L6" i="1"/>
  <c r="L5" i="1"/>
  <c r="L4" i="1"/>
  <c r="L3" i="1"/>
  <c r="W3" i="1" a="1"/>
  <c r="W3" i="1"/>
  <c r="W4" i="1"/>
  <c r="W5" i="1"/>
  <c r="W6" i="1"/>
  <c r="W7" i="1"/>
  <c r="W8" i="1"/>
  <c r="W9" i="1"/>
  <c r="X3" i="1" a="1"/>
  <c r="X3" i="1"/>
  <c r="X4" i="1"/>
  <c r="X5" i="1"/>
  <c r="X6" i="1"/>
  <c r="X7" i="1"/>
  <c r="X8" i="1"/>
  <c r="X9" i="1"/>
  <c r="Y3" i="1" a="1"/>
  <c r="Y3" i="1"/>
  <c r="Y4" i="1"/>
  <c r="Y5" i="1"/>
  <c r="Y6" i="1"/>
  <c r="Y7" i="1"/>
  <c r="Y8" i="1"/>
  <c r="Y9" i="1"/>
  <c r="Z3" i="1" a="1"/>
  <c r="Z3" i="1"/>
  <c r="Z4" i="1"/>
  <c r="Z5" i="1"/>
  <c r="Z6" i="1"/>
  <c r="Z7" i="1"/>
  <c r="Z8" i="1"/>
  <c r="Z9" i="1"/>
  <c r="AA3" i="1" a="1"/>
  <c r="AA3" i="1"/>
  <c r="AA4" i="1"/>
  <c r="AA5" i="1"/>
  <c r="AA6" i="1"/>
  <c r="AA7" i="1"/>
  <c r="AA8" i="1"/>
  <c r="AA9" i="1"/>
</calcChain>
</file>

<file path=xl/sharedStrings.xml><?xml version="1.0" encoding="utf-8"?>
<sst xmlns="http://schemas.openxmlformats.org/spreadsheetml/2006/main" count="191" uniqueCount="26">
  <si>
    <t>A</t>
  </si>
  <si>
    <t>B</t>
  </si>
  <si>
    <t>C</t>
  </si>
  <si>
    <t>D</t>
  </si>
  <si>
    <t>E</t>
  </si>
  <si>
    <t>F</t>
  </si>
  <si>
    <t>G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</si>
  <si>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</si>
  <si>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</si>
  <si>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</si>
  <si>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</si>
  <si>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</si>
  <si>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</si>
  <si>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</si>
  <si>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Eigenvalues</t>
  </si>
  <si>
    <t>Eigenvector</t>
  </si>
  <si>
    <t>Rank</t>
  </si>
  <si>
    <t>1 - α</t>
  </si>
  <si>
    <t>I</t>
  </si>
  <si>
    <r>
      <t>D</t>
    </r>
    <r>
      <rPr>
        <vertAlign val="superscript"/>
        <sz val="12"/>
        <color theme="1"/>
        <rFont val="Calibri (Body)"/>
      </rPr>
      <t>-1</t>
    </r>
  </si>
  <si>
    <r>
      <t>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</t>
    </r>
  </si>
  <si>
    <t>α</t>
  </si>
  <si>
    <r>
      <t>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</t>
    </r>
  </si>
  <si>
    <r>
      <t>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</t>
    </r>
  </si>
  <si>
    <r>
      <t>(I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*A))</t>
    </r>
    <r>
      <rPr>
        <vertAlign val="superscript"/>
        <sz val="12"/>
        <color theme="1"/>
        <rFont val="Calibri (Body)"/>
      </rPr>
      <t>-1</t>
    </r>
  </si>
  <si>
    <r>
      <t>(1 - α)(I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*A))</t>
    </r>
    <r>
      <rPr>
        <vertAlign val="superscript"/>
        <sz val="12"/>
        <color theme="1"/>
        <rFont val="Calibri (Body)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</si>
</sst>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7" formatCode="0.0"/>
    <numFmt numFmtId="168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9"/>
  <sheetViews>
    <sheetView workbookViewId="0">
      <selection activeCell="B2" sqref="B2:I9"/>
    </sheetView>
  </sheetViews>
  <sheetFormatPr baseColWidth="10" defaultRowHeight="16" x14ac:dyDescent="0.2"/>
  <cols>
    <col min="1" max="1" width="10.83203125" style="3"/>
    <col min="2" max="9" width="2.6640625" style="3" customWidth="1"/>
    <col min="10" max="10" width="10.83203125" style="3"/>
    <col min="11" max="11" width="2.33203125" style="3" bestFit="1" customWidth="1"/>
    <col min="12" max="18" width="6.6640625" style="3" bestFit="1" customWidth="1"/>
    <col min="19" max="19" width="10.83203125" style="3"/>
    <col min="20" max="20" width="2.33203125" style="3" bestFit="1" customWidth="1"/>
    <col min="21" max="27" width="9.6640625" style="3" bestFit="1" customWidth="1"/>
    <col min="28" max="28" width="10.83203125" style="3"/>
    <col min="29" max="30" width="10.6640625" style="3" bestFit="1" customWidth="1"/>
    <col min="31" max="31" width="10.83203125" style="3"/>
    <col min="32" max="33" width="10.6640625" style="3" bestFit="1" customWidth="1"/>
    <col min="34" max="34" width="10.83203125" style="3"/>
    <col min="35" max="35" width="2.6640625" style="3" customWidth="1"/>
    <col min="36" max="36" width="5.1640625" style="3" bestFit="1" customWidth="1"/>
    <col min="37" max="16384" width="10.83203125" style="3"/>
  </cols>
  <sheetData>
    <row r="2" spans="2:36" x14ac:dyDescent="0.2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1"/>
      <c r="L2" s="2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T2" s="4"/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C2" s="2" t="s">
        <v>14</v>
      </c>
      <c r="AD2" s="2" t="s">
        <v>15</v>
      </c>
      <c r="AF2" s="2" t="s">
        <v>14</v>
      </c>
      <c r="AG2" s="2" t="s">
        <v>15</v>
      </c>
      <c r="AI2" s="7"/>
      <c r="AJ2" s="9" t="s">
        <v>16</v>
      </c>
    </row>
    <row r="3" spans="2:36" x14ac:dyDescent="0.2">
      <c r="B3" s="2" t="s">
        <v>0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K3" s="2" t="s">
        <v>0</v>
      </c>
      <c r="L3" s="5">
        <f>C3/6</f>
        <v>0</v>
      </c>
      <c r="M3" s="5">
        <f>D3/3</f>
        <v>0.33333333333333331</v>
      </c>
      <c r="N3" s="5">
        <f>E3/3</f>
        <v>0.33333333333333331</v>
      </c>
      <c r="O3" s="5">
        <f>F3/2</f>
        <v>0.5</v>
      </c>
      <c r="P3" s="5">
        <f>G3/2</f>
        <v>0.5</v>
      </c>
      <c r="Q3" s="5">
        <f>H3/2</f>
        <v>0.5</v>
      </c>
      <c r="R3" s="5">
        <f>I3/2</f>
        <v>0.5</v>
      </c>
      <c r="T3" s="2" t="s">
        <v>0</v>
      </c>
      <c r="U3" s="5">
        <v>0.15</v>
      </c>
      <c r="V3" s="5">
        <f t="array" ref="V3:V9">MMULT(L3:R9,U3:U9)</f>
        <v>0.4</v>
      </c>
      <c r="W3" s="5">
        <f t="array" ref="W3:W9">MMULT(L3:R9,V3:V9)</f>
        <v>0.26666666666666666</v>
      </c>
      <c r="X3" s="5">
        <f t="array" ref="X3:X9">MMULT(L3:R9,W3:W9)</f>
        <v>0.34444444444444444</v>
      </c>
      <c r="Y3" s="5">
        <f t="array" ref="Y3:Y9">MMULT(L3:R9,X3:X9)</f>
        <v>0.29629629629629628</v>
      </c>
      <c r="Z3" s="5">
        <f t="array" ref="Z3:Z9">MMULT(L3:R9,Y3:Y9)</f>
        <v>0.3271604938271605</v>
      </c>
      <c r="AA3" s="5">
        <f t="array" ref="AA3:AA9">MMULT(L3:R9,Z3:Z9)</f>
        <v>0.30699588477366258</v>
      </c>
      <c r="AC3" s="6">
        <v>3.2361</v>
      </c>
      <c r="AD3" s="5">
        <v>0.60150000000000003</v>
      </c>
      <c r="AF3" s="6">
        <v>1</v>
      </c>
      <c r="AG3" s="5">
        <v>0.71709999999999996</v>
      </c>
      <c r="AI3" s="2" t="s">
        <v>0</v>
      </c>
      <c r="AJ3" s="8">
        <f>RANK(AG3,AG$3:AG$9)</f>
        <v>1</v>
      </c>
    </row>
    <row r="4" spans="2:36" x14ac:dyDescent="0.2">
      <c r="B4" s="2" t="s">
        <v>1</v>
      </c>
      <c r="C4" s="4">
        <v>1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K4" s="2" t="s">
        <v>1</v>
      </c>
      <c r="L4" s="5">
        <f t="shared" ref="L4:L9" si="0">C4/6</f>
        <v>0.16666666666666666</v>
      </c>
      <c r="M4" s="5">
        <f t="shared" ref="M4:M9" si="1">D4/3</f>
        <v>0</v>
      </c>
      <c r="N4" s="5">
        <f t="shared" ref="N4:N9" si="2">E4/3</f>
        <v>0</v>
      </c>
      <c r="O4" s="5">
        <f t="shared" ref="O4:O9" si="3">F4/2</f>
        <v>0.5</v>
      </c>
      <c r="P4" s="5">
        <f t="shared" ref="P4:P9" si="4">G4/2</f>
        <v>0.5</v>
      </c>
      <c r="Q4" s="5">
        <f t="shared" ref="Q4:Q9" si="5">H4/2</f>
        <v>0</v>
      </c>
      <c r="R4" s="5">
        <f t="shared" ref="R4:R9" si="6">I4/2</f>
        <v>0</v>
      </c>
      <c r="T4" s="2" t="s">
        <v>1</v>
      </c>
      <c r="U4" s="5">
        <v>0.15</v>
      </c>
      <c r="V4" s="5">
        <v>0.17499999999999999</v>
      </c>
      <c r="W4" s="5">
        <v>0.14166666666666666</v>
      </c>
      <c r="X4" s="5">
        <v>0.16944444444444445</v>
      </c>
      <c r="Y4" s="5">
        <v>0.14907407407407408</v>
      </c>
      <c r="Z4" s="5">
        <v>0.16327160493827159</v>
      </c>
      <c r="AA4" s="5">
        <v>0.15360082304526748</v>
      </c>
      <c r="AC4" s="5">
        <v>2</v>
      </c>
      <c r="AD4" s="5">
        <v>0.37169999999999997</v>
      </c>
      <c r="AF4" s="5">
        <v>0.33329999999999999</v>
      </c>
      <c r="AG4" s="5">
        <v>0.35859999999999997</v>
      </c>
      <c r="AI4" s="2" t="s">
        <v>1</v>
      </c>
      <c r="AJ4" s="8">
        <f t="shared" ref="AJ4:AJ9" si="7">RANK(AG4,AG$3:AG$9)</f>
        <v>2</v>
      </c>
    </row>
    <row r="5" spans="2:36" x14ac:dyDescent="0.2">
      <c r="B5" s="2" t="s">
        <v>2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K5" s="2" t="s">
        <v>2</v>
      </c>
      <c r="L5" s="5">
        <f t="shared" si="0"/>
        <v>0.16666666666666666</v>
      </c>
      <c r="M5" s="5">
        <f t="shared" si="1"/>
        <v>0</v>
      </c>
      <c r="N5" s="5">
        <f t="shared" si="2"/>
        <v>0</v>
      </c>
      <c r="O5" s="5">
        <f t="shared" si="3"/>
        <v>0</v>
      </c>
      <c r="P5" s="5">
        <f t="shared" si="4"/>
        <v>0</v>
      </c>
      <c r="Q5" s="5">
        <f t="shared" si="5"/>
        <v>0.5</v>
      </c>
      <c r="R5" s="5">
        <f t="shared" si="6"/>
        <v>0.5</v>
      </c>
      <c r="T5" s="2" t="s">
        <v>2</v>
      </c>
      <c r="U5" s="5">
        <v>0.15</v>
      </c>
      <c r="V5" s="5">
        <v>0.17499999999999999</v>
      </c>
      <c r="W5" s="5">
        <v>0.14166666666666666</v>
      </c>
      <c r="X5" s="5">
        <v>0.16944444444444445</v>
      </c>
      <c r="Y5" s="5">
        <v>0.14907407407407408</v>
      </c>
      <c r="Z5" s="5">
        <v>0.16327160493827159</v>
      </c>
      <c r="AA5" s="5">
        <v>0.15360082304526748</v>
      </c>
      <c r="AC5" s="5">
        <v>1.2361</v>
      </c>
      <c r="AD5" s="5">
        <v>0.37169999999999997</v>
      </c>
      <c r="AF5" s="5">
        <v>0.66669999999999996</v>
      </c>
      <c r="AG5" s="5">
        <v>0.35859999999999997</v>
      </c>
      <c r="AI5" s="2" t="s">
        <v>2</v>
      </c>
      <c r="AJ5" s="8">
        <f t="shared" si="7"/>
        <v>2</v>
      </c>
    </row>
    <row r="6" spans="2:36" x14ac:dyDescent="0.2">
      <c r="B6" s="2" t="s">
        <v>3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K6" s="2" t="s">
        <v>3</v>
      </c>
      <c r="L6" s="5">
        <f t="shared" si="0"/>
        <v>0.16666666666666666</v>
      </c>
      <c r="M6" s="5">
        <f t="shared" si="1"/>
        <v>0.33333333333333331</v>
      </c>
      <c r="N6" s="5">
        <f t="shared" si="2"/>
        <v>0</v>
      </c>
      <c r="O6" s="5">
        <f t="shared" si="3"/>
        <v>0</v>
      </c>
      <c r="P6" s="5">
        <f t="shared" si="4"/>
        <v>0</v>
      </c>
      <c r="Q6" s="5">
        <f t="shared" si="5"/>
        <v>0</v>
      </c>
      <c r="R6" s="5">
        <f t="shared" si="6"/>
        <v>0</v>
      </c>
      <c r="T6" s="2" t="s">
        <v>3</v>
      </c>
      <c r="U6" s="5">
        <v>0.15</v>
      </c>
      <c r="V6" s="5">
        <v>7.4999999999999997E-2</v>
      </c>
      <c r="W6" s="5">
        <v>0.125</v>
      </c>
      <c r="X6" s="5">
        <v>9.166666666666666E-2</v>
      </c>
      <c r="Y6" s="5">
        <v>0.11388888888888889</v>
      </c>
      <c r="Z6" s="5">
        <v>9.9074074074074064E-2</v>
      </c>
      <c r="AA6" s="5">
        <v>0.10895061728395061</v>
      </c>
      <c r="AC6" s="5">
        <v>1.4141999999999999</v>
      </c>
      <c r="AD6" s="5">
        <v>0.30080000000000001</v>
      </c>
      <c r="AF6" s="5">
        <v>0.57730000000000004</v>
      </c>
      <c r="AG6" s="5">
        <v>0.23910000000000001</v>
      </c>
      <c r="AI6" s="2" t="s">
        <v>3</v>
      </c>
      <c r="AJ6" s="8">
        <f t="shared" si="7"/>
        <v>4</v>
      </c>
    </row>
    <row r="7" spans="2:36" x14ac:dyDescent="0.2">
      <c r="B7" s="2" t="s">
        <v>4</v>
      </c>
      <c r="C7" s="4">
        <v>1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K7" s="2" t="s">
        <v>4</v>
      </c>
      <c r="L7" s="5">
        <f t="shared" si="0"/>
        <v>0.16666666666666666</v>
      </c>
      <c r="M7" s="5">
        <f t="shared" si="1"/>
        <v>0.33333333333333331</v>
      </c>
      <c r="N7" s="5">
        <f t="shared" si="2"/>
        <v>0</v>
      </c>
      <c r="O7" s="5">
        <f t="shared" si="3"/>
        <v>0</v>
      </c>
      <c r="P7" s="5">
        <f t="shared" si="4"/>
        <v>0</v>
      </c>
      <c r="Q7" s="5">
        <f t="shared" si="5"/>
        <v>0</v>
      </c>
      <c r="R7" s="5">
        <f t="shared" si="6"/>
        <v>0</v>
      </c>
      <c r="T7" s="2" t="s">
        <v>4</v>
      </c>
      <c r="U7" s="5">
        <v>0.15</v>
      </c>
      <c r="V7" s="5">
        <v>7.4999999999999997E-2</v>
      </c>
      <c r="W7" s="5">
        <v>0.125</v>
      </c>
      <c r="X7" s="5">
        <v>9.166666666666666E-2</v>
      </c>
      <c r="Y7" s="5">
        <v>0.11388888888888889</v>
      </c>
      <c r="Z7" s="5">
        <v>9.9074074074074064E-2</v>
      </c>
      <c r="AA7" s="5">
        <v>0.10895061728395061</v>
      </c>
      <c r="AC7" s="5">
        <v>1.4141999999999999</v>
      </c>
      <c r="AD7" s="5">
        <v>0.30080000000000001</v>
      </c>
      <c r="AF7" s="5">
        <v>0.57730000000000004</v>
      </c>
      <c r="AG7" s="5">
        <v>0.23910000000000001</v>
      </c>
      <c r="AI7" s="2" t="s">
        <v>4</v>
      </c>
      <c r="AJ7" s="8">
        <f t="shared" si="7"/>
        <v>4</v>
      </c>
    </row>
    <row r="8" spans="2:36" x14ac:dyDescent="0.2">
      <c r="B8" s="2" t="s">
        <v>5</v>
      </c>
      <c r="C8" s="4">
        <v>1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K8" s="2" t="s">
        <v>5</v>
      </c>
      <c r="L8" s="5">
        <f t="shared" si="0"/>
        <v>0.16666666666666666</v>
      </c>
      <c r="M8" s="5">
        <f t="shared" si="1"/>
        <v>0</v>
      </c>
      <c r="N8" s="5">
        <f t="shared" si="2"/>
        <v>0.33333333333333331</v>
      </c>
      <c r="O8" s="5">
        <f t="shared" si="3"/>
        <v>0</v>
      </c>
      <c r="P8" s="5">
        <f t="shared" si="4"/>
        <v>0</v>
      </c>
      <c r="Q8" s="5">
        <f t="shared" si="5"/>
        <v>0</v>
      </c>
      <c r="R8" s="5">
        <f t="shared" si="6"/>
        <v>0</v>
      </c>
      <c r="T8" s="2" t="s">
        <v>5</v>
      </c>
      <c r="U8" s="5">
        <v>0.15</v>
      </c>
      <c r="V8" s="5">
        <v>7.4999999999999997E-2</v>
      </c>
      <c r="W8" s="5">
        <v>0.125</v>
      </c>
      <c r="X8" s="5">
        <v>9.166666666666666E-2</v>
      </c>
      <c r="Y8" s="5">
        <v>0.11388888888888889</v>
      </c>
      <c r="Z8" s="5">
        <v>9.9074074074074064E-2</v>
      </c>
      <c r="AA8" s="5">
        <v>0.10895061728395061</v>
      </c>
      <c r="AC8" s="5">
        <v>0</v>
      </c>
      <c r="AD8" s="5">
        <v>0.30080000000000001</v>
      </c>
      <c r="AF8" s="5">
        <v>0</v>
      </c>
      <c r="AG8" s="5">
        <v>0.23910000000000001</v>
      </c>
      <c r="AI8" s="2" t="s">
        <v>5</v>
      </c>
      <c r="AJ8" s="8">
        <f t="shared" si="7"/>
        <v>4</v>
      </c>
    </row>
    <row r="9" spans="2:36" x14ac:dyDescent="0.2">
      <c r="B9" s="2" t="s">
        <v>6</v>
      </c>
      <c r="C9" s="4">
        <v>1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K9" s="2" t="s">
        <v>6</v>
      </c>
      <c r="L9" s="5">
        <f t="shared" si="0"/>
        <v>0.16666666666666666</v>
      </c>
      <c r="M9" s="5">
        <f t="shared" si="1"/>
        <v>0</v>
      </c>
      <c r="N9" s="5">
        <f t="shared" si="2"/>
        <v>0.33333333333333331</v>
      </c>
      <c r="O9" s="5">
        <f t="shared" si="3"/>
        <v>0</v>
      </c>
      <c r="P9" s="5">
        <f t="shared" si="4"/>
        <v>0</v>
      </c>
      <c r="Q9" s="5">
        <f t="shared" si="5"/>
        <v>0</v>
      </c>
      <c r="R9" s="5">
        <f t="shared" si="6"/>
        <v>0</v>
      </c>
      <c r="T9" s="2" t="s">
        <v>6</v>
      </c>
      <c r="U9" s="5">
        <v>0.15</v>
      </c>
      <c r="V9" s="5">
        <v>7.4999999999999997E-2</v>
      </c>
      <c r="W9" s="5">
        <v>0.125</v>
      </c>
      <c r="X9" s="5">
        <v>9.166666666666666E-2</v>
      </c>
      <c r="Y9" s="5">
        <v>0.11388888888888889</v>
      </c>
      <c r="Z9" s="5">
        <v>9.9074074074074064E-2</v>
      </c>
      <c r="AA9" s="5">
        <v>0.10895061728395061</v>
      </c>
      <c r="AC9" s="5">
        <v>0</v>
      </c>
      <c r="AD9" s="5">
        <v>0.30080000000000001</v>
      </c>
      <c r="AF9" s="5">
        <v>0</v>
      </c>
      <c r="AG9" s="5">
        <v>0.23910000000000001</v>
      </c>
      <c r="AI9" s="2" t="s">
        <v>6</v>
      </c>
      <c r="AJ9" s="8">
        <f t="shared" si="7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9"/>
  <sheetViews>
    <sheetView tabSelected="1" workbookViewId="0">
      <selection activeCell="B2" sqref="B2"/>
    </sheetView>
  </sheetViews>
  <sheetFormatPr baseColWidth="10" defaultColWidth="3" defaultRowHeight="16" x14ac:dyDescent="0.2"/>
  <cols>
    <col min="1" max="1" width="3" style="3"/>
    <col min="2" max="2" width="3" style="3" customWidth="1"/>
    <col min="3" max="19" width="3" style="3"/>
    <col min="20" max="20" width="4.6640625" style="3" bestFit="1" customWidth="1"/>
    <col min="21" max="21" width="3" style="3"/>
    <col min="22" max="29" width="3" style="3" customWidth="1"/>
    <col min="30" max="30" width="3" style="3"/>
    <col min="31" max="31" width="3.33203125" style="3" bestFit="1" customWidth="1"/>
    <col min="32" max="38" width="5.6640625" style="3" bestFit="1" customWidth="1"/>
    <col min="39" max="39" width="3" style="3"/>
    <col min="40" max="40" width="5.33203125" style="3" bestFit="1" customWidth="1"/>
    <col min="41" max="47" width="5.6640625" style="3" bestFit="1" customWidth="1"/>
    <col min="48" max="48" width="3" style="3"/>
    <col min="49" max="49" width="9.83203125" style="3" bestFit="1" customWidth="1"/>
    <col min="50" max="56" width="5.6640625" style="3" bestFit="1" customWidth="1"/>
    <col min="57" max="57" width="3" style="3"/>
    <col min="58" max="58" width="12" style="3" bestFit="1" customWidth="1"/>
    <col min="59" max="65" width="6.6640625" style="3" customWidth="1"/>
    <col min="66" max="66" width="3" style="3"/>
    <col min="67" max="67" width="14.33203125" style="3" bestFit="1" customWidth="1"/>
    <col min="68" max="74" width="5.6640625" style="3" customWidth="1"/>
    <col min="75" max="75" width="3" style="3"/>
    <col min="76" max="76" width="19.1640625" style="3" bestFit="1" customWidth="1"/>
    <col min="77" max="83" width="5.6640625" style="3" customWidth="1"/>
    <col min="84" max="16384" width="3" style="3"/>
  </cols>
  <sheetData>
    <row r="2" spans="2:83" ht="19" x14ac:dyDescent="0.2">
      <c r="B2" s="10" t="s">
        <v>0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K2" s="10" t="s">
        <v>18</v>
      </c>
      <c r="L2" s="11" t="s">
        <v>0</v>
      </c>
      <c r="M2" s="11" t="s">
        <v>1</v>
      </c>
      <c r="N2" s="11" t="s">
        <v>2</v>
      </c>
      <c r="O2" s="11" t="s">
        <v>3</v>
      </c>
      <c r="P2" s="11" t="s">
        <v>4</v>
      </c>
      <c r="Q2" s="11" t="s">
        <v>5</v>
      </c>
      <c r="R2" s="11" t="s">
        <v>6</v>
      </c>
      <c r="T2" s="13" t="s">
        <v>21</v>
      </c>
      <c r="V2" s="10" t="s">
        <v>3</v>
      </c>
      <c r="W2" s="11" t="s">
        <v>0</v>
      </c>
      <c r="X2" s="11" t="s">
        <v>1</v>
      </c>
      <c r="Y2" s="11" t="s">
        <v>2</v>
      </c>
      <c r="Z2" s="11" t="s">
        <v>3</v>
      </c>
      <c r="AA2" s="11" t="s">
        <v>4</v>
      </c>
      <c r="AB2" s="11" t="s">
        <v>5</v>
      </c>
      <c r="AC2" s="11" t="s">
        <v>6</v>
      </c>
      <c r="AE2" s="10" t="s">
        <v>19</v>
      </c>
      <c r="AF2" s="11" t="s">
        <v>0</v>
      </c>
      <c r="AG2" s="11" t="s">
        <v>1</v>
      </c>
      <c r="AH2" s="11" t="s">
        <v>2</v>
      </c>
      <c r="AI2" s="11" t="s">
        <v>3</v>
      </c>
      <c r="AJ2" s="11" t="s">
        <v>4</v>
      </c>
      <c r="AK2" s="11" t="s">
        <v>5</v>
      </c>
      <c r="AL2" s="11" t="s">
        <v>6</v>
      </c>
      <c r="AN2" s="10" t="s">
        <v>20</v>
      </c>
      <c r="AO2" s="11" t="s">
        <v>0</v>
      </c>
      <c r="AP2" s="11" t="s">
        <v>1</v>
      </c>
      <c r="AQ2" s="11" t="s">
        <v>2</v>
      </c>
      <c r="AR2" s="11" t="s">
        <v>3</v>
      </c>
      <c r="AS2" s="11" t="s">
        <v>4</v>
      </c>
      <c r="AT2" s="11" t="s">
        <v>5</v>
      </c>
      <c r="AU2" s="11" t="s">
        <v>6</v>
      </c>
      <c r="AW2" s="10" t="s">
        <v>22</v>
      </c>
      <c r="AX2" s="11" t="s">
        <v>0</v>
      </c>
      <c r="AY2" s="11" t="s">
        <v>1</v>
      </c>
      <c r="AZ2" s="11" t="s">
        <v>2</v>
      </c>
      <c r="BA2" s="11" t="s">
        <v>3</v>
      </c>
      <c r="BB2" s="11" t="s">
        <v>4</v>
      </c>
      <c r="BC2" s="11" t="s">
        <v>5</v>
      </c>
      <c r="BD2" s="11" t="s">
        <v>6</v>
      </c>
      <c r="BF2" s="10" t="s">
        <v>23</v>
      </c>
      <c r="BG2" s="11" t="s">
        <v>0</v>
      </c>
      <c r="BH2" s="11" t="s">
        <v>1</v>
      </c>
      <c r="BI2" s="11" t="s">
        <v>2</v>
      </c>
      <c r="BJ2" s="11" t="s">
        <v>3</v>
      </c>
      <c r="BK2" s="11" t="s">
        <v>4</v>
      </c>
      <c r="BL2" s="11" t="s">
        <v>5</v>
      </c>
      <c r="BM2" s="11" t="s">
        <v>6</v>
      </c>
      <c r="BO2" s="10" t="s">
        <v>24</v>
      </c>
      <c r="BP2" s="11" t="s">
        <v>0</v>
      </c>
      <c r="BQ2" s="11" t="s">
        <v>1</v>
      </c>
      <c r="BR2" s="11" t="s">
        <v>2</v>
      </c>
      <c r="BS2" s="11" t="s">
        <v>3</v>
      </c>
      <c r="BT2" s="11" t="s">
        <v>4</v>
      </c>
      <c r="BU2" s="11" t="s">
        <v>5</v>
      </c>
      <c r="BV2" s="11" t="s">
        <v>6</v>
      </c>
      <c r="BX2" s="10" t="s">
        <v>25</v>
      </c>
      <c r="BY2" s="11" t="s">
        <v>0</v>
      </c>
      <c r="BZ2" s="11" t="s">
        <v>1</v>
      </c>
      <c r="CA2" s="11" t="s">
        <v>2</v>
      </c>
      <c r="CB2" s="11" t="s">
        <v>3</v>
      </c>
      <c r="CC2" s="11" t="s">
        <v>4</v>
      </c>
      <c r="CD2" s="11" t="s">
        <v>5</v>
      </c>
      <c r="CE2" s="11" t="s">
        <v>6</v>
      </c>
    </row>
    <row r="3" spans="2:83" x14ac:dyDescent="0.2">
      <c r="B3" s="11" t="s">
        <v>0</v>
      </c>
      <c r="C3" s="10">
        <v>0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K3" s="11" t="s">
        <v>0</v>
      </c>
      <c r="L3" s="10">
        <v>1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T3" s="13">
        <v>0.2</v>
      </c>
      <c r="V3" s="11" t="s">
        <v>0</v>
      </c>
      <c r="W3" s="10">
        <v>6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E3" s="11" t="s">
        <v>0</v>
      </c>
      <c r="AF3" s="14">
        <f t="array" ref="AF3:AL9">MINVERSE(W3:AC9)</f>
        <v>0.16666666666666666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N3" s="11" t="s">
        <v>0</v>
      </c>
      <c r="AO3" s="14">
        <f t="array" ref="AO3:AU9">MMULT(AF3:AL9,C3:I9)</f>
        <v>0</v>
      </c>
      <c r="AP3" s="14">
        <v>0.16666666666666666</v>
      </c>
      <c r="AQ3" s="14">
        <v>0.16666666666666666</v>
      </c>
      <c r="AR3" s="14">
        <v>0.16666666666666666</v>
      </c>
      <c r="AS3" s="14">
        <v>0.16666666666666666</v>
      </c>
      <c r="AT3" s="14">
        <v>0.16666666666666666</v>
      </c>
      <c r="AU3" s="14">
        <v>0.16666666666666666</v>
      </c>
      <c r="AW3" s="11" t="s">
        <v>0</v>
      </c>
      <c r="AX3" s="14">
        <f t="array" ref="AX3:BD9">T3*AO3:AU9</f>
        <v>0</v>
      </c>
      <c r="AY3" s="14">
        <v>3.3333333333333333E-2</v>
      </c>
      <c r="AZ3" s="14">
        <v>3.3333333333333333E-2</v>
      </c>
      <c r="BA3" s="14">
        <v>3.3333333333333333E-2</v>
      </c>
      <c r="BB3" s="14">
        <v>3.3333333333333333E-2</v>
      </c>
      <c r="BC3" s="14">
        <v>3.3333333333333333E-2</v>
      </c>
      <c r="BD3" s="14">
        <v>3.3333333333333333E-2</v>
      </c>
      <c r="BF3" s="11" t="s">
        <v>0</v>
      </c>
      <c r="BG3" s="14">
        <f t="array" ref="BG3:BM9">L3:R9-AX3:BD9</f>
        <v>1</v>
      </c>
      <c r="BH3" s="14">
        <v>-3.3333333333333333E-2</v>
      </c>
      <c r="BI3" s="14">
        <v>-3.3333333333333333E-2</v>
      </c>
      <c r="BJ3" s="14">
        <v>-3.3333333333333333E-2</v>
      </c>
      <c r="BK3" s="14">
        <v>-3.3333333333333333E-2</v>
      </c>
      <c r="BL3" s="14">
        <v>-3.3333333333333333E-2</v>
      </c>
      <c r="BM3" s="14">
        <v>-3.3333333333333333E-2</v>
      </c>
      <c r="BO3" s="11" t="s">
        <v>0</v>
      </c>
      <c r="BP3" s="14">
        <f t="array" ref="BP3:BV9">MINVERSE(BG3:BM9)</f>
        <v>1.0202205882352939</v>
      </c>
      <c r="BQ3" s="14">
        <v>4.1360294117647044E-2</v>
      </c>
      <c r="BR3" s="14">
        <v>4.1360294117647044E-2</v>
      </c>
      <c r="BS3" s="14">
        <v>3.6764705882352942E-2</v>
      </c>
      <c r="BT3" s="14">
        <v>3.6764705882352949E-2</v>
      </c>
      <c r="BU3" s="14">
        <v>3.6764705882352942E-2</v>
      </c>
      <c r="BV3" s="14">
        <v>3.6764705882352935E-2</v>
      </c>
      <c r="BX3" s="11" t="s">
        <v>0</v>
      </c>
      <c r="BY3" s="14">
        <f t="array" ref="BY3:CE9">0.8*BP3:BV9</f>
        <v>0.81617647058823517</v>
      </c>
      <c r="BZ3" s="14">
        <v>3.3088235294117634E-2</v>
      </c>
      <c r="CA3" s="14">
        <v>3.3088235294117634E-2</v>
      </c>
      <c r="CB3" s="14">
        <v>2.9411764705882356E-2</v>
      </c>
      <c r="CC3" s="14">
        <v>2.9411764705882359E-2</v>
      </c>
      <c r="CD3" s="14">
        <v>2.9411764705882356E-2</v>
      </c>
      <c r="CE3" s="14">
        <v>2.9411764705882349E-2</v>
      </c>
    </row>
    <row r="4" spans="2:83" x14ac:dyDescent="0.2">
      <c r="B4" s="11" t="s">
        <v>1</v>
      </c>
      <c r="C4" s="10">
        <v>1</v>
      </c>
      <c r="D4" s="10">
        <v>0</v>
      </c>
      <c r="E4" s="10">
        <v>0</v>
      </c>
      <c r="F4" s="10">
        <v>1</v>
      </c>
      <c r="G4" s="10">
        <v>1</v>
      </c>
      <c r="H4" s="10">
        <v>0</v>
      </c>
      <c r="I4" s="10">
        <v>0</v>
      </c>
      <c r="K4" s="11" t="s">
        <v>1</v>
      </c>
      <c r="L4" s="10">
        <v>0</v>
      </c>
      <c r="M4" s="10">
        <v>1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V4" s="11" t="s">
        <v>1</v>
      </c>
      <c r="W4" s="10">
        <v>0</v>
      </c>
      <c r="X4" s="10">
        <v>3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E4" s="11" t="s">
        <v>1</v>
      </c>
      <c r="AF4" s="14">
        <v>0</v>
      </c>
      <c r="AG4" s="14">
        <v>0.33333333333333331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N4" s="11" t="s">
        <v>1</v>
      </c>
      <c r="AO4" s="14">
        <v>0.33333333333333331</v>
      </c>
      <c r="AP4" s="14">
        <v>0</v>
      </c>
      <c r="AQ4" s="14">
        <v>0</v>
      </c>
      <c r="AR4" s="14">
        <v>0.33333333333333331</v>
      </c>
      <c r="AS4" s="14">
        <v>0.33333333333333331</v>
      </c>
      <c r="AT4" s="14">
        <v>0</v>
      </c>
      <c r="AU4" s="14">
        <v>0</v>
      </c>
      <c r="AW4" s="11" t="s">
        <v>1</v>
      </c>
      <c r="AX4" s="14">
        <v>6.6666666666666666E-2</v>
      </c>
      <c r="AY4" s="14">
        <v>0</v>
      </c>
      <c r="AZ4" s="14">
        <v>0</v>
      </c>
      <c r="BA4" s="14">
        <v>6.6666666666666666E-2</v>
      </c>
      <c r="BB4" s="14">
        <v>6.6666666666666666E-2</v>
      </c>
      <c r="BC4" s="14">
        <v>0</v>
      </c>
      <c r="BD4" s="14">
        <v>0</v>
      </c>
      <c r="BF4" s="11" t="s">
        <v>1</v>
      </c>
      <c r="BG4" s="14">
        <v>-6.6666666666666666E-2</v>
      </c>
      <c r="BH4" s="14">
        <v>1</v>
      </c>
      <c r="BI4" s="14">
        <v>0</v>
      </c>
      <c r="BJ4" s="14">
        <v>-6.6666666666666666E-2</v>
      </c>
      <c r="BK4" s="14">
        <v>-6.6666666666666666E-2</v>
      </c>
      <c r="BL4" s="14">
        <v>0</v>
      </c>
      <c r="BM4" s="14">
        <v>0</v>
      </c>
      <c r="BO4" s="11" t="s">
        <v>1</v>
      </c>
      <c r="BP4" s="14">
        <v>8.2720588235294115E-2</v>
      </c>
      <c r="BQ4" s="14">
        <v>1.0168670508744038</v>
      </c>
      <c r="BR4" s="14">
        <v>3.3535373608903026E-3</v>
      </c>
      <c r="BS4" s="14">
        <v>7.0548489666136735E-2</v>
      </c>
      <c r="BT4" s="14">
        <v>7.0548489666136749E-2</v>
      </c>
      <c r="BU4" s="14">
        <v>2.9809220985691576E-3</v>
      </c>
      <c r="BV4" s="14">
        <v>2.9809220985691576E-3</v>
      </c>
      <c r="BX4" s="11" t="s">
        <v>1</v>
      </c>
      <c r="BY4" s="14">
        <v>6.6176470588235295E-2</v>
      </c>
      <c r="BZ4" s="14">
        <v>0.81349364069952301</v>
      </c>
      <c r="CA4" s="14">
        <v>2.6828298887122421E-3</v>
      </c>
      <c r="CB4" s="14">
        <v>5.6438791732909388E-2</v>
      </c>
      <c r="CC4" s="14">
        <v>5.6438791732909402E-2</v>
      </c>
      <c r="CD4" s="14">
        <v>2.3847376788553262E-3</v>
      </c>
      <c r="CE4" s="14">
        <v>2.3847376788553262E-3</v>
      </c>
    </row>
    <row r="5" spans="2:83" x14ac:dyDescent="0.2">
      <c r="B5" s="11" t="s">
        <v>2</v>
      </c>
      <c r="C5" s="10">
        <v>1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1</v>
      </c>
      <c r="K5" s="11" t="s">
        <v>2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0">
        <v>0</v>
      </c>
      <c r="R5" s="10">
        <v>0</v>
      </c>
      <c r="T5" s="12" t="s">
        <v>17</v>
      </c>
      <c r="V5" s="11" t="s">
        <v>2</v>
      </c>
      <c r="W5" s="10">
        <v>0</v>
      </c>
      <c r="X5" s="10">
        <v>0</v>
      </c>
      <c r="Y5" s="10">
        <v>3</v>
      </c>
      <c r="Z5" s="10">
        <v>0</v>
      </c>
      <c r="AA5" s="10">
        <v>0</v>
      </c>
      <c r="AB5" s="10">
        <v>0</v>
      </c>
      <c r="AC5" s="10">
        <v>0</v>
      </c>
      <c r="AE5" s="11" t="s">
        <v>2</v>
      </c>
      <c r="AF5" s="14">
        <v>0</v>
      </c>
      <c r="AG5" s="14">
        <v>0</v>
      </c>
      <c r="AH5" s="14">
        <v>0.33333333333333331</v>
      </c>
      <c r="AI5" s="14">
        <v>0</v>
      </c>
      <c r="AJ5" s="14">
        <v>0</v>
      </c>
      <c r="AK5" s="14">
        <v>0</v>
      </c>
      <c r="AL5" s="14">
        <v>0</v>
      </c>
      <c r="AN5" s="11" t="s">
        <v>2</v>
      </c>
      <c r="AO5" s="14">
        <v>0.33333333333333331</v>
      </c>
      <c r="AP5" s="14">
        <v>0</v>
      </c>
      <c r="AQ5" s="14">
        <v>0</v>
      </c>
      <c r="AR5" s="14">
        <v>0</v>
      </c>
      <c r="AS5" s="14">
        <v>0</v>
      </c>
      <c r="AT5" s="14">
        <v>0.33333333333333331</v>
      </c>
      <c r="AU5" s="14">
        <v>0.33333333333333331</v>
      </c>
      <c r="AW5" s="11" t="s">
        <v>2</v>
      </c>
      <c r="AX5" s="14">
        <v>6.6666666666666666E-2</v>
      </c>
      <c r="AY5" s="14">
        <v>0</v>
      </c>
      <c r="AZ5" s="14">
        <v>0</v>
      </c>
      <c r="BA5" s="14">
        <v>0</v>
      </c>
      <c r="BB5" s="14">
        <v>0</v>
      </c>
      <c r="BC5" s="14">
        <v>6.6666666666666666E-2</v>
      </c>
      <c r="BD5" s="14">
        <v>6.6666666666666666E-2</v>
      </c>
      <c r="BF5" s="11" t="s">
        <v>2</v>
      </c>
      <c r="BG5" s="14">
        <v>-6.6666666666666666E-2</v>
      </c>
      <c r="BH5" s="14">
        <v>0</v>
      </c>
      <c r="BI5" s="14">
        <v>1</v>
      </c>
      <c r="BJ5" s="14">
        <v>0</v>
      </c>
      <c r="BK5" s="14">
        <v>0</v>
      </c>
      <c r="BL5" s="14">
        <v>-6.6666666666666666E-2</v>
      </c>
      <c r="BM5" s="14">
        <v>-6.6666666666666666E-2</v>
      </c>
      <c r="BO5" s="11" t="s">
        <v>2</v>
      </c>
      <c r="BP5" s="14">
        <v>8.2720588235294101E-2</v>
      </c>
      <c r="BQ5" s="14">
        <v>3.3535373608903018E-3</v>
      </c>
      <c r="BR5" s="14">
        <v>1.0168670508744038</v>
      </c>
      <c r="BS5" s="14">
        <v>2.9809220985691576E-3</v>
      </c>
      <c r="BT5" s="14">
        <v>2.9809220985691576E-3</v>
      </c>
      <c r="BU5" s="14">
        <v>7.0548489666136735E-2</v>
      </c>
      <c r="BV5" s="14">
        <v>7.0548489666136721E-2</v>
      </c>
      <c r="BX5" s="11" t="s">
        <v>2</v>
      </c>
      <c r="BY5" s="14">
        <v>6.6176470588235281E-2</v>
      </c>
      <c r="BZ5" s="14">
        <v>2.6828298887122417E-3</v>
      </c>
      <c r="CA5" s="14">
        <v>0.81349364069952301</v>
      </c>
      <c r="CB5" s="14">
        <v>2.3847376788553262E-3</v>
      </c>
      <c r="CC5" s="14">
        <v>2.3847376788553262E-3</v>
      </c>
      <c r="CD5" s="14">
        <v>5.6438791732909388E-2</v>
      </c>
      <c r="CE5" s="14">
        <v>5.6438791732909381E-2</v>
      </c>
    </row>
    <row r="6" spans="2:83" x14ac:dyDescent="0.2">
      <c r="B6" s="11" t="s">
        <v>3</v>
      </c>
      <c r="C6" s="10">
        <v>1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K6" s="11" t="s">
        <v>3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0">
        <v>0</v>
      </c>
      <c r="R6" s="10">
        <v>0</v>
      </c>
      <c r="T6" s="13">
        <v>0.8</v>
      </c>
      <c r="V6" s="11" t="s">
        <v>3</v>
      </c>
      <c r="W6" s="10">
        <v>0</v>
      </c>
      <c r="X6" s="10">
        <v>0</v>
      </c>
      <c r="Y6" s="10">
        <v>0</v>
      </c>
      <c r="Z6" s="10">
        <v>2</v>
      </c>
      <c r="AA6" s="10">
        <v>0</v>
      </c>
      <c r="AB6" s="10">
        <v>0</v>
      </c>
      <c r="AC6" s="10">
        <v>0</v>
      </c>
      <c r="AE6" s="11" t="s">
        <v>3</v>
      </c>
      <c r="AF6" s="14">
        <v>0</v>
      </c>
      <c r="AG6" s="14">
        <v>0</v>
      </c>
      <c r="AH6" s="14">
        <v>0</v>
      </c>
      <c r="AI6" s="14">
        <v>0.5</v>
      </c>
      <c r="AJ6" s="14">
        <v>0</v>
      </c>
      <c r="AK6" s="14">
        <v>0</v>
      </c>
      <c r="AL6" s="14">
        <v>0</v>
      </c>
      <c r="AN6" s="11" t="s">
        <v>3</v>
      </c>
      <c r="AO6" s="14">
        <v>0.5</v>
      </c>
      <c r="AP6" s="14">
        <v>0.5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W6" s="11" t="s">
        <v>3</v>
      </c>
      <c r="AX6" s="14">
        <v>0.1</v>
      </c>
      <c r="AY6" s="14">
        <v>0.1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F6" s="11" t="s">
        <v>3</v>
      </c>
      <c r="BG6" s="14">
        <v>-0.1</v>
      </c>
      <c r="BH6" s="14">
        <v>-0.1</v>
      </c>
      <c r="BI6" s="14">
        <v>0</v>
      </c>
      <c r="BJ6" s="14">
        <v>1</v>
      </c>
      <c r="BK6" s="14">
        <v>0</v>
      </c>
      <c r="BL6" s="14">
        <v>0</v>
      </c>
      <c r="BM6" s="14">
        <v>0</v>
      </c>
      <c r="BO6" s="11" t="s">
        <v>3</v>
      </c>
      <c r="BP6" s="14">
        <v>0.11029411764705882</v>
      </c>
      <c r="BQ6" s="14">
        <v>0.1058227344992051</v>
      </c>
      <c r="BR6" s="14">
        <v>4.471383147853736E-3</v>
      </c>
      <c r="BS6" s="14">
        <v>1.0107313195548491</v>
      </c>
      <c r="BT6" s="14">
        <v>1.0731319554848968E-2</v>
      </c>
      <c r="BU6" s="14">
        <v>3.9745627980922104E-3</v>
      </c>
      <c r="BV6" s="14">
        <v>3.9745627980922096E-3</v>
      </c>
      <c r="BX6" s="11" t="s">
        <v>3</v>
      </c>
      <c r="BY6" s="14">
        <v>8.8235294117647065E-2</v>
      </c>
      <c r="BZ6" s="14">
        <v>8.4658187599364082E-2</v>
      </c>
      <c r="CA6" s="14">
        <v>3.577106518282989E-3</v>
      </c>
      <c r="CB6" s="14">
        <v>0.80858505564387928</v>
      </c>
      <c r="CC6" s="14">
        <v>8.5850556438791751E-3</v>
      </c>
      <c r="CD6" s="14">
        <v>3.1796502384737685E-3</v>
      </c>
      <c r="CE6" s="14">
        <v>3.1796502384737677E-3</v>
      </c>
    </row>
    <row r="7" spans="2:83" x14ac:dyDescent="0.2">
      <c r="B7" s="11" t="s">
        <v>4</v>
      </c>
      <c r="C7" s="10">
        <v>1</v>
      </c>
      <c r="D7" s="10">
        <v>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K7" s="11" t="s">
        <v>4</v>
      </c>
      <c r="L7" s="10">
        <v>0</v>
      </c>
      <c r="M7" s="10">
        <v>0</v>
      </c>
      <c r="N7" s="10">
        <v>0</v>
      </c>
      <c r="O7" s="10">
        <v>0</v>
      </c>
      <c r="P7" s="10">
        <v>1</v>
      </c>
      <c r="Q7" s="10">
        <v>0</v>
      </c>
      <c r="R7" s="10">
        <v>0</v>
      </c>
      <c r="V7" s="11" t="s">
        <v>4</v>
      </c>
      <c r="W7" s="10">
        <v>0</v>
      </c>
      <c r="X7" s="10">
        <v>0</v>
      </c>
      <c r="Y7" s="10">
        <v>0</v>
      </c>
      <c r="Z7" s="10">
        <v>0</v>
      </c>
      <c r="AA7" s="10">
        <v>2</v>
      </c>
      <c r="AB7" s="10">
        <v>0</v>
      </c>
      <c r="AC7" s="10">
        <v>0</v>
      </c>
      <c r="AE7" s="11" t="s">
        <v>4</v>
      </c>
      <c r="AF7" s="14">
        <v>0</v>
      </c>
      <c r="AG7" s="14">
        <v>0</v>
      </c>
      <c r="AH7" s="14">
        <v>0</v>
      </c>
      <c r="AI7" s="14">
        <v>0</v>
      </c>
      <c r="AJ7" s="14">
        <v>0.5</v>
      </c>
      <c r="AK7" s="14">
        <v>0</v>
      </c>
      <c r="AL7" s="14">
        <v>0</v>
      </c>
      <c r="AN7" s="11" t="s">
        <v>4</v>
      </c>
      <c r="AO7" s="14">
        <v>0.5</v>
      </c>
      <c r="AP7" s="14">
        <v>0.5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W7" s="11" t="s">
        <v>4</v>
      </c>
      <c r="AX7" s="14">
        <v>0.1</v>
      </c>
      <c r="AY7" s="14">
        <v>0.1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F7" s="11" t="s">
        <v>4</v>
      </c>
      <c r="BG7" s="14">
        <v>-0.1</v>
      </c>
      <c r="BH7" s="14">
        <v>-0.1</v>
      </c>
      <c r="BI7" s="14">
        <v>0</v>
      </c>
      <c r="BJ7" s="14">
        <v>0</v>
      </c>
      <c r="BK7" s="14">
        <v>1</v>
      </c>
      <c r="BL7" s="14">
        <v>0</v>
      </c>
      <c r="BM7" s="14">
        <v>0</v>
      </c>
      <c r="BO7" s="11" t="s">
        <v>4</v>
      </c>
      <c r="BP7" s="14">
        <v>0.11029411764705882</v>
      </c>
      <c r="BQ7" s="14">
        <v>0.10582273449920508</v>
      </c>
      <c r="BR7" s="14">
        <v>4.471383147853736E-3</v>
      </c>
      <c r="BS7" s="14">
        <v>1.0731319554848967E-2</v>
      </c>
      <c r="BT7" s="14">
        <v>1.0107313195548491</v>
      </c>
      <c r="BU7" s="14">
        <v>3.9745627980922104E-3</v>
      </c>
      <c r="BV7" s="14">
        <v>3.9745627980922096E-3</v>
      </c>
      <c r="BX7" s="11" t="s">
        <v>4</v>
      </c>
      <c r="BY7" s="14">
        <v>8.8235294117647065E-2</v>
      </c>
      <c r="BZ7" s="14">
        <v>8.4658187599364068E-2</v>
      </c>
      <c r="CA7" s="14">
        <v>3.577106518282989E-3</v>
      </c>
      <c r="CB7" s="14">
        <v>8.5850556438791734E-3</v>
      </c>
      <c r="CC7" s="14">
        <v>0.80858505564387928</v>
      </c>
      <c r="CD7" s="14">
        <v>3.1796502384737685E-3</v>
      </c>
      <c r="CE7" s="14">
        <v>3.1796502384737677E-3</v>
      </c>
    </row>
    <row r="8" spans="2:83" x14ac:dyDescent="0.2">
      <c r="B8" s="11" t="s">
        <v>5</v>
      </c>
      <c r="C8" s="10">
        <v>1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K8" s="11" t="s">
        <v>5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1</v>
      </c>
      <c r="R8" s="10">
        <v>0</v>
      </c>
      <c r="V8" s="11" t="s">
        <v>5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2</v>
      </c>
      <c r="AC8" s="10">
        <v>0</v>
      </c>
      <c r="AE8" s="11" t="s">
        <v>5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0.5</v>
      </c>
      <c r="AL8" s="14">
        <v>0</v>
      </c>
      <c r="AN8" s="11" t="s">
        <v>5</v>
      </c>
      <c r="AO8" s="14">
        <v>0.5</v>
      </c>
      <c r="AP8" s="14">
        <v>0</v>
      </c>
      <c r="AQ8" s="14">
        <v>0.5</v>
      </c>
      <c r="AR8" s="14">
        <v>0</v>
      </c>
      <c r="AS8" s="14">
        <v>0</v>
      </c>
      <c r="AT8" s="14">
        <v>0</v>
      </c>
      <c r="AU8" s="14">
        <v>0</v>
      </c>
      <c r="AW8" s="11" t="s">
        <v>5</v>
      </c>
      <c r="AX8" s="14">
        <v>0.1</v>
      </c>
      <c r="AY8" s="14">
        <v>0</v>
      </c>
      <c r="AZ8" s="14">
        <v>0.1</v>
      </c>
      <c r="BA8" s="14">
        <v>0</v>
      </c>
      <c r="BB8" s="14">
        <v>0</v>
      </c>
      <c r="BC8" s="14">
        <v>0</v>
      </c>
      <c r="BD8" s="14">
        <v>0</v>
      </c>
      <c r="BF8" s="11" t="s">
        <v>5</v>
      </c>
      <c r="BG8" s="14">
        <v>-0.1</v>
      </c>
      <c r="BH8" s="14">
        <v>0</v>
      </c>
      <c r="BI8" s="14">
        <v>-0.1</v>
      </c>
      <c r="BJ8" s="14">
        <v>0</v>
      </c>
      <c r="BK8" s="14">
        <v>0</v>
      </c>
      <c r="BL8" s="14">
        <v>1</v>
      </c>
      <c r="BM8" s="14">
        <v>0</v>
      </c>
      <c r="BO8" s="11" t="s">
        <v>5</v>
      </c>
      <c r="BP8" s="14">
        <v>0.11029411764705882</v>
      </c>
      <c r="BQ8" s="14">
        <v>4.471383147853736E-3</v>
      </c>
      <c r="BR8" s="14">
        <v>0.10582273449920507</v>
      </c>
      <c r="BS8" s="14">
        <v>3.9745627980922096E-3</v>
      </c>
      <c r="BT8" s="14">
        <v>3.9745627980922096E-3</v>
      </c>
      <c r="BU8" s="14">
        <v>1.0107313195548491</v>
      </c>
      <c r="BV8" s="14">
        <v>1.0731319554848965E-2</v>
      </c>
      <c r="BX8" s="11" t="s">
        <v>5</v>
      </c>
      <c r="BY8" s="14">
        <v>8.8235294117647065E-2</v>
      </c>
      <c r="BZ8" s="14">
        <v>3.577106518282989E-3</v>
      </c>
      <c r="CA8" s="14">
        <v>8.4658187599364054E-2</v>
      </c>
      <c r="CB8" s="14">
        <v>3.1796502384737677E-3</v>
      </c>
      <c r="CC8" s="14">
        <v>3.1796502384737677E-3</v>
      </c>
      <c r="CD8" s="14">
        <v>0.80858505564387928</v>
      </c>
      <c r="CE8" s="14">
        <v>8.5850556438791716E-3</v>
      </c>
    </row>
    <row r="9" spans="2:83" x14ac:dyDescent="0.2">
      <c r="B9" s="11" t="s">
        <v>6</v>
      </c>
      <c r="C9" s="10">
        <v>1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K9" s="11" t="s">
        <v>6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</v>
      </c>
      <c r="V9" s="11" t="s">
        <v>6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2</v>
      </c>
      <c r="AE9" s="11" t="s">
        <v>6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0.5</v>
      </c>
      <c r="AN9" s="11" t="s">
        <v>6</v>
      </c>
      <c r="AO9" s="14">
        <v>0.5</v>
      </c>
      <c r="AP9" s="14">
        <v>0</v>
      </c>
      <c r="AQ9" s="14">
        <v>0.5</v>
      </c>
      <c r="AR9" s="14">
        <v>0</v>
      </c>
      <c r="AS9" s="14">
        <v>0</v>
      </c>
      <c r="AT9" s="14">
        <v>0</v>
      </c>
      <c r="AU9" s="14">
        <v>0</v>
      </c>
      <c r="AW9" s="11" t="s">
        <v>6</v>
      </c>
      <c r="AX9" s="14">
        <v>0.1</v>
      </c>
      <c r="AY9" s="14">
        <v>0</v>
      </c>
      <c r="AZ9" s="14">
        <v>0.1</v>
      </c>
      <c r="BA9" s="14">
        <v>0</v>
      </c>
      <c r="BB9" s="14">
        <v>0</v>
      </c>
      <c r="BC9" s="14">
        <v>0</v>
      </c>
      <c r="BD9" s="14">
        <v>0</v>
      </c>
      <c r="BF9" s="11" t="s">
        <v>6</v>
      </c>
      <c r="BG9" s="14">
        <v>-0.1</v>
      </c>
      <c r="BH9" s="14">
        <v>0</v>
      </c>
      <c r="BI9" s="14">
        <v>-0.1</v>
      </c>
      <c r="BJ9" s="14">
        <v>0</v>
      </c>
      <c r="BK9" s="14">
        <v>0</v>
      </c>
      <c r="BL9" s="14">
        <v>0</v>
      </c>
      <c r="BM9" s="14">
        <v>1</v>
      </c>
      <c r="BO9" s="11" t="s">
        <v>6</v>
      </c>
      <c r="BP9" s="14">
        <v>0.11029411764705883</v>
      </c>
      <c r="BQ9" s="14">
        <v>4.471383147853736E-3</v>
      </c>
      <c r="BR9" s="14">
        <v>0.10582273449920508</v>
      </c>
      <c r="BS9" s="14">
        <v>3.9745627980922096E-3</v>
      </c>
      <c r="BT9" s="14">
        <v>3.9745627980922096E-3</v>
      </c>
      <c r="BU9" s="14">
        <v>1.0731319554848967E-2</v>
      </c>
      <c r="BV9" s="14">
        <v>1.0107313195548489</v>
      </c>
      <c r="BX9" s="11" t="s">
        <v>6</v>
      </c>
      <c r="BY9" s="14">
        <v>8.8235294117647078E-2</v>
      </c>
      <c r="BZ9" s="14">
        <v>3.577106518282989E-3</v>
      </c>
      <c r="CA9" s="14">
        <v>8.4658187599364068E-2</v>
      </c>
      <c r="CB9" s="14">
        <v>3.1796502384737677E-3</v>
      </c>
      <c r="CC9" s="14">
        <v>3.1796502384737677E-3</v>
      </c>
      <c r="CD9" s="14">
        <v>8.5850556438791734E-3</v>
      </c>
      <c r="CE9" s="14">
        <v>0.80858505564387917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</vt:lpstr>
      <vt:lpstr>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2016-02-25T03:33:21Z</dcterms:created>
  <dcterms:modified xsi:type="dcterms:W3CDTF">2016-02-27T03:39:32Z</dcterms:modified>
</cp:coreProperties>
</file>