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Robert\Documents\ISM 6405 Data Files\Excel 2013 DA and  BM data files\sample excel files\Ch15\Ch 15 excel files_AR_August29\Companion Content\Templates\"/>
    </mc:Choice>
  </mc:AlternateContent>
  <bookViews>
    <workbookView xWindow="0" yWindow="45" windowWidth="12120" windowHeight="8445" firstSheet="1" activeTab="1"/>
  </bookViews>
  <sheets>
    <sheet name="optimal" sheetId="1" r:id="rId1"/>
    <sheet name="feasible solution" sheetId="6" r:id="rId2"/>
    <sheet name="infeasible solution" sheetId="7" r:id="rId3"/>
    <sheet name="set values do not converge" sheetId="5" r:id="rId4"/>
    <sheet name="no feasible solution" sheetId="4" r:id="rId5"/>
    <sheet name="Sheet2" sheetId="2" r:id="rId6"/>
    <sheet name="Sheet3" sheetId="3" r:id="rId7"/>
  </sheets>
  <definedNames>
    <definedName name="solver_adj" localSheetId="1" hidden="1">'feasible solution'!$D$2:$I$2</definedName>
    <definedName name="solver_adj" localSheetId="2" hidden="1">'infeasible solution'!$D$2:$I$2</definedName>
    <definedName name="solver_adj" localSheetId="4" hidden="1">'no feasible solution'!$D$2:$I$2</definedName>
    <definedName name="solver_adj" localSheetId="0" hidden="1">optimal!$D$2:$I$2</definedName>
    <definedName name="solver_adj" localSheetId="3" hidden="1">'set values do not converge'!$D$2:$I$2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cvg" localSheetId="0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drv" localSheetId="0" hidden="1">1</definedName>
    <definedName name="solver_drv" localSheetId="3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est" localSheetId="0" hidden="1">1</definedName>
    <definedName name="solver_est" localSheetId="3" hidden="1">1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tr" localSheetId="1" hidden="1">100</definedName>
    <definedName name="solver_itr" localSheetId="2" hidden="1">100</definedName>
    <definedName name="solver_itr" localSheetId="4" hidden="1">100</definedName>
    <definedName name="solver_itr" localSheetId="0" hidden="1">100</definedName>
    <definedName name="solver_itr" localSheetId="3" hidden="1">100</definedName>
    <definedName name="solver_lhs1" localSheetId="1" hidden="1">'feasible solution'!$D$14:$D$15</definedName>
    <definedName name="solver_lhs1" localSheetId="2" hidden="1">'infeasible solution'!$D$14:$D$15</definedName>
    <definedName name="solver_lhs1" localSheetId="4" hidden="1">'no feasible solution'!$D$14:$D$15</definedName>
    <definedName name="solver_lhs1" localSheetId="0" hidden="1">optimal!$D$2:$I$2</definedName>
    <definedName name="solver_lhs1" localSheetId="3" hidden="1">'set values do not converge'!$D$14:$D$15</definedName>
    <definedName name="solver_lhs2" localSheetId="1" hidden="1">'feasible solution'!$D$2:$I$2</definedName>
    <definedName name="solver_lhs2" localSheetId="2" hidden="1">'infeasible solution'!$D$2:$I$2</definedName>
    <definedName name="solver_lhs2" localSheetId="4" hidden="1">'no feasible solution'!$D$2:$I$2</definedName>
    <definedName name="solver_lhs2" localSheetId="0" hidden="1">optimal!$D$14:$D$15</definedName>
    <definedName name="solver_lhs2" localSheetId="3" hidden="1">'set values do not converge'!$D$14:$D$15</definedName>
    <definedName name="solver_lhs3" localSheetId="1" hidden="1">'feasible solution'!$D$2:$I$2</definedName>
    <definedName name="solver_lin" localSheetId="1" hidden="1">1</definedName>
    <definedName name="solver_lin" localSheetId="2" hidden="1">1</definedName>
    <definedName name="solver_lin" localSheetId="4" hidden="1">1</definedName>
    <definedName name="solver_lin" localSheetId="0" hidden="1">1</definedName>
    <definedName name="solver_lin" localSheetId="3" hidden="1">1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mip" localSheetId="1" hidden="1">5000</definedName>
    <definedName name="solver_mip" localSheetId="2" hidden="1">5000</definedName>
    <definedName name="solver_mip" localSheetId="3" hidden="1">5000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eg" localSheetId="0" hidden="1">1</definedName>
    <definedName name="solver_neg" localSheetId="3" hidden="1">2</definedName>
    <definedName name="solver_nod" localSheetId="1" hidden="1">5000</definedName>
    <definedName name="solver_nod" localSheetId="2" hidden="1">5000</definedName>
    <definedName name="solver_nod" localSheetId="3" hidden="1">5000</definedName>
    <definedName name="solver_num" localSheetId="1" hidden="1">2</definedName>
    <definedName name="solver_num" localSheetId="2" hidden="1">2</definedName>
    <definedName name="solver_num" localSheetId="4" hidden="1">2</definedName>
    <definedName name="solver_num" localSheetId="0" hidden="1">2</definedName>
    <definedName name="solver_num" localSheetId="3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nwt" localSheetId="0" hidden="1">1</definedName>
    <definedName name="solver_nwt" localSheetId="3" hidden="1">1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pt" localSheetId="1" hidden="1">'feasible solution'!$D$12</definedName>
    <definedName name="solver_opt" localSheetId="2" hidden="1">'infeasible solution'!$D$12</definedName>
    <definedName name="solver_opt" localSheetId="4" hidden="1">'no feasible solution'!$D$12</definedName>
    <definedName name="solver_opt" localSheetId="0" hidden="1">optimal!$D$12</definedName>
    <definedName name="solver_opt" localSheetId="3" hidden="1">'set values do not converge'!$D$12</definedName>
    <definedName name="solver_piv" localSheetId="1" hidden="1">0.000001</definedName>
    <definedName name="solver_piv" localSheetId="2" hidden="1">0.000001</definedName>
    <definedName name="solver_piv" localSheetId="3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pre" localSheetId="0" hidden="1">0.000001</definedName>
    <definedName name="solver_pre" localSheetId="3" hidden="1">0.000001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d" localSheetId="1" hidden="1">0.000001</definedName>
    <definedName name="solver_red" localSheetId="2" hidden="1">0.000001</definedName>
    <definedName name="solver_red" localSheetId="3" hidden="1">0.000001</definedName>
    <definedName name="solver_rel1" localSheetId="1" hidden="1">1</definedName>
    <definedName name="solver_rel1" localSheetId="2" hidden="1">1</definedName>
    <definedName name="solver_rel1" localSheetId="4" hidden="1">1</definedName>
    <definedName name="solver_rel1" localSheetId="0" hidden="1">1</definedName>
    <definedName name="solver_rel1" localSheetId="3" hidden="1">1</definedName>
    <definedName name="solver_rel2" localSheetId="1" hidden="1">1</definedName>
    <definedName name="solver_rel2" localSheetId="2" hidden="1">1</definedName>
    <definedName name="solver_rel2" localSheetId="4" hidden="1">3</definedName>
    <definedName name="solver_rel2" localSheetId="0" hidden="1">1</definedName>
    <definedName name="solver_rel2" localSheetId="3" hidden="1">1</definedName>
    <definedName name="solver_rel3" localSheetId="1" hidden="1">1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hs1" localSheetId="1" hidden="1">'feasible solution'!$F$14:$F$15</definedName>
    <definedName name="solver_rhs1" localSheetId="2" hidden="1">'infeasible solution'!$F$14:$F$15</definedName>
    <definedName name="solver_rhs1" localSheetId="4" hidden="1">'no feasible solution'!$F$14:$F$15</definedName>
    <definedName name="solver_rhs1" localSheetId="0" hidden="1">optimal!$D$8:$I$8</definedName>
    <definedName name="solver_rhs1" localSheetId="3" hidden="1">'set values do not converge'!$F$14:$F$15</definedName>
    <definedName name="solver_rhs2" localSheetId="1" hidden="1">'feasible solution'!$D$8:$I$8</definedName>
    <definedName name="solver_rhs2" localSheetId="2" hidden="1">'infeasible solution'!$D$8:$I$8</definedName>
    <definedName name="solver_rhs2" localSheetId="4" hidden="1">'no feasible solution'!$D$8:$I$8</definedName>
    <definedName name="solver_rhs2" localSheetId="0" hidden="1">optimal!$F$14:$F$15</definedName>
    <definedName name="solver_rhs2" localSheetId="3" hidden="1">'set values do not converge'!$F$14:$F$15</definedName>
    <definedName name="solver_rhs3" localSheetId="1" hidden="1">'feasible solution'!$D$8:$I$8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scl" localSheetId="1" hidden="1">2</definedName>
    <definedName name="solver_scl" localSheetId="2" hidden="1">2</definedName>
    <definedName name="solver_scl" localSheetId="4" hidden="1">2</definedName>
    <definedName name="solver_scl" localSheetId="0" hidden="1">2</definedName>
    <definedName name="solver_scl" localSheetId="3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ho" localSheetId="0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td" localSheetId="1" hidden="1">1</definedName>
    <definedName name="solver_std" localSheetId="2" hidden="1">1</definedName>
    <definedName name="solver_std" localSheetId="3" hidden="1">1</definedName>
    <definedName name="solver_tim" localSheetId="1" hidden="1">100</definedName>
    <definedName name="solver_tim" localSheetId="2" hidden="1">100</definedName>
    <definedName name="solver_tim" localSheetId="4" hidden="1">100</definedName>
    <definedName name="solver_tim" localSheetId="0" hidden="1">100</definedName>
    <definedName name="solver_tim" localSheetId="3" hidden="1">100</definedName>
    <definedName name="solver_tol" localSheetId="1" hidden="1">0.05</definedName>
    <definedName name="solver_tol" localSheetId="2" hidden="1">0.05</definedName>
    <definedName name="solver_tol" localSheetId="4" hidden="1">0.05</definedName>
    <definedName name="solver_tol" localSheetId="0" hidden="1">0.05</definedName>
    <definedName name="solver_tol" localSheetId="3" hidden="1">0.05</definedName>
    <definedName name="solver_typ" localSheetId="1" hidden="1">1</definedName>
    <definedName name="solver_typ" localSheetId="2" hidden="1">1</definedName>
    <definedName name="solver_typ" localSheetId="4" hidden="1">1</definedName>
    <definedName name="solver_typ" localSheetId="0" hidden="1">1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al" localSheetId="0" hidden="1">0</definedName>
    <definedName name="solver_val" localSheetId="3" hidden="1">0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71027"/>
</workbook>
</file>

<file path=xl/calcChain.xml><?xml version="1.0" encoding="utf-8"?>
<calcChain xmlns="http://schemas.openxmlformats.org/spreadsheetml/2006/main">
  <c r="D9" i="7" l="1"/>
  <c r="E9" i="7"/>
  <c r="F9" i="7"/>
  <c r="G9" i="7"/>
  <c r="D12" i="7" s="1"/>
  <c r="H9" i="7"/>
  <c r="I9" i="7"/>
  <c r="D14" i="7"/>
  <c r="F14" i="7"/>
  <c r="D15" i="7"/>
  <c r="F15" i="7"/>
  <c r="D9" i="6"/>
  <c r="E9" i="6"/>
  <c r="F9" i="6"/>
  <c r="G9" i="6"/>
  <c r="H9" i="6"/>
  <c r="I9" i="6"/>
  <c r="D14" i="6"/>
  <c r="F14" i="6"/>
  <c r="D15" i="6"/>
  <c r="F15" i="6"/>
  <c r="D14" i="1"/>
  <c r="D9" i="5"/>
  <c r="E9" i="5"/>
  <c r="F9" i="5"/>
  <c r="G9" i="5"/>
  <c r="H9" i="5"/>
  <c r="I9" i="5"/>
  <c r="D14" i="5"/>
  <c r="F14" i="5"/>
  <c r="D15" i="5"/>
  <c r="F15" i="5"/>
  <c r="D9" i="4"/>
  <c r="E9" i="4"/>
  <c r="F9" i="4"/>
  <c r="G9" i="4"/>
  <c r="H9" i="4"/>
  <c r="I9" i="4"/>
  <c r="D14" i="4"/>
  <c r="F14" i="4"/>
  <c r="D15" i="4"/>
  <c r="F15" i="4"/>
  <c r="D15" i="1"/>
  <c r="F15" i="1"/>
  <c r="F14" i="1"/>
  <c r="E9" i="1"/>
  <c r="F9" i="1"/>
  <c r="G9" i="1"/>
  <c r="H9" i="1"/>
  <c r="I9" i="1"/>
  <c r="D9" i="1"/>
  <c r="D12" i="1"/>
  <c r="D12" i="5" l="1"/>
  <c r="D12" i="6"/>
  <c r="D12" i="4"/>
</calcChain>
</file>

<file path=xl/sharedStrings.xml><?xml version="1.0" encoding="utf-8"?>
<sst xmlns="http://schemas.openxmlformats.org/spreadsheetml/2006/main" count="75" uniqueCount="14">
  <si>
    <t>Product</t>
  </si>
  <si>
    <t>Labor</t>
  </si>
  <si>
    <t>Raw Material</t>
  </si>
  <si>
    <t>Available</t>
  </si>
  <si>
    <t>Unit price</t>
  </si>
  <si>
    <t>Variable cost</t>
  </si>
  <si>
    <t>Demand</t>
  </si>
  <si>
    <t>Unit profit cont.</t>
  </si>
  <si>
    <t>Pounds made</t>
  </si>
  <si>
    <t>Profit</t>
  </si>
  <si>
    <t>Labor Used</t>
  </si>
  <si>
    <t>Raw Material Used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</si>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</sst>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28" applyFont="1"/>
    <xf numFmtId="44" fontId="0" fillId="0" borderId="0" xfId="0" applyNumberFormat="1"/>
    <xf numFmtId="0" fontId="20" fillId="0" borderId="0" xfId="0" applyFont="1"/>
    <xf numFmtId="44" fontId="20" fillId="0" borderId="0" xfId="28" applyFont="1"/>
    <xf numFmtId="44" fontId="20" fillId="0" borderId="0" xfId="0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zoomScale="80" workbookViewId="0">
      <selection activeCell="C18" sqref="C18"/>
    </sheetView>
  </sheetViews>
  <sheetFormatPr defaultRowHeight="12.75" x14ac:dyDescent="0.2"/>
  <cols>
    <col min="2" max="2" width="9.28515625" bestFit="1" customWidth="1"/>
    <col min="3" max="3" width="22.42578125" customWidth="1"/>
    <col min="4" max="4" width="11.28515625" bestFit="1" customWidth="1"/>
    <col min="5" max="9" width="9.28515625" bestFit="1" customWidth="1"/>
  </cols>
  <sheetData>
    <row r="2" spans="2:9" x14ac:dyDescent="0.2">
      <c r="C2" t="s">
        <v>8</v>
      </c>
      <c r="D2">
        <v>0</v>
      </c>
      <c r="E2">
        <v>0</v>
      </c>
      <c r="F2">
        <v>0</v>
      </c>
      <c r="G2">
        <v>596.66666666419655</v>
      </c>
      <c r="H2">
        <v>1084</v>
      </c>
      <c r="I2">
        <v>0</v>
      </c>
    </row>
    <row r="3" spans="2:9" x14ac:dyDescent="0.2">
      <c r="B3" t="s">
        <v>3</v>
      </c>
      <c r="C3" t="s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</row>
    <row r="4" spans="2:9" x14ac:dyDescent="0.2">
      <c r="B4">
        <v>4500</v>
      </c>
      <c r="C4" t="s">
        <v>1</v>
      </c>
      <c r="D4">
        <v>6</v>
      </c>
      <c r="E4">
        <v>5</v>
      </c>
      <c r="F4">
        <v>4</v>
      </c>
      <c r="G4">
        <v>3</v>
      </c>
      <c r="H4">
        <v>2.5</v>
      </c>
      <c r="I4">
        <v>1.5</v>
      </c>
    </row>
    <row r="5" spans="2:9" x14ac:dyDescent="0.2">
      <c r="B5">
        <v>1600</v>
      </c>
      <c r="C5" t="s">
        <v>2</v>
      </c>
      <c r="D5">
        <v>3.2</v>
      </c>
      <c r="E5">
        <v>2.6</v>
      </c>
      <c r="F5">
        <v>1.5</v>
      </c>
      <c r="G5">
        <v>0.8</v>
      </c>
      <c r="H5">
        <v>0.7</v>
      </c>
      <c r="I5">
        <v>0.3</v>
      </c>
    </row>
    <row r="6" spans="2:9" x14ac:dyDescent="0.2">
      <c r="C6" t="s">
        <v>4</v>
      </c>
      <c r="D6" s="1">
        <v>12.5</v>
      </c>
      <c r="E6" s="1">
        <v>11</v>
      </c>
      <c r="F6" s="1">
        <v>9</v>
      </c>
      <c r="G6" s="1">
        <v>7</v>
      </c>
      <c r="H6" s="1">
        <v>6</v>
      </c>
      <c r="I6" s="1">
        <v>3</v>
      </c>
    </row>
    <row r="7" spans="2:9" x14ac:dyDescent="0.2">
      <c r="C7" t="s">
        <v>5</v>
      </c>
      <c r="D7" s="1">
        <v>6.5</v>
      </c>
      <c r="E7" s="1">
        <v>5.7</v>
      </c>
      <c r="F7" s="1">
        <v>3.6</v>
      </c>
      <c r="G7" s="1">
        <v>2.8</v>
      </c>
      <c r="H7" s="1">
        <v>2.2000000000000002</v>
      </c>
      <c r="I7" s="1">
        <v>1.2</v>
      </c>
    </row>
    <row r="8" spans="2:9" x14ac:dyDescent="0.2">
      <c r="C8" t="s">
        <v>6</v>
      </c>
      <c r="D8">
        <v>960</v>
      </c>
      <c r="E8">
        <v>928</v>
      </c>
      <c r="F8">
        <v>1041</v>
      </c>
      <c r="G8">
        <v>977</v>
      </c>
      <c r="H8">
        <v>1084</v>
      </c>
      <c r="I8">
        <v>1055</v>
      </c>
    </row>
    <row r="9" spans="2:9" x14ac:dyDescent="0.2">
      <c r="C9" t="s">
        <v>7</v>
      </c>
      <c r="D9" s="2">
        <f t="shared" ref="D9:I9" si="0">D6-D7</f>
        <v>6</v>
      </c>
      <c r="E9" s="2">
        <f t="shared" si="0"/>
        <v>5.3</v>
      </c>
      <c r="F9" s="2">
        <f t="shared" si="0"/>
        <v>5.4</v>
      </c>
      <c r="G9" s="2">
        <f t="shared" si="0"/>
        <v>4.2</v>
      </c>
      <c r="H9" s="2">
        <f t="shared" si="0"/>
        <v>3.8</v>
      </c>
      <c r="I9" s="2">
        <f t="shared" si="0"/>
        <v>1.8</v>
      </c>
    </row>
    <row r="12" spans="2:9" x14ac:dyDescent="0.2">
      <c r="C12" t="s">
        <v>9</v>
      </c>
      <c r="D12" s="1">
        <f>SUMPRODUCT(D9:I9,$D$2:$I$2)</f>
        <v>6625.1999999896252</v>
      </c>
    </row>
    <row r="13" spans="2:9" x14ac:dyDescent="0.2">
      <c r="F13" t="s">
        <v>3</v>
      </c>
    </row>
    <row r="14" spans="2:9" x14ac:dyDescent="0.2">
      <c r="C14" t="s">
        <v>10</v>
      </c>
      <c r="D14">
        <f>SUMPRODUCT($D$2:$I$2,D4:I4)</f>
        <v>4499.9999999925894</v>
      </c>
      <c r="E14" t="s">
        <v>12</v>
      </c>
      <c r="F14">
        <f>B4</f>
        <v>4500</v>
      </c>
    </row>
    <row r="15" spans="2:9" x14ac:dyDescent="0.2">
      <c r="C15" t="s">
        <v>11</v>
      </c>
      <c r="D15">
        <f>SUMPRODUCT($D$2:$I$2,D5:I5)</f>
        <v>1236.1333333313573</v>
      </c>
      <c r="E15" t="s">
        <v>12</v>
      </c>
      <c r="F15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zoomScale="80" workbookViewId="0">
      <selection activeCell="F2" sqref="F2"/>
    </sheetView>
  </sheetViews>
  <sheetFormatPr defaultColWidth="9.140625" defaultRowHeight="12.75" x14ac:dyDescent="0.2"/>
  <cols>
    <col min="1" max="1" width="9.140625" style="3"/>
    <col min="2" max="2" width="9.28515625" style="3" bestFit="1" customWidth="1"/>
    <col min="3" max="3" width="22.42578125" style="3" customWidth="1"/>
    <col min="4" max="4" width="11.28515625" style="3" bestFit="1" customWidth="1"/>
    <col min="5" max="9" width="9.28515625" style="3" bestFit="1" customWidth="1"/>
    <col min="10" max="16384" width="9.140625" style="3"/>
  </cols>
  <sheetData>
    <row r="2" spans="2:9" x14ac:dyDescent="0.2">
      <c r="C2" s="3" t="s">
        <v>8</v>
      </c>
      <c r="D2" s="3">
        <v>150</v>
      </c>
      <c r="E2" s="3">
        <v>160</v>
      </c>
      <c r="F2" s="3">
        <v>170</v>
      </c>
      <c r="G2" s="3">
        <v>180</v>
      </c>
      <c r="H2" s="3">
        <v>190</v>
      </c>
      <c r="I2" s="3">
        <v>200</v>
      </c>
    </row>
    <row r="3" spans="2:9" x14ac:dyDescent="0.2">
      <c r="B3" s="3" t="s">
        <v>3</v>
      </c>
      <c r="C3" s="3" t="s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</row>
    <row r="4" spans="2:9" x14ac:dyDescent="0.2">
      <c r="B4" s="3">
        <v>4500</v>
      </c>
      <c r="C4" s="3" t="s">
        <v>1</v>
      </c>
      <c r="D4" s="3">
        <v>6</v>
      </c>
      <c r="E4" s="3">
        <v>5</v>
      </c>
      <c r="F4" s="3">
        <v>4</v>
      </c>
      <c r="G4" s="3">
        <v>3</v>
      </c>
      <c r="H4" s="3">
        <v>2.5</v>
      </c>
      <c r="I4" s="3">
        <v>1.5</v>
      </c>
    </row>
    <row r="5" spans="2:9" x14ac:dyDescent="0.2">
      <c r="B5" s="3">
        <v>1600</v>
      </c>
      <c r="C5" s="3" t="s">
        <v>2</v>
      </c>
      <c r="D5" s="3">
        <v>3.2</v>
      </c>
      <c r="E5" s="3">
        <v>2.6</v>
      </c>
      <c r="F5" s="3">
        <v>1.5</v>
      </c>
      <c r="G5" s="3">
        <v>0.8</v>
      </c>
      <c r="H5" s="3">
        <v>0.7</v>
      </c>
      <c r="I5" s="3">
        <v>0.3</v>
      </c>
    </row>
    <row r="6" spans="2:9" x14ac:dyDescent="0.2">
      <c r="C6" s="3" t="s">
        <v>4</v>
      </c>
      <c r="D6" s="4">
        <v>12.5</v>
      </c>
      <c r="E6" s="4">
        <v>11</v>
      </c>
      <c r="F6" s="4">
        <v>9</v>
      </c>
      <c r="G6" s="4">
        <v>7</v>
      </c>
      <c r="H6" s="4">
        <v>6</v>
      </c>
      <c r="I6" s="4">
        <v>3</v>
      </c>
    </row>
    <row r="7" spans="2:9" x14ac:dyDescent="0.2">
      <c r="C7" s="3" t="s">
        <v>5</v>
      </c>
      <c r="D7" s="4">
        <v>6.5</v>
      </c>
      <c r="E7" s="4">
        <v>5.7</v>
      </c>
      <c r="F7" s="4">
        <v>3.6</v>
      </c>
      <c r="G7" s="4">
        <v>2.8</v>
      </c>
      <c r="H7" s="4">
        <v>2.2000000000000002</v>
      </c>
      <c r="I7" s="4">
        <v>1.2</v>
      </c>
    </row>
    <row r="8" spans="2:9" x14ac:dyDescent="0.2">
      <c r="C8" s="3" t="s">
        <v>6</v>
      </c>
      <c r="D8" s="3">
        <v>960</v>
      </c>
      <c r="E8" s="3">
        <v>928</v>
      </c>
      <c r="F8" s="3">
        <v>1041</v>
      </c>
      <c r="G8" s="3">
        <v>977</v>
      </c>
      <c r="H8" s="3">
        <v>1084</v>
      </c>
      <c r="I8" s="3">
        <v>1055</v>
      </c>
    </row>
    <row r="9" spans="2:9" x14ac:dyDescent="0.2">
      <c r="C9" s="3" t="s">
        <v>7</v>
      </c>
      <c r="D9" s="5">
        <f t="shared" ref="D9:I9" si="0">D6-D7</f>
        <v>6</v>
      </c>
      <c r="E9" s="5">
        <f t="shared" si="0"/>
        <v>5.3</v>
      </c>
      <c r="F9" s="5">
        <f t="shared" si="0"/>
        <v>5.4</v>
      </c>
      <c r="G9" s="5">
        <f t="shared" si="0"/>
        <v>4.2</v>
      </c>
      <c r="H9" s="5">
        <f t="shared" si="0"/>
        <v>3.8</v>
      </c>
      <c r="I9" s="5">
        <f t="shared" si="0"/>
        <v>1.8</v>
      </c>
    </row>
    <row r="12" spans="2:9" x14ac:dyDescent="0.2">
      <c r="C12" s="3" t="s">
        <v>9</v>
      </c>
      <c r="D12" s="4">
        <f>SUMPRODUCT(D9:I9,$D$2:$I$2)</f>
        <v>4504</v>
      </c>
    </row>
    <row r="13" spans="2:9" x14ac:dyDescent="0.2">
      <c r="F13" s="3" t="s">
        <v>3</v>
      </c>
    </row>
    <row r="14" spans="2:9" x14ac:dyDescent="0.2">
      <c r="C14" s="3" t="s">
        <v>10</v>
      </c>
      <c r="D14" s="3">
        <f>SUMPRODUCT($D$2:$I$2,D4:I4)</f>
        <v>3695</v>
      </c>
      <c r="E14" s="3" t="s">
        <v>12</v>
      </c>
      <c r="F14" s="3">
        <f>B4</f>
        <v>4500</v>
      </c>
    </row>
    <row r="15" spans="2:9" x14ac:dyDescent="0.2">
      <c r="C15" s="3" t="s">
        <v>11</v>
      </c>
      <c r="D15" s="3">
        <f>SUMPRODUCT($D$2:$I$2,D5:I5)</f>
        <v>1488</v>
      </c>
      <c r="E15" s="3" t="s">
        <v>12</v>
      </c>
      <c r="F15" s="3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zoomScale="80" workbookViewId="0">
      <selection sqref="A1:IV65536"/>
    </sheetView>
  </sheetViews>
  <sheetFormatPr defaultColWidth="9.140625" defaultRowHeight="12.75" x14ac:dyDescent="0.2"/>
  <cols>
    <col min="1" max="1" width="9.140625" style="3"/>
    <col min="2" max="2" width="9.28515625" style="3" bestFit="1" customWidth="1"/>
    <col min="3" max="3" width="22.42578125" style="3" customWidth="1"/>
    <col min="4" max="4" width="13.140625" style="3" customWidth="1"/>
    <col min="5" max="9" width="9.28515625" style="3" bestFit="1" customWidth="1"/>
    <col min="10" max="16384" width="9.140625" style="3"/>
  </cols>
  <sheetData>
    <row r="2" spans="2:9" x14ac:dyDescent="0.2">
      <c r="C2" s="3" t="s">
        <v>8</v>
      </c>
      <c r="D2" s="3">
        <v>300</v>
      </c>
      <c r="E2" s="3">
        <v>0</v>
      </c>
      <c r="F2" s="3">
        <v>0</v>
      </c>
      <c r="G2" s="3">
        <v>0</v>
      </c>
      <c r="H2" s="3">
        <v>1085</v>
      </c>
      <c r="I2" s="3">
        <v>1000</v>
      </c>
    </row>
    <row r="3" spans="2:9" x14ac:dyDescent="0.2">
      <c r="B3" s="3" t="s">
        <v>3</v>
      </c>
      <c r="C3" s="3" t="s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</row>
    <row r="4" spans="2:9" x14ac:dyDescent="0.2">
      <c r="B4" s="3">
        <v>4500</v>
      </c>
      <c r="C4" s="3" t="s">
        <v>1</v>
      </c>
      <c r="D4" s="3">
        <v>6</v>
      </c>
      <c r="E4" s="3">
        <v>5</v>
      </c>
      <c r="F4" s="3">
        <v>4</v>
      </c>
      <c r="G4" s="3">
        <v>3</v>
      </c>
      <c r="H4" s="3">
        <v>2.5</v>
      </c>
      <c r="I4" s="3">
        <v>1.5</v>
      </c>
    </row>
    <row r="5" spans="2:9" x14ac:dyDescent="0.2">
      <c r="B5" s="3">
        <v>1600</v>
      </c>
      <c r="C5" s="3" t="s">
        <v>2</v>
      </c>
      <c r="D5" s="3">
        <v>3.2</v>
      </c>
      <c r="E5" s="3">
        <v>2.6</v>
      </c>
      <c r="F5" s="3">
        <v>1.5</v>
      </c>
      <c r="G5" s="3">
        <v>0.8</v>
      </c>
      <c r="H5" s="3">
        <v>0.7</v>
      </c>
      <c r="I5" s="3">
        <v>0.3</v>
      </c>
    </row>
    <row r="6" spans="2:9" x14ac:dyDescent="0.2">
      <c r="C6" s="3" t="s">
        <v>4</v>
      </c>
      <c r="D6" s="4">
        <v>12.5</v>
      </c>
      <c r="E6" s="4">
        <v>11</v>
      </c>
      <c r="F6" s="4">
        <v>9</v>
      </c>
      <c r="G6" s="4">
        <v>7</v>
      </c>
      <c r="H6" s="4">
        <v>6</v>
      </c>
      <c r="I6" s="4">
        <v>3</v>
      </c>
    </row>
    <row r="7" spans="2:9" x14ac:dyDescent="0.2">
      <c r="C7" s="3" t="s">
        <v>5</v>
      </c>
      <c r="D7" s="4">
        <v>6.5</v>
      </c>
      <c r="E7" s="4">
        <v>5.7</v>
      </c>
      <c r="F7" s="4">
        <v>3.6</v>
      </c>
      <c r="G7" s="4">
        <v>2.8</v>
      </c>
      <c r="H7" s="4">
        <v>2.2000000000000002</v>
      </c>
      <c r="I7" s="4">
        <v>1.2</v>
      </c>
    </row>
    <row r="8" spans="2:9" x14ac:dyDescent="0.2">
      <c r="C8" s="3" t="s">
        <v>6</v>
      </c>
      <c r="D8" s="3">
        <v>960</v>
      </c>
      <c r="E8" s="3">
        <v>928</v>
      </c>
      <c r="F8" s="3">
        <v>1041</v>
      </c>
      <c r="G8" s="3">
        <v>977</v>
      </c>
      <c r="H8" s="3">
        <v>1084</v>
      </c>
      <c r="I8" s="3">
        <v>1055</v>
      </c>
    </row>
    <row r="9" spans="2:9" x14ac:dyDescent="0.2">
      <c r="C9" s="3" t="s">
        <v>7</v>
      </c>
      <c r="D9" s="5">
        <f t="shared" ref="D9:I9" si="0">D6-D7</f>
        <v>6</v>
      </c>
      <c r="E9" s="5">
        <f t="shared" si="0"/>
        <v>5.3</v>
      </c>
      <c r="F9" s="5">
        <f t="shared" si="0"/>
        <v>5.4</v>
      </c>
      <c r="G9" s="5">
        <f t="shared" si="0"/>
        <v>4.2</v>
      </c>
      <c r="H9" s="5">
        <f t="shared" si="0"/>
        <v>3.8</v>
      </c>
      <c r="I9" s="5">
        <f t="shared" si="0"/>
        <v>1.8</v>
      </c>
    </row>
    <row r="12" spans="2:9" x14ac:dyDescent="0.2">
      <c r="C12" s="3" t="s">
        <v>9</v>
      </c>
      <c r="D12" s="4">
        <f>SUMPRODUCT(D9:I9,$D$2:$I$2)</f>
        <v>7723</v>
      </c>
    </row>
    <row r="13" spans="2:9" x14ac:dyDescent="0.2">
      <c r="F13" s="3" t="s">
        <v>3</v>
      </c>
    </row>
    <row r="14" spans="2:9" x14ac:dyDescent="0.2">
      <c r="C14" s="3" t="s">
        <v>10</v>
      </c>
      <c r="D14" s="3">
        <f>SUMPRODUCT($D$2:$I$2,D4:I4)</f>
        <v>6012.5</v>
      </c>
      <c r="E14" s="3" t="s">
        <v>12</v>
      </c>
      <c r="F14" s="3">
        <f>B4</f>
        <v>4500</v>
      </c>
    </row>
    <row r="15" spans="2:9" x14ac:dyDescent="0.2">
      <c r="C15" s="3" t="s">
        <v>11</v>
      </c>
      <c r="D15" s="3">
        <f>SUMPRODUCT($D$2:$I$2,D5:I5)</f>
        <v>2019.5</v>
      </c>
      <c r="E15" s="3" t="s">
        <v>12</v>
      </c>
      <c r="F15" s="3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sqref="A1:IV65536"/>
    </sheetView>
  </sheetViews>
  <sheetFormatPr defaultColWidth="9.140625" defaultRowHeight="12.75" x14ac:dyDescent="0.2"/>
  <cols>
    <col min="1" max="2" width="9.140625" style="3"/>
    <col min="3" max="3" width="22.42578125" style="3" customWidth="1"/>
    <col min="4" max="4" width="10.28515625" style="3" bestFit="1" customWidth="1"/>
    <col min="5" max="16384" width="9.140625" style="3"/>
  </cols>
  <sheetData>
    <row r="2" spans="2:9" x14ac:dyDescent="0.2">
      <c r="C2" s="3" t="s">
        <v>8</v>
      </c>
      <c r="D2" s="3">
        <v>1.2350938049432333E-9</v>
      </c>
      <c r="E2" s="3">
        <v>0</v>
      </c>
      <c r="F2" s="3">
        <v>0</v>
      </c>
      <c r="G2" s="3">
        <v>596.66666666419655</v>
      </c>
      <c r="H2" s="3">
        <v>1084</v>
      </c>
      <c r="I2" s="3">
        <v>0</v>
      </c>
    </row>
    <row r="3" spans="2:9" x14ac:dyDescent="0.2">
      <c r="B3" s="3" t="s">
        <v>3</v>
      </c>
      <c r="C3" s="3" t="s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</row>
    <row r="4" spans="2:9" x14ac:dyDescent="0.2">
      <c r="B4" s="3">
        <v>4500</v>
      </c>
      <c r="C4" s="3" t="s">
        <v>1</v>
      </c>
      <c r="D4" s="3">
        <v>6</v>
      </c>
      <c r="E4" s="3">
        <v>5</v>
      </c>
      <c r="F4" s="3">
        <v>4</v>
      </c>
      <c r="G4" s="3">
        <v>3</v>
      </c>
      <c r="H4" s="3">
        <v>2.5</v>
      </c>
      <c r="I4" s="3">
        <v>1.5</v>
      </c>
    </row>
    <row r="5" spans="2:9" x14ac:dyDescent="0.2">
      <c r="B5" s="3">
        <v>1600</v>
      </c>
      <c r="C5" s="3" t="s">
        <v>2</v>
      </c>
      <c r="D5" s="3">
        <v>3.2</v>
      </c>
      <c r="E5" s="3">
        <v>2.6</v>
      </c>
      <c r="F5" s="3">
        <v>1.5</v>
      </c>
      <c r="G5" s="3">
        <v>0.8</v>
      </c>
      <c r="H5" s="3">
        <v>0.7</v>
      </c>
      <c r="I5" s="3">
        <v>0.3</v>
      </c>
    </row>
    <row r="6" spans="2:9" x14ac:dyDescent="0.2">
      <c r="C6" s="3" t="s">
        <v>4</v>
      </c>
      <c r="D6" s="4">
        <v>12.5</v>
      </c>
      <c r="E6" s="4">
        <v>11</v>
      </c>
      <c r="F6" s="4">
        <v>9</v>
      </c>
      <c r="G6" s="4">
        <v>7</v>
      </c>
      <c r="H6" s="4">
        <v>6</v>
      </c>
      <c r="I6" s="4">
        <v>3</v>
      </c>
    </row>
    <row r="7" spans="2:9" x14ac:dyDescent="0.2">
      <c r="C7" s="3" t="s">
        <v>5</v>
      </c>
      <c r="D7" s="4">
        <v>6.5</v>
      </c>
      <c r="E7" s="4">
        <v>5.7</v>
      </c>
      <c r="F7" s="4">
        <v>3.6</v>
      </c>
      <c r="G7" s="4">
        <v>2.8</v>
      </c>
      <c r="H7" s="4">
        <v>2.2000000000000002</v>
      </c>
      <c r="I7" s="4">
        <v>1.2</v>
      </c>
    </row>
    <row r="8" spans="2:9" x14ac:dyDescent="0.2">
      <c r="C8" s="3" t="s">
        <v>6</v>
      </c>
      <c r="D8" s="3">
        <v>960</v>
      </c>
      <c r="E8" s="3">
        <v>928</v>
      </c>
      <c r="F8" s="3">
        <v>1041</v>
      </c>
      <c r="G8" s="3">
        <v>977</v>
      </c>
      <c r="H8" s="3">
        <v>1084</v>
      </c>
      <c r="I8" s="3">
        <v>1055</v>
      </c>
    </row>
    <row r="9" spans="2:9" x14ac:dyDescent="0.2">
      <c r="C9" s="3" t="s">
        <v>7</v>
      </c>
      <c r="D9" s="5">
        <f t="shared" ref="D9:I9" si="0">D6-D7</f>
        <v>6</v>
      </c>
      <c r="E9" s="5">
        <f t="shared" si="0"/>
        <v>5.3</v>
      </c>
      <c r="F9" s="5">
        <f t="shared" si="0"/>
        <v>5.4</v>
      </c>
      <c r="G9" s="5">
        <f t="shared" si="0"/>
        <v>4.2</v>
      </c>
      <c r="H9" s="5">
        <f t="shared" si="0"/>
        <v>3.8</v>
      </c>
      <c r="I9" s="5">
        <f t="shared" si="0"/>
        <v>1.8</v>
      </c>
    </row>
    <row r="12" spans="2:9" x14ac:dyDescent="0.2">
      <c r="C12" s="3" t="s">
        <v>9</v>
      </c>
      <c r="D12" s="4">
        <f>SUMPRODUCT(D9:I9,$D$2:$I$2)</f>
        <v>6625.1999999970358</v>
      </c>
    </row>
    <row r="13" spans="2:9" x14ac:dyDescent="0.2">
      <c r="F13" s="3" t="s">
        <v>3</v>
      </c>
    </row>
    <row r="14" spans="2:9" x14ac:dyDescent="0.2">
      <c r="C14" s="3" t="s">
        <v>10</v>
      </c>
      <c r="D14" s="3">
        <f>SUMPRODUCT($D$2:$I$2,D4:I4)</f>
        <v>4500</v>
      </c>
      <c r="E14" s="3" t="s">
        <v>12</v>
      </c>
      <c r="F14" s="3">
        <f>B4</f>
        <v>4500</v>
      </c>
    </row>
    <row r="15" spans="2:9" x14ac:dyDescent="0.2">
      <c r="C15" s="3" t="s">
        <v>11</v>
      </c>
      <c r="D15" s="3">
        <f>SUMPRODUCT($D$2:$I$2,D5:I5)</f>
        <v>1236.1333333353095</v>
      </c>
      <c r="E15" s="3" t="s">
        <v>12</v>
      </c>
      <c r="F15" s="3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workbookViewId="0">
      <selection sqref="A1:IV65536"/>
    </sheetView>
  </sheetViews>
  <sheetFormatPr defaultColWidth="9.140625" defaultRowHeight="12.75" x14ac:dyDescent="0.2"/>
  <cols>
    <col min="1" max="2" width="9.140625" style="3"/>
    <col min="3" max="3" width="22.42578125" style="3" customWidth="1"/>
    <col min="4" max="4" width="13.28515625" style="3" customWidth="1"/>
    <col min="5" max="16384" width="9.140625" style="3"/>
  </cols>
  <sheetData>
    <row r="2" spans="2:9" x14ac:dyDescent="0.2">
      <c r="C2" s="3" t="s">
        <v>8</v>
      </c>
      <c r="D2" s="3">
        <v>960</v>
      </c>
      <c r="E2" s="3">
        <v>928</v>
      </c>
      <c r="F2" s="3">
        <v>1041</v>
      </c>
      <c r="G2" s="3">
        <v>977</v>
      </c>
      <c r="H2" s="3">
        <v>1084</v>
      </c>
      <c r="I2" s="3">
        <v>1055</v>
      </c>
    </row>
    <row r="3" spans="2:9" x14ac:dyDescent="0.2">
      <c r="B3" s="3" t="s">
        <v>3</v>
      </c>
      <c r="C3" s="3" t="s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</row>
    <row r="4" spans="2:9" x14ac:dyDescent="0.2">
      <c r="B4" s="3">
        <v>4500</v>
      </c>
      <c r="C4" s="3" t="s">
        <v>1</v>
      </c>
      <c r="D4" s="3">
        <v>6</v>
      </c>
      <c r="E4" s="3">
        <v>5</v>
      </c>
      <c r="F4" s="3">
        <v>4</v>
      </c>
      <c r="G4" s="3">
        <v>3</v>
      </c>
      <c r="H4" s="3">
        <v>2.5</v>
      </c>
      <c r="I4" s="3">
        <v>1.5</v>
      </c>
    </row>
    <row r="5" spans="2:9" x14ac:dyDescent="0.2">
      <c r="B5" s="3">
        <v>1600</v>
      </c>
      <c r="C5" s="3" t="s">
        <v>2</v>
      </c>
      <c r="D5" s="3">
        <v>3.2</v>
      </c>
      <c r="E5" s="3">
        <v>2.6</v>
      </c>
      <c r="F5" s="3">
        <v>1.5</v>
      </c>
      <c r="G5" s="3">
        <v>0.8</v>
      </c>
      <c r="H5" s="3">
        <v>0.7</v>
      </c>
      <c r="I5" s="3">
        <v>0.3</v>
      </c>
    </row>
    <row r="6" spans="2:9" x14ac:dyDescent="0.2">
      <c r="C6" s="3" t="s">
        <v>4</v>
      </c>
      <c r="D6" s="4">
        <v>12.5</v>
      </c>
      <c r="E6" s="4">
        <v>11</v>
      </c>
      <c r="F6" s="4">
        <v>9</v>
      </c>
      <c r="G6" s="4">
        <v>7</v>
      </c>
      <c r="H6" s="4">
        <v>6</v>
      </c>
      <c r="I6" s="4">
        <v>3</v>
      </c>
    </row>
    <row r="7" spans="2:9" x14ac:dyDescent="0.2">
      <c r="C7" s="3" t="s">
        <v>5</v>
      </c>
      <c r="D7" s="4">
        <v>6.5</v>
      </c>
      <c r="E7" s="4">
        <v>5.7</v>
      </c>
      <c r="F7" s="4">
        <v>3.6</v>
      </c>
      <c r="G7" s="4">
        <v>2.8</v>
      </c>
      <c r="H7" s="4">
        <v>2.2000000000000002</v>
      </c>
      <c r="I7" s="4">
        <v>1.2</v>
      </c>
    </row>
    <row r="8" spans="2:9" x14ac:dyDescent="0.2">
      <c r="C8" s="3" t="s">
        <v>6</v>
      </c>
      <c r="D8" s="3">
        <v>960</v>
      </c>
      <c r="E8" s="3">
        <v>928</v>
      </c>
      <c r="F8" s="3">
        <v>1041</v>
      </c>
      <c r="G8" s="3">
        <v>977</v>
      </c>
      <c r="H8" s="3">
        <v>1084</v>
      </c>
      <c r="I8" s="3">
        <v>1055</v>
      </c>
    </row>
    <row r="9" spans="2:9" x14ac:dyDescent="0.2">
      <c r="C9" s="3" t="s">
        <v>7</v>
      </c>
      <c r="D9" s="5">
        <f t="shared" ref="D9:I9" si="0">D6-D7</f>
        <v>6</v>
      </c>
      <c r="E9" s="5">
        <f t="shared" si="0"/>
        <v>5.3</v>
      </c>
      <c r="F9" s="5">
        <f t="shared" si="0"/>
        <v>5.4</v>
      </c>
      <c r="G9" s="5">
        <f t="shared" si="0"/>
        <v>4.2</v>
      </c>
      <c r="H9" s="5">
        <f t="shared" si="0"/>
        <v>3.8</v>
      </c>
      <c r="I9" s="5">
        <f t="shared" si="0"/>
        <v>1.8</v>
      </c>
    </row>
    <row r="12" spans="2:9" x14ac:dyDescent="0.2">
      <c r="C12" s="3" t="s">
        <v>9</v>
      </c>
      <c r="D12" s="4">
        <f>SUMPRODUCT(D9:I9,$D$2:$I$2)</f>
        <v>26421.4</v>
      </c>
    </row>
    <row r="13" spans="2:9" x14ac:dyDescent="0.2">
      <c r="F13" s="3" t="s">
        <v>3</v>
      </c>
    </row>
    <row r="14" spans="2:9" x14ac:dyDescent="0.2">
      <c r="C14" s="3" t="s">
        <v>10</v>
      </c>
      <c r="D14" s="3">
        <f>SUMPRODUCT($D$2:$I$2,D4:I4)</f>
        <v>21787.5</v>
      </c>
      <c r="E14" s="3" t="s">
        <v>13</v>
      </c>
      <c r="F14" s="3">
        <f>B4</f>
        <v>4500</v>
      </c>
    </row>
    <row r="15" spans="2:9" x14ac:dyDescent="0.2">
      <c r="C15" s="3" t="s">
        <v>11</v>
      </c>
      <c r="D15" s="3">
        <f>SUMPRODUCT($D$2:$I$2,D5:I5)</f>
        <v>8903.2000000000007</v>
      </c>
      <c r="E15" s="3" t="s">
        <v>13</v>
      </c>
      <c r="F15" s="3">
        <f>B5</f>
        <v>1600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F89EC1D-CE2F-40B2-B391-0439EF01A4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915BD2E-5986-4FB3-9685-67E027754F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417C2E-9783-4004-A272-72A7AB0779F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d1607db4-bd3f-4f82-a312-bf7e283d0a6b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optimal</vt:lpstr>
      <vt:lpstr>feasible solution</vt:lpstr>
      <vt:lpstr>infeasible solution</vt:lpstr>
      <vt:lpstr>set values do not converge</vt:lpstr>
      <vt:lpstr>no feasible solution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Robert Cerveny</cp:lastModifiedBy>
  <cp:revision/>
  <dcterms:created xsi:type="dcterms:W3CDTF">2007-01-16T13:13:53Z</dcterms:created>
  <dcterms:modified xsi:type="dcterms:W3CDTF">2016-06-27T22:01:25Z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