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iony_000\Desktop\excel\"/>
    </mc:Choice>
  </mc:AlternateContent>
  <bookViews>
    <workbookView xWindow="0" yWindow="0" windowWidth="10755" windowHeight="4590"/>
  </bookViews>
  <sheets>
    <sheet name="Initial Inputs" sheetId="1" r:id="rId1"/>
    <sheet name="Instructions" sheetId="2" r:id="rId2"/>
  </sheets>
  <externalReferences>
    <externalReference r:id="rId3"/>
    <externalReference r:id="rId4"/>
    <externalReference r:id="rId5"/>
  </externalReferences>
  <definedNames>
    <definedName name="A.01F">#REF!</definedName>
    <definedName name="A.01I">#REF!</definedName>
    <definedName name="A.02F">#REF!</definedName>
    <definedName name="A.02I">#REF!</definedName>
    <definedName name="A.03F">#REF!</definedName>
    <definedName name="A.03I">#REF!</definedName>
    <definedName name="A.04F">#REF!</definedName>
    <definedName name="A.04I">#REF!</definedName>
    <definedName name="A.05F">#REF!</definedName>
    <definedName name="A.05I">#REF!</definedName>
    <definedName name="A.06F">#REF!</definedName>
    <definedName name="A.06I">#REF!</definedName>
    <definedName name="A.TF">#REF!</definedName>
    <definedName name="A.TI">#REF!</definedName>
    <definedName name="B.01F">#REF!</definedName>
    <definedName name="B.01I">#REF!</definedName>
    <definedName name="B.02F">#REF!</definedName>
    <definedName name="B.02I">#REF!</definedName>
    <definedName name="B.03F">#REF!</definedName>
    <definedName name="B.03I">#REF!</definedName>
    <definedName name="B.04F">#REF!</definedName>
    <definedName name="B.04I">#REF!</definedName>
    <definedName name="B.05F">#REF!</definedName>
    <definedName name="B.05I">#REF!</definedName>
    <definedName name="B.06F">#REF!</definedName>
    <definedName name="B.06I">#REF!</definedName>
    <definedName name="B.07F">#REF!</definedName>
    <definedName name="B.07I">#REF!</definedName>
    <definedName name="B.08F">#REF!</definedName>
    <definedName name="B.08I">#REF!</definedName>
    <definedName name="B.09F">#REF!</definedName>
    <definedName name="B.09I">#REF!</definedName>
    <definedName name="B.10F">#REF!</definedName>
    <definedName name="B.10I">#REF!</definedName>
    <definedName name="B.11F">#REF!</definedName>
    <definedName name="B.11I">#REF!</definedName>
    <definedName name="B.12F">#REF!</definedName>
    <definedName name="B.12I">#REF!</definedName>
    <definedName name="B.13F">#REF!</definedName>
    <definedName name="B.13I">#REF!</definedName>
    <definedName name="B.TF">#REF!</definedName>
    <definedName name="B.TI">#REF!</definedName>
    <definedName name="C.01F">#REF!</definedName>
    <definedName name="C.01I">#REF!</definedName>
    <definedName name="C.02F">#REF!</definedName>
    <definedName name="C.02I">#REF!</definedName>
    <definedName name="C.03F">#REF!</definedName>
    <definedName name="C.03I">#REF!</definedName>
    <definedName name="C.04F">#REF!</definedName>
    <definedName name="C.04I">#REF!</definedName>
    <definedName name="C.05F">#REF!</definedName>
    <definedName name="C.05I">#REF!</definedName>
    <definedName name="C.06F">#REF!</definedName>
    <definedName name="C.06I">#REF!</definedName>
    <definedName name="C.07F">#REF!</definedName>
    <definedName name="C.07I">#REF!</definedName>
    <definedName name="C.08F">#REF!</definedName>
    <definedName name="C.08I">#REF!</definedName>
    <definedName name="C.09F">#REF!</definedName>
    <definedName name="C.09I">#REF!</definedName>
    <definedName name="C.10F">#REF!</definedName>
    <definedName name="C.10I">#REF!</definedName>
    <definedName name="C.11F">#REF!</definedName>
    <definedName name="C.11I">#REF!</definedName>
    <definedName name="C.12F">#REF!</definedName>
    <definedName name="C.12I">#REF!</definedName>
    <definedName name="C.TF">#REF!</definedName>
    <definedName name="C.TI">#REF!</definedName>
    <definedName name="Customers">#REF!</definedName>
    <definedName name="D.01F">#REF!</definedName>
    <definedName name="D.01I">#REF!</definedName>
    <definedName name="D.02F">#REF!</definedName>
    <definedName name="D.02I">#REF!</definedName>
    <definedName name="D.03F">#REF!</definedName>
    <definedName name="D.03I">#REF!</definedName>
    <definedName name="D.04F">#REF!</definedName>
    <definedName name="D.04I">#REF!</definedName>
    <definedName name="D.05F">#REF!</definedName>
    <definedName name="D.05I">#REF!</definedName>
    <definedName name="D.06F">#REF!</definedName>
    <definedName name="D.06I">#REF!</definedName>
    <definedName name="D.07F">#REF!</definedName>
    <definedName name="D.07I">#REF!</definedName>
    <definedName name="D.08F">#REF!</definedName>
    <definedName name="D.08I">#REF!</definedName>
    <definedName name="D.TF">#REF!</definedName>
    <definedName name="D.TI">#REF!</definedName>
    <definedName name="E.01F">#REF!</definedName>
    <definedName name="E.01I">#REF!</definedName>
    <definedName name="E.02F">#REF!</definedName>
    <definedName name="E.02I">#REF!</definedName>
    <definedName name="E.03F">#REF!</definedName>
    <definedName name="E.03I">#REF!</definedName>
    <definedName name="E.04F">#REF!</definedName>
    <definedName name="E.04I">#REF!</definedName>
    <definedName name="E.05F">#REF!</definedName>
    <definedName name="E.05I">#REF!</definedName>
    <definedName name="E.06F">#REF!</definedName>
    <definedName name="E.06I">#REF!</definedName>
    <definedName name="E.07F">#REF!</definedName>
    <definedName name="E.07I">#REF!</definedName>
    <definedName name="E.08F">#REF!</definedName>
    <definedName name="E.08I">#REF!</definedName>
    <definedName name="E.TF">#REF!</definedName>
    <definedName name="E.TI">#REF!</definedName>
    <definedName name="Experience">'[1]User Attributes Factors'!$B$3:$B$8</definedName>
    <definedName name="F.01F">#REF!</definedName>
    <definedName name="F.01I">#REF!</definedName>
    <definedName name="F.02F">#REF!</definedName>
    <definedName name="F.02I">#REF!</definedName>
    <definedName name="F.03F">#REF!</definedName>
    <definedName name="F.03I">#REF!</definedName>
    <definedName name="F.04F">#REF!</definedName>
    <definedName name="F.04I">#REF!</definedName>
    <definedName name="F.TF">#REF!</definedName>
    <definedName name="F.TI">#REF!</definedName>
    <definedName name="FTE">#REF!</definedName>
    <definedName name="FTE_F">#REF!</definedName>
    <definedName name="Information_Not_Gathered">'[2]2. Diagnostic'!#REF!</definedName>
    <definedName name="Interest">'[1]User Attributes Factors'!$D$3:$D$8</definedName>
    <definedName name="N_A">'[2]2. Diagnostic'!#REF!</definedName>
    <definedName name="Potential">#REF!</definedName>
    <definedName name="PTE">#REF!</definedName>
    <definedName name="PTE_F">#REF!</definedName>
    <definedName name="Score">'[3]2. Scoring'!$Z$5:$Z$8</definedName>
    <definedName name="Sector">#REF!</definedName>
    <definedName name="Suppliers">#REF!</definedName>
    <definedName name="T.TF">#REF!</definedName>
    <definedName name="T.TI">#REF!</definedName>
  </definedNames>
  <calcPr calcId="179017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7" i="1" l="1"/>
  <c r="H70" i="1"/>
  <c r="G67" i="1"/>
  <c r="G70" i="1"/>
  <c r="F67" i="1"/>
  <c r="F70" i="1"/>
  <c r="F46" i="1"/>
  <c r="F49" i="1"/>
  <c r="H22" i="1"/>
  <c r="G22" i="1"/>
  <c r="F22" i="1"/>
  <c r="H12" i="1"/>
  <c r="H17" i="1"/>
  <c r="G12" i="1"/>
  <c r="G17" i="1"/>
  <c r="F12" i="1"/>
  <c r="F17" i="1"/>
  <c r="F18" i="1"/>
  <c r="F33" i="1"/>
  <c r="F37" i="1"/>
  <c r="F39" i="1"/>
  <c r="F40" i="1"/>
  <c r="G33" i="1"/>
  <c r="G18" i="1"/>
  <c r="F56" i="1"/>
  <c r="F58" i="1"/>
  <c r="G46" i="1"/>
  <c r="G49" i="1"/>
  <c r="H18" i="1"/>
  <c r="H33" i="1"/>
  <c r="F61" i="1"/>
  <c r="F71" i="1"/>
  <c r="G37" i="1"/>
  <c r="G39" i="1"/>
  <c r="G40" i="1"/>
  <c r="G56" i="1"/>
  <c r="G58" i="1"/>
  <c r="G61" i="1"/>
  <c r="G71" i="1"/>
  <c r="H46" i="1"/>
  <c r="H49" i="1"/>
  <c r="H56" i="1"/>
  <c r="H58" i="1"/>
  <c r="H61" i="1"/>
  <c r="H71" i="1"/>
  <c r="H37" i="1"/>
  <c r="H39" i="1"/>
  <c r="H40" i="1"/>
</calcChain>
</file>

<file path=xl/sharedStrings.xml><?xml version="1.0" encoding="utf-8"?>
<sst xmlns="http://schemas.openxmlformats.org/spreadsheetml/2006/main" count="62" uniqueCount="62">
  <si>
    <t>FY 2015</t>
  </si>
  <si>
    <t>FY 2016</t>
  </si>
  <si>
    <t>FY 2017</t>
  </si>
  <si>
    <t>Income Statement Information</t>
  </si>
  <si>
    <t>$  Sales by top customers</t>
  </si>
  <si>
    <t>All Other Customers</t>
  </si>
  <si>
    <t>Total Sales</t>
  </si>
  <si>
    <t>Cost of Goods Sold</t>
  </si>
  <si>
    <t>Gross Profit</t>
  </si>
  <si>
    <t>Profit Margin %</t>
  </si>
  <si>
    <t>Payroll Costs</t>
  </si>
  <si>
    <t>Additional People costs</t>
  </si>
  <si>
    <t>Total Payroll Costs</t>
  </si>
  <si>
    <t>Rent/ Leases</t>
  </si>
  <si>
    <t>Sales, General &amp; Administrative</t>
  </si>
  <si>
    <t>Other &amp; Miscellaneous</t>
  </si>
  <si>
    <t>Other costs #2</t>
  </si>
  <si>
    <t>Depreciation and Amortization</t>
  </si>
  <si>
    <t>EBIT</t>
  </si>
  <si>
    <t>Interest Expense</t>
  </si>
  <si>
    <t>Taxes</t>
  </si>
  <si>
    <t>Tax Rate</t>
  </si>
  <si>
    <t>Net Income</t>
  </si>
  <si>
    <t>Net Profit Margin %</t>
  </si>
  <si>
    <t>PRODUCTION INFORMATION</t>
  </si>
  <si>
    <t>in UNITS!!!</t>
  </si>
  <si>
    <t>+ Ending Inventory / - Outstanding Orders</t>
  </si>
  <si>
    <t>If Pos +Beginning inventory/ If Neg (Outstanding Orders)</t>
  </si>
  <si>
    <t># Made (Added to inventory)</t>
  </si>
  <si>
    <t># Sold (removed from inventory)</t>
  </si>
  <si>
    <t>+ Ending Inventory/ -Outstanding Orders</t>
  </si>
  <si>
    <t>Balance Sheet Information</t>
  </si>
  <si>
    <t>Assets</t>
  </si>
  <si>
    <t>Cash &amp; Equivalents</t>
  </si>
  <si>
    <t>Accounts Receivable</t>
  </si>
  <si>
    <t>Inventory</t>
  </si>
  <si>
    <t>per item</t>
  </si>
  <si>
    <t>Other Current Assets</t>
  </si>
  <si>
    <t>TOTAL CURRENT ASSETS</t>
  </si>
  <si>
    <t>Fixed Assets (Property, Plant &amp; Equip - NET of Depreciation)</t>
  </si>
  <si>
    <t>Total Assets</t>
  </si>
  <si>
    <t>Liabilities</t>
  </si>
  <si>
    <t>Short Term Debt &amp; Current portion of LT Debt</t>
  </si>
  <si>
    <t>Accounts Payable</t>
  </si>
  <si>
    <t>Other Payables</t>
  </si>
  <si>
    <t>Current Liabilities</t>
  </si>
  <si>
    <t>Long Term Debt</t>
  </si>
  <si>
    <t>Total Liabilities</t>
  </si>
  <si>
    <t>Equity</t>
  </si>
  <si>
    <t>Alex</t>
  </si>
  <si>
    <t>Deborah</t>
  </si>
  <si>
    <t>Eoghan</t>
  </si>
  <si>
    <t>Neil</t>
  </si>
  <si>
    <t>Shaun</t>
  </si>
  <si>
    <t>Please use 1 local/main currency</t>
  </si>
  <si>
    <t>Fill in all cells in boxes.     You can put in a zero if there is no number.</t>
  </si>
  <si>
    <t>Top Sales by customers:</t>
  </si>
  <si>
    <t>Name your customers by typing over Customer A - Customer E in rows 6-10</t>
  </si>
  <si>
    <t xml:space="preserve">type in sales for each of 5 main customers for each of last 3 years.   </t>
  </si>
  <si>
    <t>type in sales of all other customers on one line (11), on another excel sheet (or paper) take total sales for the period and subtract out the top 5 customers and this is the "All Other Customers" line.</t>
  </si>
  <si>
    <t>Note:  Anything typed outside the boxed cells will not be captured.</t>
  </si>
  <si>
    <t>Make sure to fill in the tax rate cell; the ending inventory cell and the value of each item in inventory cell  (rows:  38, 49 and 56 respectively).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</si>
</sst>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&quot;$&quot;#,##0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64" fontId="0" fillId="0" borderId="0" xfId="0" applyNumberFormat="1"/>
    <xf numFmtId="0" fontId="4" fillId="0" borderId="0" xfId="0" applyFont="1"/>
    <xf numFmtId="165" fontId="4" fillId="0" borderId="0" xfId="1" applyNumberFormat="1" applyFont="1"/>
    <xf numFmtId="164" fontId="3" fillId="0" borderId="0" xfId="0" applyNumberFormat="1" applyFont="1" applyFill="1"/>
    <xf numFmtId="164" fontId="5" fillId="0" borderId="0" xfId="0" applyNumberFormat="1" applyFont="1"/>
    <xf numFmtId="0" fontId="0" fillId="0" borderId="0" xfId="0" applyFill="1"/>
    <xf numFmtId="0" fontId="0" fillId="0" borderId="0" xfId="0" quotePrefix="1" applyFill="1"/>
    <xf numFmtId="0" fontId="3" fillId="0" borderId="0" xfId="0" applyFont="1" applyFill="1"/>
    <xf numFmtId="0" fontId="7" fillId="0" borderId="0" xfId="0" applyFont="1" applyFill="1"/>
    <xf numFmtId="0" fontId="2" fillId="0" borderId="0" xfId="0" applyFont="1" applyFill="1"/>
    <xf numFmtId="164" fontId="0" fillId="0" borderId="0" xfId="0" applyNumberFormat="1" applyFill="1"/>
    <xf numFmtId="6" fontId="3" fillId="0" borderId="1" xfId="0" applyNumberFormat="1" applyFont="1" applyFill="1" applyBorder="1"/>
    <xf numFmtId="0" fontId="6" fillId="0" borderId="1" xfId="0" applyFont="1" applyFill="1" applyBorder="1"/>
    <xf numFmtId="9" fontId="3" fillId="0" borderId="1" xfId="1" applyFont="1" applyBorder="1"/>
    <xf numFmtId="0" fontId="0" fillId="2" borderId="0" xfId="0" applyFill="1"/>
    <xf numFmtId="0" fontId="0" fillId="0" borderId="2" xfId="0" applyFill="1" applyBorder="1"/>
    <xf numFmtId="0" fontId="3" fillId="0" borderId="2" xfId="0" applyFont="1" applyBorder="1"/>
    <xf numFmtId="164" fontId="3" fillId="0" borderId="2" xfId="0" applyNumberFormat="1" applyFont="1" applyBorder="1"/>
    <xf numFmtId="0" fontId="0" fillId="0" borderId="0" xfId="0" applyFill="1" applyBorder="1"/>
    <xf numFmtId="164" fontId="3" fillId="0" borderId="2" xfId="0" applyNumberFormat="1" applyFont="1" applyFill="1" applyBorder="1"/>
    <xf numFmtId="0" fontId="3" fillId="0" borderId="2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hallengesworldwide.sharepoint.com/Users/user/Downloads/Diagnosis%20Question%20for%20Accelerator%20v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borah%20Sorin\Downloads\final_asjad_mavis_be_my_honey_workbo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borah%20Sorin\Downloads\Accelerator%20Diagnosi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ing"/>
      <sheetName val="Visual Representation"/>
      <sheetName val="master"/>
      <sheetName val="Graphical Rep 4"/>
      <sheetName val="Graphical Rep 3"/>
      <sheetName val="User Attributes"/>
      <sheetName val="User Attributes Factors"/>
      <sheetName val="User Suitability"/>
    </sheetNames>
    <sheetDataSet>
      <sheetData sheetId="0">
        <row r="5">
          <cell r="Y5" t="str">
            <v>N/A</v>
          </cell>
        </row>
      </sheetData>
      <sheetData sheetId="1"/>
      <sheetData sheetId="2"/>
      <sheetData sheetId="3"/>
      <sheetData sheetId="4"/>
      <sheetData sheetId="5"/>
      <sheetData sheetId="6">
        <row r="3">
          <cell r="B3" t="str">
            <v>Not Applicable</v>
          </cell>
          <cell r="D3" t="str">
            <v>Not Applicable</v>
          </cell>
        </row>
        <row r="4">
          <cell r="B4" t="str">
            <v>None</v>
          </cell>
          <cell r="D4" t="str">
            <v>None</v>
          </cell>
        </row>
        <row r="5">
          <cell r="B5" t="str">
            <v>A Little</v>
          </cell>
          <cell r="D5" t="str">
            <v>A little</v>
          </cell>
        </row>
        <row r="6">
          <cell r="B6" t="str">
            <v>Some</v>
          </cell>
          <cell r="D6" t="str">
            <v>Some</v>
          </cell>
        </row>
        <row r="7">
          <cell r="B7" t="str">
            <v>Significant</v>
          </cell>
          <cell r="D7" t="str">
            <v>Keen</v>
          </cell>
        </row>
        <row r="8">
          <cell r="B8" t="str">
            <v>Massive Amount</v>
          </cell>
          <cell r="D8" t="str">
            <v>Really Keen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 use this Workbook"/>
      <sheetName val="1. Initial Enterprise Info"/>
      <sheetName val="2. Diagnostic"/>
      <sheetName val="3. Enterprise Scores"/>
      <sheetName val="5. Additional Tools "/>
      <sheetName val="4. SDGs"/>
      <sheetName val="6. Team &amp; Org Structure"/>
      <sheetName val="7. PEST"/>
      <sheetName val="8. Supply Chain"/>
      <sheetName val="9. SWOT"/>
      <sheetName val="10. Competitor Analysis"/>
      <sheetName val="11. Market analysis"/>
      <sheetName val="DATA"/>
    </sheetNames>
    <sheetDataSet>
      <sheetData sheetId="0"/>
      <sheetData sheetId="1"/>
      <sheetData sheetId="2">
        <row r="7">
          <cell r="C7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 use this Workbook"/>
      <sheetName val="1. Initial Enterprise Info"/>
      <sheetName val="2. Scoring"/>
      <sheetName val=" 3. Enterprise Scores"/>
      <sheetName val="4. Visual Representation"/>
      <sheetName val="5. Graphical Linkages"/>
      <sheetName val="6. SDGs"/>
      <sheetName val="7. PESTLE"/>
      <sheetName val="8. SWOT"/>
      <sheetName val="9. Supply Chain"/>
      <sheetName val="10. Quality Assurance"/>
      <sheetName val="11. Potential Supply Chain "/>
      <sheetName val="12. Team &amp; Org Structure"/>
      <sheetName val="13. Competitor Analysis"/>
      <sheetName val="14. Market analysis"/>
      <sheetName val="DATA"/>
      <sheetName val="15. Porter Five Forces"/>
      <sheetName val="16.Financial Statements Figures"/>
      <sheetName val="17. Financial Trend Analysis"/>
      <sheetName val="18. Vertical Analysis "/>
      <sheetName val="19. Financial Ratios"/>
      <sheetName val=" Marketplace Credit Rating"/>
      <sheetName val="20. Product Profitabiity"/>
      <sheetName val="21. Band Analysis"/>
      <sheetName val="22. SNAP"/>
      <sheetName val="23. Risk Assessment"/>
      <sheetName val="24. Value chain profitability"/>
      <sheetName val="25. Innovation grid"/>
      <sheetName val="26. Additional Tools "/>
      <sheetName val="Marketplace Engagement Rating"/>
      <sheetName val="Presentation"/>
    </sheetNames>
    <sheetDataSet>
      <sheetData sheetId="0"/>
      <sheetData sheetId="1"/>
      <sheetData sheetId="2">
        <row r="5">
          <cell r="Z5">
            <v>1</v>
          </cell>
        </row>
        <row r="6">
          <cell r="Z6">
            <v>2</v>
          </cell>
        </row>
        <row r="7">
          <cell r="Z7">
            <v>3</v>
          </cell>
        </row>
        <row r="8">
          <cell r="Z8">
            <v>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1"/>
  <sheetViews>
    <sheetView showGridLines="0" tabSelected="1" workbookViewId="0">
      <pane xSplit="5" ySplit="2" topLeftCell="F3" activePane="bottomRight" state="frozen"/>
      <selection activeCell="F19" sqref="F19"/>
      <selection pane="topRight" activeCell="F19" sqref="F19"/>
      <selection pane="bottomLeft" activeCell="F19" sqref="F19"/>
      <selection pane="bottomRight" activeCell="F69" sqref="F69:H69"/>
    </sheetView>
  </sheetViews>
  <sheetFormatPr defaultRowHeight="15" x14ac:dyDescent="0.25"/>
  <cols>
    <col min="1" max="1" width="2.140625" customWidth="1"/>
    <col min="2" max="2" width="4.5703125" customWidth="1"/>
    <col min="3" max="3" width="36.140625" customWidth="1"/>
    <col min="6" max="6" width="9.5703125" bestFit="1" customWidth="1"/>
    <col min="9" max="9" width="11.140625" customWidth="1"/>
  </cols>
  <sheetData>
    <row r="2" spans="1:8" s="1" customFormat="1" x14ac:dyDescent="0.25">
      <c r="F2" s="1" t="s">
        <v>0</v>
      </c>
      <c r="G2" s="1" t="s">
        <v>1</v>
      </c>
      <c r="H2" s="1" t="s">
        <v>2</v>
      </c>
    </row>
    <row r="3" spans="1:8" x14ac:dyDescent="0.25">
      <c r="A3" s="1" t="s">
        <v>3</v>
      </c>
    </row>
    <row r="5" spans="1:8" x14ac:dyDescent="0.25">
      <c r="B5" t="s">
        <v>4</v>
      </c>
    </row>
    <row r="6" spans="1:8" x14ac:dyDescent="0.25">
      <c r="C6" s="20" t="s">
        <v>49</v>
      </c>
      <c r="F6" s="21">
        <v>50</v>
      </c>
      <c r="G6" s="21">
        <v>64</v>
      </c>
      <c r="H6" s="21">
        <v>55</v>
      </c>
    </row>
    <row r="7" spans="1:8" x14ac:dyDescent="0.25">
      <c r="C7" s="20" t="s">
        <v>50</v>
      </c>
      <c r="F7" s="21">
        <v>44</v>
      </c>
      <c r="G7" s="21">
        <v>55</v>
      </c>
      <c r="H7" s="21">
        <v>39</v>
      </c>
    </row>
    <row r="8" spans="1:8" x14ac:dyDescent="0.25">
      <c r="C8" s="20" t="s">
        <v>51</v>
      </c>
      <c r="F8" s="21">
        <v>50</v>
      </c>
      <c r="G8" s="21">
        <v>40</v>
      </c>
      <c r="H8" s="21">
        <v>22</v>
      </c>
    </row>
    <row r="9" spans="1:8" x14ac:dyDescent="0.25">
      <c r="C9" s="20" t="s">
        <v>52</v>
      </c>
      <c r="F9" s="21">
        <v>50</v>
      </c>
      <c r="G9" s="21">
        <v>32</v>
      </c>
      <c r="H9" s="21">
        <v>49</v>
      </c>
    </row>
    <row r="10" spans="1:8" x14ac:dyDescent="0.25">
      <c r="C10" s="20" t="s">
        <v>53</v>
      </c>
      <c r="F10" s="21">
        <v>30</v>
      </c>
      <c r="G10" s="21">
        <v>0</v>
      </c>
      <c r="H10" s="21">
        <v>99</v>
      </c>
    </row>
    <row r="11" spans="1:8" x14ac:dyDescent="0.25">
      <c r="C11" s="2" t="s">
        <v>5</v>
      </c>
      <c r="F11" s="21">
        <v>300</v>
      </c>
      <c r="G11" s="21">
        <v>240</v>
      </c>
      <c r="H11" s="21">
        <v>350</v>
      </c>
    </row>
    <row r="12" spans="1:8" x14ac:dyDescent="0.25">
      <c r="C12" t="s">
        <v>6</v>
      </c>
      <c r="F12" s="4">
        <f>SUM(F6:F11)</f>
        <v>524</v>
      </c>
      <c r="G12" s="4">
        <f t="shared" ref="G12:H12" si="0">SUM(G6:G11)</f>
        <v>431</v>
      </c>
      <c r="H12" s="4">
        <f t="shared" si="0"/>
        <v>614</v>
      </c>
    </row>
    <row r="16" spans="1:8" x14ac:dyDescent="0.25">
      <c r="B16" t="s">
        <v>7</v>
      </c>
      <c r="F16" s="21">
        <v>50</v>
      </c>
      <c r="G16" s="21">
        <v>40</v>
      </c>
      <c r="H16" s="21">
        <v>99</v>
      </c>
    </row>
    <row r="17" spans="2:8" x14ac:dyDescent="0.25">
      <c r="B17" t="s">
        <v>8</v>
      </c>
      <c r="F17" s="4">
        <f>F12-F16</f>
        <v>474</v>
      </c>
      <c r="G17" s="4">
        <f>G12-G16</f>
        <v>391</v>
      </c>
      <c r="H17" s="4">
        <f>H12-H16</f>
        <v>515</v>
      </c>
    </row>
    <row r="18" spans="2:8" s="5" customFormat="1" x14ac:dyDescent="0.25">
      <c r="C18" s="5" t="s">
        <v>9</v>
      </c>
      <c r="F18" s="6">
        <f>F17/F12</f>
        <v>0.90458015267175573</v>
      </c>
      <c r="G18" s="6">
        <f>G17/G12</f>
        <v>0.90719257540603249</v>
      </c>
      <c r="H18" s="6">
        <f>H17/H12</f>
        <v>0.83876221498371339</v>
      </c>
    </row>
    <row r="20" spans="2:8" x14ac:dyDescent="0.25">
      <c r="B20" t="s">
        <v>10</v>
      </c>
      <c r="F20" s="21">
        <v>300</v>
      </c>
      <c r="G20" s="21">
        <v>300</v>
      </c>
      <c r="H20" s="21">
        <v>300</v>
      </c>
    </row>
    <row r="21" spans="2:8" x14ac:dyDescent="0.25">
      <c r="C21" t="s">
        <v>11</v>
      </c>
      <c r="F21" s="21">
        <v>0</v>
      </c>
      <c r="G21" s="21">
        <v>0</v>
      </c>
      <c r="H21" s="21">
        <v>50</v>
      </c>
    </row>
    <row r="22" spans="2:8" x14ac:dyDescent="0.25">
      <c r="B22" t="s">
        <v>12</v>
      </c>
      <c r="F22" s="4">
        <f>SUM(F20:F21)</f>
        <v>300</v>
      </c>
      <c r="G22" s="4">
        <f t="shared" ref="G22:H22" si="1">SUM(G20:G21)</f>
        <v>300</v>
      </c>
      <c r="H22" s="4">
        <f t="shared" si="1"/>
        <v>350</v>
      </c>
    </row>
    <row r="23" spans="2:8" x14ac:dyDescent="0.25">
      <c r="F23" s="2"/>
      <c r="G23" s="2"/>
      <c r="H23" s="2"/>
    </row>
    <row r="24" spans="2:8" x14ac:dyDescent="0.25">
      <c r="B24" t="s">
        <v>13</v>
      </c>
      <c r="F24" s="21">
        <v>10</v>
      </c>
      <c r="G24" s="21">
        <v>10</v>
      </c>
      <c r="H24" s="21">
        <v>15</v>
      </c>
    </row>
    <row r="25" spans="2:8" x14ac:dyDescent="0.25">
      <c r="F25" s="2"/>
      <c r="G25" s="2"/>
      <c r="H25" s="2"/>
    </row>
    <row r="26" spans="2:8" x14ac:dyDescent="0.25">
      <c r="B26" t="s">
        <v>14</v>
      </c>
      <c r="F26" s="21">
        <v>20</v>
      </c>
      <c r="G26" s="21">
        <v>30</v>
      </c>
      <c r="H26" s="21">
        <v>30</v>
      </c>
    </row>
    <row r="27" spans="2:8" x14ac:dyDescent="0.25">
      <c r="F27" s="3"/>
      <c r="G27" s="3"/>
      <c r="H27" s="3"/>
    </row>
    <row r="28" spans="2:8" x14ac:dyDescent="0.25">
      <c r="B28" t="s">
        <v>15</v>
      </c>
      <c r="F28" s="21">
        <v>4</v>
      </c>
      <c r="G28" s="21">
        <v>0</v>
      </c>
      <c r="H28" s="21">
        <v>55</v>
      </c>
    </row>
    <row r="29" spans="2:8" x14ac:dyDescent="0.25">
      <c r="B29" t="s">
        <v>16</v>
      </c>
      <c r="F29" s="21">
        <v>0</v>
      </c>
      <c r="G29" s="21">
        <v>0</v>
      </c>
      <c r="H29" s="21">
        <v>6</v>
      </c>
    </row>
    <row r="30" spans="2:8" x14ac:dyDescent="0.25">
      <c r="F30" s="3"/>
      <c r="G30" s="3"/>
      <c r="H30" s="3"/>
    </row>
    <row r="31" spans="2:8" x14ac:dyDescent="0.25">
      <c r="B31" t="s">
        <v>17</v>
      </c>
      <c r="F31" s="21">
        <v>0</v>
      </c>
      <c r="G31" s="21">
        <v>0</v>
      </c>
      <c r="H31" s="21">
        <v>0</v>
      </c>
    </row>
    <row r="33" spans="1:10" x14ac:dyDescent="0.25">
      <c r="B33" t="s">
        <v>18</v>
      </c>
      <c r="F33" s="4">
        <f>F17-F22-F24-F26-F28-F29-F31</f>
        <v>140</v>
      </c>
      <c r="G33" s="4">
        <f t="shared" ref="G33:H33" si="2">G17-G22-G24-G26-G28-G29-G31</f>
        <v>51</v>
      </c>
      <c r="H33" s="4">
        <f t="shared" si="2"/>
        <v>59</v>
      </c>
    </row>
    <row r="35" spans="1:10" x14ac:dyDescent="0.25">
      <c r="B35" t="s">
        <v>19</v>
      </c>
      <c r="F35" s="23">
        <v>30</v>
      </c>
      <c r="G35" s="23">
        <v>20</v>
      </c>
      <c r="H35" s="23">
        <v>10</v>
      </c>
    </row>
    <row r="37" spans="1:10" ht="15.75" thickBot="1" x14ac:dyDescent="0.3">
      <c r="B37" t="s">
        <v>20</v>
      </c>
      <c r="F37" s="8">
        <f>$B$38*F33</f>
        <v>35</v>
      </c>
      <c r="G37" s="8">
        <f t="shared" ref="G37:H37" si="3">$B$38*G33</f>
        <v>12.75</v>
      </c>
      <c r="H37" s="8">
        <f t="shared" si="3"/>
        <v>14.75</v>
      </c>
    </row>
    <row r="38" spans="1:10" ht="15.75" thickBot="1" x14ac:dyDescent="0.3">
      <c r="B38" s="17">
        <v>0.25</v>
      </c>
      <c r="C38" t="s">
        <v>21</v>
      </c>
    </row>
    <row r="39" spans="1:10" x14ac:dyDescent="0.25">
      <c r="B39" t="s">
        <v>22</v>
      </c>
      <c r="F39" s="4">
        <f>F33-F35-F37</f>
        <v>75</v>
      </c>
      <c r="G39" s="4">
        <f t="shared" ref="G39:H39" si="4">G33-G35-G37</f>
        <v>18.25</v>
      </c>
      <c r="H39" s="4">
        <f t="shared" si="4"/>
        <v>34.25</v>
      </c>
    </row>
    <row r="40" spans="1:10" s="5" customFormat="1" x14ac:dyDescent="0.25">
      <c r="C40" s="5" t="s">
        <v>23</v>
      </c>
      <c r="F40" s="6">
        <f>F39/F12</f>
        <v>0.1431297709923664</v>
      </c>
      <c r="G40" s="6">
        <f>G39/G12</f>
        <v>4.2343387470997682E-2</v>
      </c>
      <c r="H40" s="6">
        <f>H39/H12</f>
        <v>5.578175895765472E-2</v>
      </c>
    </row>
    <row r="43" spans="1:10" x14ac:dyDescent="0.25">
      <c r="A43" s="1" t="s">
        <v>24</v>
      </c>
    </row>
    <row r="44" spans="1:10" x14ac:dyDescent="0.25">
      <c r="C44" s="1" t="s">
        <v>25</v>
      </c>
    </row>
    <row r="45" spans="1:10" s="9" customFormat="1" x14ac:dyDescent="0.25">
      <c r="B45" s="10" t="s">
        <v>26</v>
      </c>
      <c r="I45"/>
    </row>
    <row r="46" spans="1:10" s="9" customFormat="1" x14ac:dyDescent="0.25">
      <c r="C46" s="9" t="s">
        <v>27</v>
      </c>
      <c r="E46" s="22"/>
      <c r="F46" s="22">
        <f>E49</f>
        <v>40</v>
      </c>
      <c r="G46" s="22">
        <f>F49</f>
        <v>39</v>
      </c>
      <c r="H46" s="22">
        <f>G49</f>
        <v>44</v>
      </c>
      <c r="I46"/>
    </row>
    <row r="47" spans="1:10" s="9" customFormat="1" x14ac:dyDescent="0.25">
      <c r="C47" s="9" t="s">
        <v>28</v>
      </c>
      <c r="E47" s="11"/>
      <c r="F47" s="24">
        <v>50</v>
      </c>
      <c r="G47" s="24">
        <v>47</v>
      </c>
      <c r="H47" s="24">
        <v>39</v>
      </c>
      <c r="I47"/>
      <c r="J47" s="11"/>
    </row>
    <row r="48" spans="1:10" s="9" customFormat="1" ht="15.75" thickBot="1" x14ac:dyDescent="0.3">
      <c r="C48" s="9" t="s">
        <v>29</v>
      </c>
      <c r="F48" s="24">
        <v>51</v>
      </c>
      <c r="G48" s="24">
        <v>42</v>
      </c>
      <c r="H48" s="24">
        <v>36</v>
      </c>
      <c r="I48"/>
    </row>
    <row r="49" spans="1:10" s="9" customFormat="1" ht="15.75" thickBot="1" x14ac:dyDescent="0.3">
      <c r="C49" s="10" t="s">
        <v>30</v>
      </c>
      <c r="E49" s="16">
        <v>40</v>
      </c>
      <c r="F49" s="12">
        <f>(F46+F47-F48)</f>
        <v>39</v>
      </c>
      <c r="G49" s="12">
        <f>(G46+G47-G48)</f>
        <v>44</v>
      </c>
      <c r="H49" s="12">
        <f>(H46+H47-H48)</f>
        <v>47</v>
      </c>
      <c r="I49"/>
    </row>
    <row r="50" spans="1:10" s="9" customFormat="1" x14ac:dyDescent="0.25">
      <c r="I50"/>
    </row>
    <row r="51" spans="1:10" s="9" customFormat="1" ht="16.5" customHeight="1" x14ac:dyDescent="0.25"/>
    <row r="52" spans="1:10" s="9" customFormat="1" x14ac:dyDescent="0.25">
      <c r="A52" s="13" t="s">
        <v>31</v>
      </c>
    </row>
    <row r="53" spans="1:10" s="9" customFormat="1" x14ac:dyDescent="0.25">
      <c r="A53" s="13"/>
      <c r="B53" s="13" t="s">
        <v>32</v>
      </c>
    </row>
    <row r="54" spans="1:10" s="9" customFormat="1" x14ac:dyDescent="0.25">
      <c r="B54" s="9" t="s">
        <v>33</v>
      </c>
      <c r="F54" s="21">
        <v>300</v>
      </c>
      <c r="G54" s="21">
        <v>350</v>
      </c>
      <c r="H54" s="21">
        <v>300</v>
      </c>
    </row>
    <row r="55" spans="1:10" s="9" customFormat="1" ht="15.75" thickBot="1" x14ac:dyDescent="0.3">
      <c r="B55" s="9" t="s">
        <v>34</v>
      </c>
      <c r="F55" s="21">
        <v>200</v>
      </c>
      <c r="G55" s="21">
        <v>175</v>
      </c>
      <c r="H55" s="21">
        <v>200</v>
      </c>
    </row>
    <row r="56" spans="1:10" s="9" customFormat="1" ht="15.75" thickBot="1" x14ac:dyDescent="0.3">
      <c r="B56" s="9" t="s">
        <v>35</v>
      </c>
      <c r="D56" s="15">
        <v>40</v>
      </c>
      <c r="E56" s="9" t="s">
        <v>36</v>
      </c>
      <c r="F56" s="8">
        <f>IF(F49&gt;0,F49*$D$56,0)</f>
        <v>1560</v>
      </c>
      <c r="G56" s="8">
        <f>IF(G49&gt;0,G49*$D$56,0)</f>
        <v>1760</v>
      </c>
      <c r="H56" s="8">
        <f>IF(H49&gt;0,H49*$D$56,0)</f>
        <v>1880</v>
      </c>
    </row>
    <row r="57" spans="1:10" s="9" customFormat="1" x14ac:dyDescent="0.25">
      <c r="B57" s="9" t="s">
        <v>37</v>
      </c>
      <c r="F57" s="21">
        <v>300</v>
      </c>
      <c r="G57" s="21">
        <v>250</v>
      </c>
      <c r="H57" s="21">
        <v>199</v>
      </c>
    </row>
    <row r="58" spans="1:10" s="9" customFormat="1" x14ac:dyDescent="0.25">
      <c r="B58" s="9" t="s">
        <v>38</v>
      </c>
      <c r="F58" s="8">
        <f t="shared" ref="F58:G58" si="5">SUM(F54:F57)</f>
        <v>2360</v>
      </c>
      <c r="G58" s="8">
        <f t="shared" si="5"/>
        <v>2535</v>
      </c>
      <c r="H58" s="8">
        <f>SUM(H54:H57)</f>
        <v>2579</v>
      </c>
    </row>
    <row r="59" spans="1:10" s="9" customFormat="1" x14ac:dyDescent="0.25">
      <c r="F59" s="3"/>
    </row>
    <row r="60" spans="1:10" s="9" customFormat="1" x14ac:dyDescent="0.25">
      <c r="B60" s="9" t="s">
        <v>39</v>
      </c>
      <c r="F60" s="21">
        <v>0</v>
      </c>
      <c r="G60" s="21">
        <v>0</v>
      </c>
      <c r="H60" s="21">
        <v>0</v>
      </c>
    </row>
    <row r="61" spans="1:10" s="9" customFormat="1" x14ac:dyDescent="0.25">
      <c r="B61" s="9" t="s">
        <v>40</v>
      </c>
      <c r="F61" s="8">
        <f>F58+F60</f>
        <v>2360</v>
      </c>
      <c r="G61" s="8">
        <f>G58+G60</f>
        <v>2535</v>
      </c>
      <c r="H61" s="8">
        <f>H58+H60</f>
        <v>2579</v>
      </c>
    </row>
    <row r="62" spans="1:10" s="9" customFormat="1" x14ac:dyDescent="0.25">
      <c r="J62" s="19"/>
    </row>
    <row r="63" spans="1:10" s="9" customFormat="1" x14ac:dyDescent="0.25">
      <c r="B63" s="13" t="s">
        <v>41</v>
      </c>
    </row>
    <row r="64" spans="1:10" s="9" customFormat="1" x14ac:dyDescent="0.25">
      <c r="B64" s="9" t="s">
        <v>42</v>
      </c>
      <c r="F64" s="21">
        <v>0</v>
      </c>
      <c r="G64" s="21">
        <v>0</v>
      </c>
      <c r="H64" s="21">
        <v>0</v>
      </c>
    </row>
    <row r="65" spans="2:9" s="9" customFormat="1" x14ac:dyDescent="0.25">
      <c r="B65" s="9" t="s">
        <v>43</v>
      </c>
      <c r="F65" s="21">
        <v>0</v>
      </c>
      <c r="G65" s="21">
        <v>0</v>
      </c>
      <c r="H65" s="21">
        <v>0</v>
      </c>
      <c r="I65" s="7"/>
    </row>
    <row r="66" spans="2:9" s="9" customFormat="1" x14ac:dyDescent="0.25">
      <c r="B66" s="9" t="s">
        <v>44</v>
      </c>
      <c r="F66" s="21">
        <v>30</v>
      </c>
      <c r="G66" s="21">
        <v>25</v>
      </c>
      <c r="H66" s="21">
        <v>25</v>
      </c>
    </row>
    <row r="67" spans="2:9" s="9" customFormat="1" x14ac:dyDescent="0.25">
      <c r="B67" s="9" t="s">
        <v>45</v>
      </c>
      <c r="F67" s="14">
        <f>SUM(F64:F66)</f>
        <v>30</v>
      </c>
      <c r="G67" s="14">
        <f t="shared" ref="G67:H67" si="6">SUM(G64:G66)</f>
        <v>25</v>
      </c>
      <c r="H67" s="14">
        <f t="shared" si="6"/>
        <v>25</v>
      </c>
    </row>
    <row r="69" spans="2:9" x14ac:dyDescent="0.25">
      <c r="B69" s="9" t="s">
        <v>46</v>
      </c>
      <c r="F69" s="21">
        <v>0</v>
      </c>
      <c r="G69" s="21">
        <v>0</v>
      </c>
      <c r="H69" s="21">
        <v>0</v>
      </c>
    </row>
    <row r="70" spans="2:9" x14ac:dyDescent="0.25">
      <c r="B70" s="9" t="s">
        <v>47</v>
      </c>
      <c r="F70" s="4">
        <f>F69+F67</f>
        <v>30</v>
      </c>
      <c r="G70" s="4">
        <f t="shared" ref="G70:H70" si="7">G69+G67</f>
        <v>25</v>
      </c>
      <c r="H70" s="4">
        <f t="shared" si="7"/>
        <v>25</v>
      </c>
    </row>
    <row r="71" spans="2:9" x14ac:dyDescent="0.25">
      <c r="B71" s="9" t="s">
        <v>48</v>
      </c>
      <c r="F71" s="4">
        <f>F61-F70</f>
        <v>2330</v>
      </c>
      <c r="G71" s="4">
        <f t="shared" ref="G71:H71" si="8">G61-G70</f>
        <v>2510</v>
      </c>
      <c r="H71" s="4">
        <f t="shared" si="8"/>
        <v>2554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XFD1048576"/>
    </sheetView>
  </sheetViews>
  <sheetFormatPr defaultRowHeight="15" x14ac:dyDescent="0.25"/>
  <cols>
    <col min="1" max="1" width="9.5703125" customWidth="1"/>
  </cols>
  <sheetData>
    <row r="1" spans="1:2" x14ac:dyDescent="0.25">
      <c r="A1" t="s">
        <v>54</v>
      </c>
    </row>
    <row r="3" spans="1:2" x14ac:dyDescent="0.25">
      <c r="A3" t="s">
        <v>55</v>
      </c>
    </row>
    <row r="8" spans="1:2" x14ac:dyDescent="0.25">
      <c r="A8" t="s">
        <v>56</v>
      </c>
    </row>
    <row r="9" spans="1:2" x14ac:dyDescent="0.25">
      <c r="B9" t="s">
        <v>57</v>
      </c>
    </row>
    <row r="10" spans="1:2" x14ac:dyDescent="0.25">
      <c r="B10" t="s">
        <v>58</v>
      </c>
    </row>
    <row r="11" spans="1:2" x14ac:dyDescent="0.25">
      <c r="B11" s="18" t="s">
        <v>59</v>
      </c>
    </row>
    <row r="15" spans="1:2" x14ac:dyDescent="0.25">
      <c r="B15" t="s">
        <v>60</v>
      </c>
    </row>
    <row r="16" spans="1:2" x14ac:dyDescent="0.25">
      <c r="B16" t="s">
        <v>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558235211f4a40bfc718eabe86e043 xmlns="66abbd11-5fa5-4fb5-934f-c9dafa9719a5">
      <Terms xmlns="http://schemas.microsoft.com/office/infopath/2007/PartnerControls"/>
    </f3558235211f4a40bfc718eabe86e043>
    <TaxCatchAll xmlns="4dc371fa-f391-4a02-9320-6a0c1df9692b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58C42F28A6254AA15E76B7A2163769" ma:contentTypeVersion="10" ma:contentTypeDescription="Create a new document." ma:contentTypeScope="" ma:versionID="312459a1490c7cd55f1d40c0151d0117">
  <xsd:schema xmlns:xsd="http://www.w3.org/2001/XMLSchema" xmlns:xs="http://www.w3.org/2001/XMLSchema" xmlns:p="http://schemas.microsoft.com/office/2006/metadata/properties" xmlns:ns2="de4839cc-f48b-48be-962f-21b99114152a" xmlns:ns3="66abbd11-5fa5-4fb5-934f-c9dafa9719a5" xmlns:ns4="4dc371fa-f391-4a02-9320-6a0c1df9692b" targetNamespace="http://schemas.microsoft.com/office/2006/metadata/properties" ma:root="true" ma:fieldsID="81f7010a5ed0f7a6f954002ba2dc94c3" ns2:_="" ns3:_="" ns4:_="">
    <xsd:import namespace="de4839cc-f48b-48be-962f-21b99114152a"/>
    <xsd:import namespace="66abbd11-5fa5-4fb5-934f-c9dafa9719a5"/>
    <xsd:import namespace="4dc371fa-f391-4a02-9320-6a0c1df9692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f3558235211f4a40bfc718eabe86e043" minOccurs="0"/>
                <xsd:element ref="ns4:TaxCatchAll" minOccurs="0"/>
                <xsd:element ref="ns3:MediaServiceAutoTags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839cc-f48b-48be-962f-21b99114152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abbd11-5fa5-4fb5-934f-c9dafa9719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f3558235211f4a40bfc718eabe86e043" ma:index="13" nillable="true" ma:taxonomy="true" ma:internalName="f3558235211f4a40bfc718eabe86e043" ma:taxonomyFieldName="Country" ma:displayName="Country" ma:default="" ma:fieldId="{f3558235-211f-4a40-bfc7-18eabe86e043}" ma:sspId="4635081d-c747-4d1e-aee2-6d190c6d77d4" ma:termSetId="2138c239-82a5-4321-bbaf-3d7cb2c687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c371fa-f391-4a02-9320-6a0c1df9692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bd66bbb-e30c-43b5-a9f4-5391867334ff}" ma:internalName="TaxCatchAll" ma:showField="CatchAllData" ma:web="4dc371fa-f391-4a02-9320-6a0c1df969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7F4181-7CEA-4380-9171-0EF0E1399DC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6abbd11-5fa5-4fb5-934f-c9dafa9719a5"/>
    <ds:schemaRef ds:uri="4dc371fa-f391-4a02-9320-6a0c1df9692b"/>
    <ds:schemaRef ds:uri="de4839cc-f48b-48be-962f-21b99114152a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A20A293-7E05-4F9F-90D5-9F8C1790FA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4839cc-f48b-48be-962f-21b99114152a"/>
    <ds:schemaRef ds:uri="66abbd11-5fa5-4fb5-934f-c9dafa9719a5"/>
    <ds:schemaRef ds:uri="4dc371fa-f391-4a02-9320-6a0c1df969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999D7D-0F70-4ADB-98C6-1202F6D4659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 Inputs</vt:lpstr>
      <vt:lpstr>Instructions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Sorin</dc:creator>
  <cp:lastModifiedBy>Dionysios Anogiatis</cp:lastModifiedBy>
  <dcterms:created xsi:type="dcterms:W3CDTF">2018-05-24T15:31:07Z</dcterms:created>
  <dcterms:modified xsi:type="dcterms:W3CDTF">2018-08-24T10:55:06Z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0x0101003258C42F28A6254AA15E76B7A2163769</vt:lpwstr>
  </property>
  <property fmtid="{D5CDD505-2E9C-101B-9397-08002B2CF9AE}" pid="3" name="Country">
    <vt:lpwstr/>
  </property>
</Properties>
</file>