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74D4A54-5E93-4C66-BD36-D9230B652042}" xr6:coauthVersionLast="36" xr6:coauthVersionMax="36" xr10:uidLastSave="{00000000-0000-0000-0000-000000000000}"/>
  <bookViews>
    <workbookView xWindow="0" yWindow="0" windowWidth="17256" windowHeight="5640" activeTab="1" xr2:uid="{B68F8292-44A2-45CA-975F-D0D77382E0CA}"/>
  </bookViews>
  <sheets>
    <sheet name="Booking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G10" i="2"/>
  <c r="C12" i="2"/>
  <c r="D12" i="2"/>
  <c r="E12" i="2"/>
  <c r="F12" i="2"/>
  <c r="C11" i="2"/>
  <c r="D11" i="2"/>
  <c r="E11" i="2"/>
  <c r="F11" i="2"/>
  <c r="C10" i="2"/>
  <c r="D10" i="2"/>
  <c r="E10" i="2"/>
  <c r="F10" i="2"/>
  <c r="B12" i="2"/>
  <c r="B11" i="2"/>
  <c r="B10" i="2"/>
  <c r="G5" i="2"/>
  <c r="G6" i="2"/>
  <c r="G7" i="2"/>
  <c r="G8" i="2"/>
  <c r="G4" i="2"/>
  <c r="E9" i="2"/>
  <c r="F9" i="2"/>
  <c r="D9" i="2"/>
  <c r="C9" i="2"/>
  <c r="B9" i="2"/>
  <c r="G11" i="1"/>
  <c r="K8" i="1"/>
  <c r="K9" i="1"/>
  <c r="K10" i="1"/>
  <c r="K7" i="1"/>
  <c r="K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<sst xmlns="http://schemas.openxmlformats.org/spreadsheetml/2006/main" count="39" uniqueCount="38">
  <si>
    <t>Date of Booking</t>
  </si>
  <si>
    <t>Surname</t>
  </si>
  <si>
    <t>Villa</t>
  </si>
  <si>
    <t>Start Date</t>
  </si>
  <si>
    <t>End Date</t>
  </si>
  <si>
    <t>Price</t>
  </si>
  <si>
    <t>Deposit</t>
  </si>
  <si>
    <t>Billings</t>
  </si>
  <si>
    <t>Caprice</t>
  </si>
  <si>
    <t>Derbyshire</t>
  </si>
  <si>
    <t>Winslow</t>
  </si>
  <si>
    <t>Harris</t>
  </si>
  <si>
    <t>Poole</t>
  </si>
  <si>
    <t>Miramar</t>
  </si>
  <si>
    <t>Nuit</t>
  </si>
  <si>
    <t>Soleil</t>
  </si>
  <si>
    <t>Max.Number</t>
  </si>
  <si>
    <t>6</t>
  </si>
  <si>
    <t>Price Per Person</t>
  </si>
  <si>
    <t>Balance Due</t>
  </si>
  <si>
    <t>Total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</si>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</sst>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[$-409]mmm\-yy;@"/>
    <numFmt numFmtId="165" formatCode="_([$€-2]\ * #,##0.00_);_([$€-2]\ * \(#,##0.00\);_([$€-2]\ * &quot;-&quot;??_);_(@_)"/>
    <numFmt numFmtId="166" formatCode="&quot;mmm-d&quot;"/>
    <numFmt numFmtId="167" formatCode="mmm\-d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Cambria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4EE86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166" fontId="0" fillId="0" borderId="0" xfId="0" applyNumberFormat="1"/>
    <xf numFmtId="167" fontId="4" fillId="0" borderId="1" xfId="0" applyNumberFormat="1" applyFont="1" applyBorder="1"/>
    <xf numFmtId="165" fontId="4" fillId="0" borderId="1" xfId="0" applyNumberFormat="1" applyFont="1" applyBorder="1"/>
    <xf numFmtId="165" fontId="5" fillId="3" borderId="1" xfId="0" applyNumberFormat="1" applyFont="1" applyFill="1" applyBorder="1"/>
    <xf numFmtId="0" fontId="3" fillId="4" borderId="1" xfId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4EE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_(* #,##0_);_(* \(#,##0\);_(* "-"_);_(@_)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A-421E-A79F-610D6DE882EF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_(* #,##0_);_(* \(#,##0\);_(* "-"_);_(@_)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A-421E-A79F-610D6DE882EF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_(* #,##0_);_(* \(#,##0\);_(* "-"_);_(@_)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A-421E-A79F-610D6DE882EF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_(* #,##0_);_(* \(#,##0\);_(* "-"_);_(@_)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A-421E-A79F-610D6DE882EF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_(* #,##0_);_(* \(#,##0\);_(* "-"_);_(@_)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A-421E-A79F-610D6DE8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73168"/>
        <c:axId val="331972840"/>
      </c:lineChart>
      <c:catAx>
        <c:axId val="3319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2840"/>
        <c:crosses val="autoZero"/>
        <c:auto val="1"/>
        <c:lblAlgn val="ctr"/>
        <c:lblOffset val="100"/>
        <c:noMultiLvlLbl val="0"/>
      </c:catAx>
      <c:valAx>
        <c:axId val="3319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217170</xdr:rowOff>
    </xdr:from>
    <xdr:to>
      <xdr:col>15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9A0C1-B522-4191-ABE4-EECA9BF3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FBA-ADCE-4834-8ED3-9611A24C288D}">
  <dimension ref="B5:L14"/>
  <sheetViews>
    <sheetView workbookViewId="0">
      <selection activeCell="D18" sqref="D18"/>
    </sheetView>
  </sheetViews>
  <sheetFormatPr defaultRowHeight="14.4" x14ac:dyDescent="0.3"/>
  <cols>
    <col min="2" max="11" width="17.77734375" customWidth="1"/>
  </cols>
  <sheetData>
    <row r="5" spans="2:12" ht="28.2" customHeight="1" x14ac:dyDescent="0.3">
      <c r="B5" s="8" t="s">
        <v>0</v>
      </c>
      <c r="C5" s="8" t="s">
        <v>1</v>
      </c>
      <c r="D5" s="8" t="s">
        <v>2</v>
      </c>
      <c r="E5" s="9" t="s">
        <v>3</v>
      </c>
      <c r="F5" s="8" t="s">
        <v>4</v>
      </c>
      <c r="G5" s="8" t="s">
        <v>16</v>
      </c>
      <c r="H5" s="8" t="s">
        <v>5</v>
      </c>
      <c r="I5" s="8" t="s">
        <v>18</v>
      </c>
      <c r="J5" s="8" t="s">
        <v>6</v>
      </c>
      <c r="K5" s="8" t="s">
        <v>19</v>
      </c>
    </row>
    <row r="6" spans="2:12" ht="16.05" customHeight="1" x14ac:dyDescent="0.3">
      <c r="B6" s="5">
        <v>44229</v>
      </c>
      <c r="C6" s="12" t="s">
        <v>7</v>
      </c>
      <c r="D6" s="12" t="s">
        <v>8</v>
      </c>
      <c r="E6" s="5">
        <v>44348</v>
      </c>
      <c r="F6" s="5">
        <v>44355</v>
      </c>
      <c r="G6" s="13">
        <v>5</v>
      </c>
      <c r="H6" s="6">
        <v>209</v>
      </c>
      <c r="I6" s="6">
        <f>(H6/G6)</f>
        <v>41.8</v>
      </c>
      <c r="J6" s="6">
        <v>209</v>
      </c>
      <c r="K6" s="1">
        <f>(H6-J6)</f>
        <v>0</v>
      </c>
    </row>
    <row r="7" spans="2:12" ht="16.05" customHeight="1" x14ac:dyDescent="0.3">
      <c r="B7" s="5">
        <v>44252</v>
      </c>
      <c r="C7" s="12" t="s">
        <v>9</v>
      </c>
      <c r="D7" s="12" t="s">
        <v>13</v>
      </c>
      <c r="E7" s="5">
        <v>44362</v>
      </c>
      <c r="F7" s="5">
        <v>44369</v>
      </c>
      <c r="G7" s="13">
        <v>4</v>
      </c>
      <c r="H7" s="6">
        <v>354</v>
      </c>
      <c r="I7" s="6">
        <f t="shared" ref="I7:I10" si="0">(H7/G7)</f>
        <v>88.5</v>
      </c>
      <c r="J7" s="6">
        <v>100</v>
      </c>
      <c r="K7" s="7">
        <f>(H7-J7)</f>
        <v>254</v>
      </c>
    </row>
    <row r="8" spans="2:12" ht="16.05" customHeight="1" x14ac:dyDescent="0.3">
      <c r="B8" s="5">
        <v>44258</v>
      </c>
      <c r="C8" s="12" t="s">
        <v>10</v>
      </c>
      <c r="D8" s="12" t="s">
        <v>8</v>
      </c>
      <c r="E8" s="5">
        <v>44341</v>
      </c>
      <c r="F8" s="5">
        <v>44348</v>
      </c>
      <c r="G8" s="14" t="s">
        <v>17</v>
      </c>
      <c r="H8" s="6">
        <v>567</v>
      </c>
      <c r="I8" s="6">
        <f t="shared" si="0"/>
        <v>94.5</v>
      </c>
      <c r="J8" s="6">
        <v>250</v>
      </c>
      <c r="K8" s="7">
        <f t="shared" ref="K8:K10" si="1">(H8-J8)</f>
        <v>317</v>
      </c>
    </row>
    <row r="9" spans="2:12" ht="16.05" customHeight="1" x14ac:dyDescent="0.3">
      <c r="B9" s="5">
        <v>44270</v>
      </c>
      <c r="C9" s="12" t="s">
        <v>11</v>
      </c>
      <c r="D9" s="12" t="s">
        <v>14</v>
      </c>
      <c r="E9" s="5">
        <v>44362</v>
      </c>
      <c r="F9" s="5">
        <v>44369</v>
      </c>
      <c r="G9" s="13">
        <v>3</v>
      </c>
      <c r="H9" s="6">
        <v>295</v>
      </c>
      <c r="I9" s="6">
        <f t="shared" si="0"/>
        <v>98.333333333333329</v>
      </c>
      <c r="J9" s="6">
        <v>248</v>
      </c>
      <c r="K9" s="7">
        <f t="shared" si="1"/>
        <v>47</v>
      </c>
    </row>
    <row r="10" spans="2:12" ht="16.05" customHeight="1" x14ac:dyDescent="0.3">
      <c r="B10" s="5">
        <v>44302</v>
      </c>
      <c r="C10" s="12" t="s">
        <v>12</v>
      </c>
      <c r="D10" s="12" t="s">
        <v>15</v>
      </c>
      <c r="E10" s="5">
        <v>44334</v>
      </c>
      <c r="F10" s="5">
        <v>44372</v>
      </c>
      <c r="G10" s="13">
        <v>4</v>
      </c>
      <c r="H10" s="6">
        <v>680</v>
      </c>
      <c r="I10" s="6">
        <f t="shared" si="0"/>
        <v>170</v>
      </c>
      <c r="J10" s="6">
        <v>300</v>
      </c>
      <c r="K10" s="7">
        <f t="shared" si="1"/>
        <v>380</v>
      </c>
    </row>
    <row r="11" spans="2:12" x14ac:dyDescent="0.3">
      <c r="B11" s="17" t="s">
        <v>20</v>
      </c>
      <c r="C11" s="17"/>
      <c r="D11" s="17"/>
      <c r="E11" s="17"/>
      <c r="F11" s="17"/>
      <c r="G11" s="3">
        <f>SUM(J6:J10)</f>
        <v>1107</v>
      </c>
      <c r="H11" s="10"/>
      <c r="I11" s="11"/>
      <c r="J11" s="11"/>
      <c r="K11" s="11"/>
      <c r="L11" s="2"/>
    </row>
    <row r="12" spans="2:12" x14ac:dyDescent="0.3">
      <c r="H12" s="2"/>
      <c r="I12" s="2"/>
      <c r="K12" s="2"/>
    </row>
    <row r="14" spans="2:12" x14ac:dyDescent="0.3">
      <c r="E14" s="4"/>
    </row>
  </sheetData>
  <mergeCells count="1">
    <mergeCell ref="B11:F11"/>
  </mergeCells>
  <pageMargins left="0.7" right="0.7" top="0.75" bottom="0.75" header="0.3" footer="0.3"/>
  <pageSetup orientation="portrait" r:id="rId1"/>
  <ignoredErrors>
    <ignoredError sqref="G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3D6A-E8FC-4669-9034-018AEED8CE00}">
  <dimension ref="A1:G12"/>
  <sheetViews>
    <sheetView tabSelected="1" workbookViewId="0">
      <selection activeCell="H19" sqref="H19"/>
    </sheetView>
  </sheetViews>
  <sheetFormatPr defaultRowHeight="14.4" x14ac:dyDescent="0.3"/>
  <cols>
    <col min="1" max="1" width="14.88671875" customWidth="1"/>
    <col min="2" max="7" width="10.77734375" customWidth="1"/>
  </cols>
  <sheetData>
    <row r="1" spans="1:7" ht="17.399999999999999" x14ac:dyDescent="0.3">
      <c r="A1" s="18" t="s">
        <v>21</v>
      </c>
      <c r="B1" s="18"/>
      <c r="C1" s="18"/>
      <c r="D1" s="18"/>
      <c r="E1" s="18"/>
      <c r="F1" s="18"/>
      <c r="G1" s="18"/>
    </row>
    <row r="2" spans="1:7" x14ac:dyDescent="0.3">
      <c r="A2" s="19" t="s">
        <v>22</v>
      </c>
      <c r="B2" s="19"/>
      <c r="C2" s="19"/>
      <c r="D2" s="19"/>
      <c r="E2" s="19"/>
      <c r="F2" s="19"/>
      <c r="G2" s="19"/>
    </row>
    <row r="3" spans="1:7" x14ac:dyDescent="0.3">
      <c r="A3" s="15"/>
      <c r="B3" s="15" t="s">
        <v>23</v>
      </c>
      <c r="C3" s="15" t="s">
        <v>24</v>
      </c>
      <c r="D3" s="15" t="s">
        <v>25</v>
      </c>
      <c r="E3" s="15" t="s">
        <v>26</v>
      </c>
      <c r="F3" s="15" t="s">
        <v>27</v>
      </c>
      <c r="G3" s="16" t="s">
        <v>28</v>
      </c>
    </row>
    <row r="4" spans="1:7" x14ac:dyDescent="0.3">
      <c r="A4" s="15" t="s">
        <v>29</v>
      </c>
      <c r="B4" s="20">
        <v>213554</v>
      </c>
      <c r="C4" s="20">
        <v>655487</v>
      </c>
      <c r="D4" s="20">
        <v>754665</v>
      </c>
      <c r="E4" s="20">
        <v>884657</v>
      </c>
      <c r="F4" s="20">
        <v>922354</v>
      </c>
      <c r="G4" s="20">
        <f>SUM(B4:F4)</f>
        <v>3430717</v>
      </c>
    </row>
    <row r="5" spans="1:7" x14ac:dyDescent="0.3">
      <c r="A5" s="15" t="s">
        <v>30</v>
      </c>
      <c r="B5" s="20">
        <v>323154</v>
      </c>
      <c r="C5" s="20">
        <v>421325</v>
      </c>
      <c r="D5" s="20">
        <v>512312</v>
      </c>
      <c r="E5" s="20">
        <v>554654</v>
      </c>
      <c r="F5" s="20">
        <v>864458</v>
      </c>
      <c r="G5" s="20">
        <f t="shared" ref="G5:G8" si="0">SUM(B5:F5)</f>
        <v>2675903</v>
      </c>
    </row>
    <row r="6" spans="1:7" x14ac:dyDescent="0.3">
      <c r="A6" s="15" t="s">
        <v>31</v>
      </c>
      <c r="B6" s="20">
        <v>402513</v>
      </c>
      <c r="C6" s="20">
        <v>521325</v>
      </c>
      <c r="D6" s="20">
        <v>521145</v>
      </c>
      <c r="E6" s="20">
        <v>564879</v>
      </c>
      <c r="F6" s="20">
        <v>587546</v>
      </c>
      <c r="G6" s="20">
        <f t="shared" si="0"/>
        <v>2597408</v>
      </c>
    </row>
    <row r="7" spans="1:7" x14ac:dyDescent="0.3">
      <c r="A7" s="15" t="s">
        <v>32</v>
      </c>
      <c r="B7" s="20">
        <v>186545</v>
      </c>
      <c r="C7" s="20">
        <v>199844</v>
      </c>
      <c r="D7" s="20">
        <v>256455</v>
      </c>
      <c r="E7" s="20">
        <v>384564</v>
      </c>
      <c r="F7" s="20">
        <v>584654</v>
      </c>
      <c r="G7" s="20">
        <f t="shared" si="0"/>
        <v>1612062</v>
      </c>
    </row>
    <row r="8" spans="1:7" x14ac:dyDescent="0.3">
      <c r="A8" s="15" t="s">
        <v>33</v>
      </c>
      <c r="B8" s="20">
        <v>152231</v>
      </c>
      <c r="C8" s="20">
        <v>251325</v>
      </c>
      <c r="D8" s="20">
        <v>321123</v>
      </c>
      <c r="E8" s="20">
        <v>564458</v>
      </c>
      <c r="F8" s="20">
        <v>654854</v>
      </c>
      <c r="G8" s="20">
        <f t="shared" si="0"/>
        <v>1943991</v>
      </c>
    </row>
    <row r="9" spans="1:7" x14ac:dyDescent="0.3">
      <c r="A9" s="15" t="s">
        <v>34</v>
      </c>
      <c r="B9">
        <f>B4+B5+B6+B7+B8</f>
        <v>1277997</v>
      </c>
      <c r="C9">
        <f>SUM(C4:C8)</f>
        <v>2049306</v>
      </c>
      <c r="D9">
        <f>SUM(D4:D8)</f>
        <v>2365700</v>
      </c>
      <c r="E9">
        <f>SUM(E4:E8)</f>
        <v>2953212</v>
      </c>
      <c r="F9">
        <f>SUM(F4:F8)</f>
        <v>3613866</v>
      </c>
    </row>
    <row r="10" spans="1:7" x14ac:dyDescent="0.3">
      <c r="A10" s="15" t="s">
        <v>35</v>
      </c>
      <c r="B10">
        <f>MAX(B4:B8)</f>
        <v>402513</v>
      </c>
      <c r="C10">
        <f t="shared" ref="C10:G10" si="1">MAX(C4:C8)</f>
        <v>655487</v>
      </c>
      <c r="D10">
        <f t="shared" si="1"/>
        <v>754665</v>
      </c>
      <c r="E10">
        <f t="shared" si="1"/>
        <v>884657</v>
      </c>
      <c r="F10">
        <f t="shared" si="1"/>
        <v>922354</v>
      </c>
      <c r="G10">
        <f t="shared" si="1"/>
        <v>3430717</v>
      </c>
    </row>
    <row r="11" spans="1:7" x14ac:dyDescent="0.3">
      <c r="A11" s="15" t="s">
        <v>36</v>
      </c>
      <c r="B11">
        <f>MIN(B4:B8)</f>
        <v>152231</v>
      </c>
      <c r="C11">
        <f t="shared" ref="C11:G11" si="2">MIN(C4:C8)</f>
        <v>199844</v>
      </c>
      <c r="D11">
        <f t="shared" si="2"/>
        <v>256455</v>
      </c>
      <c r="E11">
        <f t="shared" si="2"/>
        <v>384564</v>
      </c>
      <c r="F11">
        <f t="shared" si="2"/>
        <v>584654</v>
      </c>
      <c r="G11">
        <f t="shared" si="2"/>
        <v>1612062</v>
      </c>
    </row>
    <row r="12" spans="1:7" x14ac:dyDescent="0.3">
      <c r="A12" s="15" t="s">
        <v>37</v>
      </c>
      <c r="B12">
        <f>AVERAGE(B4:B8)</f>
        <v>255599.4</v>
      </c>
      <c r="C12">
        <f t="shared" ref="C12:G12" si="3">AVERAGE(C4:C8)</f>
        <v>409861.2</v>
      </c>
      <c r="D12">
        <f t="shared" si="3"/>
        <v>473140</v>
      </c>
      <c r="E12">
        <f t="shared" si="3"/>
        <v>590642.4</v>
      </c>
      <c r="F12">
        <f t="shared" si="3"/>
        <v>722773.2</v>
      </c>
      <c r="G12">
        <f t="shared" si="3"/>
        <v>2452016.2000000002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2021-08-26T18:38:34Z</dcterms:created>
  <dcterms:modified xsi:type="dcterms:W3CDTF">2021-08-27T03:59:58Z</dcterms:modified>
</cp:coreProperties>
</file>