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E6894419-4ED6-49AB-B660-37A4943E26C0}" xr6:coauthVersionLast="47" xr6:coauthVersionMax="47" xr10:uidLastSave="{00000000-0000-0000-0000-000000000000}"/>
  <bookViews>
    <workbookView xWindow="-110" yWindow="-110" windowWidth="19420" windowHeight="10300" xr2:uid="{0EF10369-FB7A-474D-9972-95E7D59C006E}"/>
  </bookViews>
  <sheets>
    <sheet name="Theta" sheetId="1" r:id="rId1"/>
    <sheet name="NH4+ Permeability" sheetId="2" r:id="rId2"/>
    <sheet name="NaCl Permeability" sheetId="3" r:id="rId3"/>
    <sheet name="Water Permeabi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W7" i="4"/>
  <c r="W6" i="4"/>
  <c r="W5" i="4"/>
  <c r="P7" i="4"/>
  <c r="P6" i="4"/>
  <c r="P5" i="4"/>
  <c r="J7" i="4"/>
  <c r="J6" i="4"/>
  <c r="J5" i="4"/>
  <c r="D7" i="4"/>
  <c r="D6" i="4"/>
  <c r="D5" i="4"/>
</calcChain>
</file>

<file path=xl/sharedStrings.xml><?xml version="1.0" encoding="utf-8"?>
<sst xmlns="http://schemas.openxmlformats.org/spreadsheetml/2006/main" count="52" uniqueCount="14">
  <si>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</si>
  <si>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</si>
  <si>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</si>
  <si>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</si>
  <si>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</si>
  <si>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</si>
  <si>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</si>
  <si>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</si>
  <si>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</si>
  <si>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</si>
  <si>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</si>
  <si>
    <t>W_NaCl</t>
  </si>
  <si>
    <t>W_H2O</t>
  </si>
  <si>
    <t>W_H2O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</si>
</sst>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857305593399065E-3"/>
                  <c:y val="-0.1210398265434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-0.0486x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+ 0.7373x - 2.6937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Permeability'!$H$3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47327371371399E-2"/>
                  <c:y val="-1.20707356331839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+ 3E-07x - 4E-07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Permeability'!$G$4:$G$6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Permeability'!$H$4:$H$6</c:f>
              <c:numCache>
                <c:formatCode>0.00E+00</c:formatCode>
                <c:ptCount val="3"/>
                <c:pt idx="0">
                  <c:v>3.4799999999999999E-7</c:v>
                </c:pt>
                <c:pt idx="1">
                  <c:v>3.96E-7</c:v>
                </c:pt>
                <c:pt idx="2">
                  <c:v>2.8999999999999998E-7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324-AF84-F028D058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8271"/>
        <c:axId val="974340287"/>
      </c:scatterChart>
      <c:valAx>
        <c:axId val="103693827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340287"/>
        <c:crosses val="autoZero"/>
        <c:crossBetween val="midCat"/>
      </c:valAx>
      <c:valAx>
        <c:axId val="974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69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Permeability'!$N$3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73600174978127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y = 1E-09x</a:t>
                    </a:r>
                    <a:r>
                      <a:rPr lang="en-US" sz="1200" b="1" baseline="30000">
                        <a:latin typeface="+mn-lt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 - 1E-08x + 1E-07</a:t>
                    </a:r>
                    <a:endParaRPr lang="en-US" sz="1200" b="1"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Permeability'!$M$4:$M$6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Permeability'!$N$4:$N$6</c:f>
              <c:numCache>
                <c:formatCode>0.00E+00</c:formatCode>
                <c:ptCount val="3"/>
                <c:pt idx="0">
                  <c:v>6.7399999999999995E-8</c:v>
                </c:pt>
                <c:pt idx="1">
                  <c:v>6.8799999999999994E-8</c:v>
                </c:pt>
                <c:pt idx="2">
                  <c:v>7.7299999999999997E-8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C-4199-BA1F-2134E507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7407"/>
        <c:axId val="1190479199"/>
      </c:scatterChart>
      <c:valAx>
        <c:axId val="154703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0479199"/>
        <c:crosses val="autoZero"/>
        <c:crossBetween val="midCat"/>
      </c:valAx>
      <c:valAx>
        <c:axId val="1190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70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BW30LE</a:t>
            </a:r>
          </a:p>
        </c:rich>
      </c:tx>
      <c:layout>
        <c:manualLayout>
          <c:xMode val="edge"/>
          <c:yMode val="edge"/>
          <c:x val="0.33993366500829186"/>
          <c:y val="3.343284210748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Permeability'!$D$4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95306006213475E-2"/>
                  <c:y val="0.11092979482937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5E-08x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- 7E-07x + 3E-06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Permeability'!$B$5:$B$7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Permeability'!$D$5:$D$7</c:f>
              <c:numCache>
                <c:formatCode>0.00E+00</c:formatCode>
                <c:ptCount val="3"/>
                <c:pt idx="0">
                  <c:v>9.9999999999999995E-7</c:v>
                </c:pt>
                <c:pt idx="1">
                  <c:v>6.3888888888888883E-7</c:v>
                </c:pt>
                <c:pt idx="2">
                  <c:v>6.9444444444444448E-7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0-4DDF-AC54-013DAB8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33951"/>
        <c:axId val="1332518623"/>
      </c:scatterChart>
      <c:valAx>
        <c:axId val="11937339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518623"/>
        <c:crosses val="autoZero"/>
        <c:crossBetween val="midCat"/>
      </c:valAx>
      <c:valAx>
        <c:axId val="1332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37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Permeability'!$J$4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517613223335423E-3"/>
                  <c:y val="-0.58802988546152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-5E-09x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+ 6E-08x + 8E-07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Permeability'!$H$5:$H$7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Permeability'!$J$5:$J$7</c:f>
              <c:numCache>
                <c:formatCode>General</c:formatCode>
                <c:ptCount val="3"/>
                <c:pt idx="0">
                  <c:v>9.5555555555555561E-7</c:v>
                </c:pt>
                <c:pt idx="1">
                  <c:v>9.4527777777777777E-7</c:v>
                </c:pt>
                <c:pt idx="2">
                  <c:v>9.0611111111111109E-7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F-4EC7-BCCC-57662784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70944"/>
        <c:axId val="1412225424"/>
      </c:scatterChart>
      <c:valAx>
        <c:axId val="14215709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5424"/>
        <c:crosses val="autoZero"/>
        <c:crossBetween val="midCat"/>
      </c:valAx>
      <c:valAx>
        <c:axId val="1412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Permeability'!$P$4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82287207083967E-2"/>
                  <c:y val="5.55121734616408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9E-09x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- 1E-07x + 7E-07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Permeability'!$N$5:$N$7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Permeability'!$P$5:$P$7</c:f>
              <c:numCache>
                <c:formatCode>General</c:formatCode>
                <c:ptCount val="3"/>
                <c:pt idx="0">
                  <c:v>3.6166666666666666E-7</c:v>
                </c:pt>
                <c:pt idx="1">
                  <c:v>3.2777777777777776E-7</c:v>
                </c:pt>
                <c:pt idx="2">
                  <c:v>3.6416666666666664E-7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4-4910-AA46-51EE35C7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72831"/>
        <c:axId val="1412221952"/>
      </c:scatterChart>
      <c:valAx>
        <c:axId val="13322728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1952"/>
        <c:crosses val="autoZero"/>
        <c:crossBetween val="midCat"/>
      </c:valAx>
      <c:valAx>
        <c:axId val="1412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2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Permeability'!$W$4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55391894623548"/>
                  <c:y val="0.2949492016590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sz="1200" b="1" baseline="0"/>
                      <a:t>y = 4E-08x + 4E-07</a:t>
                    </a:r>
                    <a:br>
                      <a:rPr lang="en-IL" sz="1200" b="1" baseline="0"/>
                    </a:br>
                    <a:r>
                      <a:rPr lang="en-IL" sz="1200" b="1" baseline="0"/>
                      <a:t>R² = 0.9593</a:t>
                    </a:r>
                    <a:endParaRPr lang="en-IL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Permeability'!$U$5:$U$7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Permeability'!$W$5:$W$7</c:f>
              <c:numCache>
                <c:formatCode>General</c:formatCode>
                <c:ptCount val="3"/>
                <c:pt idx="0">
                  <c:v>5.5444444444444444E-7</c:v>
                </c:pt>
                <c:pt idx="1">
                  <c:v>6.2777777777777774E-7</c:v>
                </c:pt>
                <c:pt idx="2">
                  <c:v>7.1805555555555555E-7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F-4E02-BE88-BDEDFB5E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60384"/>
        <c:axId val="1412224928"/>
      </c:scatterChart>
      <c:valAx>
        <c:axId val="14215603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4928"/>
        <c:crosses val="autoZero"/>
        <c:crossBetween val="midCat"/>
      </c:valAx>
      <c:valAx>
        <c:axId val="1412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Theta!$K$2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4352777702094"/>
                  <c:y val="3.3548832711700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+ 0.5433x - 2.0069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630368526814143E-2"/>
                  <c:y val="8.6939890710382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0.0154x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- 0.1067x + 0.2683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684317585301837"/>
                  <c:y val="8.4728620152427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-0.0323x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+ 0.6078x - 2.3605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Permeability'!$C$3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55481780200773E-3"/>
                  <c:y val="-0.465619737532808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-1E-08x + 3E-07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Permeability'!$B$4:$B$6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'NaCl Permeability'!$C$4:$C$7</c:f>
              <c:numCache>
                <c:formatCode>0.00E+00</c:formatCode>
                <c:ptCount val="4"/>
                <c:pt idx="0">
                  <c:v>2.8200000000000001E-7</c:v>
                </c:pt>
                <c:pt idx="1">
                  <c:v>2.5499999999999999E-7</c:v>
                </c:pt>
                <c:pt idx="3">
                  <c:v>2.5499999999999999E-7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1-4EFD-8589-525CC77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718415"/>
      </c:scatterChart>
      <c:valAx>
        <c:axId val="119758774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718415"/>
        <c:crosses val="autoZero"/>
        <c:crossBetween val="midCat"/>
      </c:valAx>
      <c:valAx>
        <c:axId val="1197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12700</xdr:rowOff>
    </xdr:from>
    <xdr:to>
      <xdr:col>6</xdr:col>
      <xdr:colOff>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19050</xdr:rowOff>
    </xdr:from>
    <xdr:to>
      <xdr:col>13</xdr:col>
      <xdr:colOff>12700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</xdr:colOff>
      <xdr:row>6</xdr:row>
      <xdr:rowOff>12700</xdr:rowOff>
    </xdr:from>
    <xdr:to>
      <xdr:col>20</xdr:col>
      <xdr:colOff>50800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12699</xdr:colOff>
      <xdr:row>21</xdr:row>
      <xdr:rowOff>12700</xdr:rowOff>
    </xdr:from>
    <xdr:to>
      <xdr:col>15</xdr:col>
      <xdr:colOff>19050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130175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DD8F-003F-1D2A-F79A-976471A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307975</xdr:colOff>
      <xdr:row>8</xdr:row>
      <xdr:rowOff>139700</xdr:rowOff>
    </xdr:from>
    <xdr:to>
      <xdr:col>13</xdr:col>
      <xdr:colOff>63500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5C0B7-2DE7-5D43-935C-E0556D8D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</xdr:colOff>
      <xdr:row>8</xdr:row>
      <xdr:rowOff>171450</xdr:rowOff>
    </xdr:from>
    <xdr:to>
      <xdr:col>21</xdr:col>
      <xdr:colOff>190500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AE4F-CBAE-5046-9266-3F9AECCE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9</xdr:row>
      <xdr:rowOff>0</xdr:rowOff>
    </xdr:from>
    <xdr:to>
      <xdr:col>5</xdr:col>
      <xdr:colOff>457200</xdr:colOff>
      <xdr:row>23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4F08D-9D87-439A-57CF-DCF6042EC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49213</xdr:colOff>
      <xdr:row>9</xdr:row>
      <xdr:rowOff>76200</xdr:rowOff>
    </xdr:from>
    <xdr:to>
      <xdr:col>11</xdr:col>
      <xdr:colOff>38101</xdr:colOff>
      <xdr:row>23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F8D7-29CF-6C5E-4987-E9355A7F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10</xdr:row>
      <xdr:rowOff>47625</xdr:rowOff>
    </xdr:from>
    <xdr:to>
      <xdr:col>18</xdr:col>
      <xdr:colOff>104775</xdr:colOff>
      <xdr:row>24</xdr:row>
      <xdr:rowOff>1587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79468-BA8E-9788-FD20-8B40CA71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219075</xdr:colOff>
      <xdr:row>10</xdr:row>
      <xdr:rowOff>34925</xdr:rowOff>
    </xdr:from>
    <xdr:to>
      <xdr:col>25</xdr:col>
      <xdr:colOff>428626</xdr:colOff>
      <xdr:row>23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6CD41-A12A-7926-8F8C-91C2C74C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tabSelected="1" workbookViewId="0">
      <selection activeCell="O5" sqref="O5"/>
    </sheetView>
  </sheetViews>
  <sheetFormatPr defaultRowHeight="14.5" x14ac:dyDescent="0.35"/>
  <sheetData>
    <row r="1" spans="3:17" x14ac:dyDescent="0.35">
      <c r="D1" s="4" t="s">
        <v>0</v>
      </c>
      <c r="E1" s="5"/>
      <c r="J1" s="6" t="s">
        <v>3</v>
      </c>
      <c r="K1" s="7"/>
      <c r="P1" s="8" t="s">
        <v>4</v>
      </c>
      <c r="Q1" s="9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F4">
        <f>-0.0486*(6.5^2)+ (0.7373*6.5) -2.6937</f>
        <v>4.5399999999999441E-2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10" t="s">
        <v>5</v>
      </c>
      <c r="G22" s="11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topLeftCell="A7" workbookViewId="0">
      <selection activeCell="G5" sqref="G5"/>
    </sheetView>
  </sheetViews>
  <sheetFormatPr defaultRowHeight="14.5" x14ac:dyDescent="0.35"/>
  <sheetData>
    <row r="2" spans="3:20" x14ac:dyDescent="0.35">
      <c r="C2" s="8" t="s">
        <v>8</v>
      </c>
      <c r="D2" s="9"/>
      <c r="J2" s="12" t="s">
        <v>7</v>
      </c>
      <c r="K2" s="13"/>
      <c r="O2" s="14" t="s">
        <v>9</v>
      </c>
      <c r="P2" s="15"/>
      <c r="S2" s="12" t="s">
        <v>10</v>
      </c>
      <c r="T2" s="13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/>
      <c r="J7">
        <v>8.5</v>
      </c>
      <c r="K7" s="1"/>
      <c r="O7">
        <v>8.5</v>
      </c>
      <c r="P7" s="1"/>
      <c r="S7">
        <v>8.5</v>
      </c>
      <c r="T7" s="1"/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7BE-6E9D-48F7-9952-EB31E3934660}">
  <dimension ref="B2:S7"/>
  <sheetViews>
    <sheetView workbookViewId="0">
      <selection activeCell="K3" sqref="K3"/>
    </sheetView>
  </sheetViews>
  <sheetFormatPr defaultRowHeight="14.5" x14ac:dyDescent="0.35"/>
  <cols>
    <col min="8" max="8" width="8" bestFit="1" customWidth="1"/>
  </cols>
  <sheetData>
    <row r="2" spans="2:19" x14ac:dyDescent="0.35">
      <c r="B2" s="12" t="s">
        <v>7</v>
      </c>
      <c r="C2" s="13"/>
      <c r="G2" s="12" t="s">
        <v>9</v>
      </c>
      <c r="H2" s="13"/>
      <c r="M2" s="12" t="s">
        <v>10</v>
      </c>
      <c r="N2" s="13"/>
      <c r="R2" s="12" t="s">
        <v>8</v>
      </c>
      <c r="S2" s="13"/>
    </row>
    <row r="3" spans="2:19" x14ac:dyDescent="0.35">
      <c r="B3" s="2" t="s">
        <v>2</v>
      </c>
      <c r="C3" t="s">
        <v>11</v>
      </c>
      <c r="G3" s="2" t="s">
        <v>2</v>
      </c>
      <c r="H3" t="s">
        <v>11</v>
      </c>
      <c r="M3" s="2" t="s">
        <v>2</v>
      </c>
      <c r="N3" t="s">
        <v>11</v>
      </c>
      <c r="R3" s="2" t="s">
        <v>2</v>
      </c>
      <c r="S3" t="s">
        <v>11</v>
      </c>
    </row>
    <row r="4" spans="2:19" x14ac:dyDescent="0.35">
      <c r="B4">
        <v>4.5</v>
      </c>
      <c r="C4" s="1">
        <v>2.8200000000000001E-7</v>
      </c>
      <c r="G4">
        <v>4.5</v>
      </c>
      <c r="H4" s="1">
        <v>3.4799999999999999E-7</v>
      </c>
      <c r="M4">
        <v>4.5</v>
      </c>
      <c r="N4" s="1">
        <v>6.7399999999999995E-8</v>
      </c>
      <c r="R4">
        <v>4.5</v>
      </c>
      <c r="S4" s="1">
        <v>3.41E-7</v>
      </c>
    </row>
    <row r="5" spans="2:19" x14ac:dyDescent="0.35">
      <c r="B5">
        <v>7</v>
      </c>
      <c r="C5" s="1">
        <v>2.5499999999999999E-7</v>
      </c>
      <c r="G5">
        <v>7</v>
      </c>
      <c r="H5" s="1">
        <v>3.96E-7</v>
      </c>
      <c r="M5">
        <v>7</v>
      </c>
      <c r="N5" s="1">
        <v>6.8799999999999994E-8</v>
      </c>
      <c r="R5">
        <v>7</v>
      </c>
      <c r="S5" s="1">
        <v>3.1699999999999999E-7</v>
      </c>
    </row>
    <row r="6" spans="2:19" x14ac:dyDescent="0.35">
      <c r="G6">
        <v>8.5</v>
      </c>
      <c r="H6" s="1">
        <v>2.8999999999999998E-7</v>
      </c>
      <c r="M6">
        <v>8.5</v>
      </c>
      <c r="N6" s="1">
        <v>7.7299999999999997E-8</v>
      </c>
      <c r="R6">
        <v>8.5</v>
      </c>
      <c r="S6" s="1">
        <v>2.5499999999999999E-7</v>
      </c>
    </row>
    <row r="7" spans="2:19" x14ac:dyDescent="0.35">
      <c r="B7">
        <v>8.5</v>
      </c>
      <c r="C7" s="1">
        <v>2.5499999999999999E-7</v>
      </c>
    </row>
  </sheetData>
  <mergeCells count="4">
    <mergeCell ref="B2:C2"/>
    <mergeCell ref="G2:H2"/>
    <mergeCell ref="M2:N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C76E-EEA0-44C2-AC05-8BC5F5E9CBFB}">
  <dimension ref="B3:W7"/>
  <sheetViews>
    <sheetView workbookViewId="0">
      <selection activeCell="M7" sqref="M7"/>
    </sheetView>
  </sheetViews>
  <sheetFormatPr defaultRowHeight="14.5" x14ac:dyDescent="0.35"/>
  <cols>
    <col min="4" max="4" width="12.26953125" bestFit="1" customWidth="1"/>
    <col min="9" max="9" width="7.26953125" bestFit="1" customWidth="1"/>
    <col min="10" max="10" width="11.81640625" bestFit="1" customWidth="1"/>
    <col min="16" max="16" width="11.81640625" bestFit="1" customWidth="1"/>
    <col min="23" max="23" width="11.81640625" bestFit="1" customWidth="1"/>
  </cols>
  <sheetData>
    <row r="3" spans="2:23" x14ac:dyDescent="0.35">
      <c r="B3" s="12" t="s">
        <v>7</v>
      </c>
      <c r="C3" s="13"/>
      <c r="H3" s="12" t="s">
        <v>9</v>
      </c>
      <c r="I3" s="13"/>
      <c r="N3" s="12" t="s">
        <v>10</v>
      </c>
      <c r="O3" s="13"/>
      <c r="U3" s="12" t="s">
        <v>8</v>
      </c>
      <c r="V3" s="13"/>
    </row>
    <row r="4" spans="2:23" x14ac:dyDescent="0.35">
      <c r="B4" s="2" t="s">
        <v>2</v>
      </c>
      <c r="C4" t="s">
        <v>12</v>
      </c>
      <c r="D4" t="s">
        <v>13</v>
      </c>
      <c r="E4">
        <v>3600000</v>
      </c>
      <c r="H4" s="2" t="s">
        <v>2</v>
      </c>
      <c r="I4" t="s">
        <v>12</v>
      </c>
      <c r="J4" t="s">
        <v>13</v>
      </c>
      <c r="N4" s="2" t="s">
        <v>2</v>
      </c>
      <c r="O4" t="s">
        <v>12</v>
      </c>
      <c r="P4" t="s">
        <v>13</v>
      </c>
      <c r="U4" s="2" t="s">
        <v>2</v>
      </c>
      <c r="V4" t="s">
        <v>12</v>
      </c>
      <c r="W4" t="s">
        <v>13</v>
      </c>
    </row>
    <row r="5" spans="2:23" x14ac:dyDescent="0.35">
      <c r="B5">
        <v>4.5</v>
      </c>
      <c r="C5" s="3">
        <v>3.6</v>
      </c>
      <c r="D5" s="1">
        <f>C5/E4</f>
        <v>9.9999999999999995E-7</v>
      </c>
      <c r="H5">
        <v>4.5</v>
      </c>
      <c r="I5" s="3">
        <v>3.44</v>
      </c>
      <c r="J5">
        <f>I5/E4</f>
        <v>9.5555555555555561E-7</v>
      </c>
      <c r="N5">
        <v>4.5</v>
      </c>
      <c r="O5" s="3">
        <v>1.302</v>
      </c>
      <c r="P5">
        <f>O5/E4</f>
        <v>3.6166666666666666E-7</v>
      </c>
      <c r="U5">
        <v>4.5</v>
      </c>
      <c r="V5" s="3">
        <v>1.996</v>
      </c>
      <c r="W5">
        <f>V5/E4</f>
        <v>5.5444444444444444E-7</v>
      </c>
    </row>
    <row r="6" spans="2:23" x14ac:dyDescent="0.35">
      <c r="B6">
        <v>7</v>
      </c>
      <c r="C6" s="3">
        <v>2.2999999999999998</v>
      </c>
      <c r="D6" s="1">
        <f>C6/E4</f>
        <v>6.3888888888888883E-7</v>
      </c>
      <c r="H6">
        <v>7</v>
      </c>
      <c r="I6" s="3">
        <v>3.403</v>
      </c>
      <c r="J6">
        <f>I6/E4</f>
        <v>9.4527777777777777E-7</v>
      </c>
      <c r="N6">
        <v>7</v>
      </c>
      <c r="O6" s="3">
        <v>1.18</v>
      </c>
      <c r="P6">
        <f>O6/E4</f>
        <v>3.2777777777777776E-7</v>
      </c>
      <c r="U6">
        <v>7</v>
      </c>
      <c r="V6" s="3">
        <v>2.2599999999999998</v>
      </c>
      <c r="W6">
        <f>V6/E4</f>
        <v>6.2777777777777774E-7</v>
      </c>
    </row>
    <row r="7" spans="2:23" x14ac:dyDescent="0.35">
      <c r="B7">
        <v>8.5</v>
      </c>
      <c r="C7" s="3">
        <v>2.5</v>
      </c>
      <c r="D7" s="1">
        <f>C7/E4</f>
        <v>6.9444444444444448E-7</v>
      </c>
      <c r="H7">
        <v>8.5</v>
      </c>
      <c r="I7" s="3">
        <v>3.262</v>
      </c>
      <c r="J7">
        <f>I7/E4</f>
        <v>9.0611111111111109E-7</v>
      </c>
      <c r="N7">
        <v>8.5</v>
      </c>
      <c r="O7" s="3">
        <v>1.3109999999999999</v>
      </c>
      <c r="P7">
        <f>O7/E4</f>
        <v>3.6416666666666664E-7</v>
      </c>
      <c r="U7">
        <v>8.5</v>
      </c>
      <c r="V7" s="3">
        <v>2.585</v>
      </c>
      <c r="W7">
        <f>V7/E4</f>
        <v>7.1805555555555555E-7</v>
      </c>
    </row>
  </sheetData>
  <mergeCells count="4">
    <mergeCell ref="B3:C3"/>
    <mergeCell ref="H3:I3"/>
    <mergeCell ref="N3:O3"/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NH4+ Permeability</vt:lpstr>
      <vt:lpstr>NaCl Permeability</vt:lpstr>
      <vt:lpstr>Water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2024-01-22T10:47:36Z</dcterms:modified>
</cp:coreProperties>
</file>