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4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gu\Desktop\Nir Water Lab\High-Recovery-Effluent-RO\Wastewater_Effluent_Filtration\"/>
    </mc:Choice>
  </mc:AlternateContent>
  <xr:revisionPtr revIDLastSave="0" documentId="13_ncr:1_{0F383FF4-9F28-4D5C-B39F-939BD020448D}" xr6:coauthVersionLast="47" xr6:coauthVersionMax="47" xr10:uidLastSave="{00000000-0000-0000-0000-000000000000}"/>
  <bookViews>
    <workbookView xWindow="-110" yWindow="-110" windowWidth="19420" windowHeight="10300" firstSheet="2" activeTab="3" xr2:uid="{0EF10369-FB7A-474D-9972-95E7D59C006E}"/>
  </bookViews>
  <sheets>
    <sheet name="Theta" sheetId="1" r:id="rId1"/>
    <sheet name="NH4+ Permeability" sheetId="2" r:id="rId2"/>
    <sheet name="NaCl Permeability" sheetId="3" r:id="rId3"/>
    <sheet name="Water Permeability" sheetId="4" r:id="rId4"/>
  </sheets>
  <calcPr calcId="191029" iterateCount="300" iterateDelta="1E-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7" i="4" l="1"/>
  <c r="W6" i="4"/>
  <c r="W5" i="4"/>
  <c r="P7" i="4"/>
  <c r="P6" i="4"/>
  <c r="P5" i="4"/>
  <c r="J7" i="4"/>
  <c r="J6" i="4"/>
  <c r="J5" i="4"/>
  <c r="D7" i="4"/>
  <c r="D6" i="4"/>
  <c r="D5" i="4"/>
</calcChain>
</file>

<file path=xl/sharedStrings.xml><?xml version="1.0" encoding="utf-8"?>
<sst xmlns="http://schemas.openxmlformats.org/spreadsheetml/2006/main" count="52" uniqueCount="14">
  <si>
    <t>BW30LE</t>
  </si>
  <si>
    <t>Theta_m</t>
  </si>
  <si>
    <t>pH</t>
  </si>
  <si>
    <t>XLE</t>
  </si>
  <si>
    <t>AG</t>
  </si>
  <si>
    <t>SW30HRLE</t>
  </si>
  <si>
    <t>w_NH4</t>
  </si>
  <si>
    <t>Dow Filmtec BW30LE</t>
  </si>
  <si>
    <t>SUEZ AG</t>
  </si>
  <si>
    <t>Dow Filmtec XLE</t>
  </si>
  <si>
    <t>Dow Filmtec SW30HRLE</t>
  </si>
  <si>
    <t>W_NaCl</t>
  </si>
  <si>
    <t>W_H2O</t>
  </si>
  <si>
    <t>W_H2O (m/s)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</si>
</sst>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BF89EB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5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/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1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1" fillId="6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5050"/>
      <color rgb="FFBF89E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BW30LE</a:t>
            </a:r>
          </a:p>
        </c:rich>
      </c:tx>
      <c:layout>
        <c:manualLayout>
          <c:xMode val="edge"/>
          <c:yMode val="edge"/>
          <c:x val="0.42159711286089241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Theta!$D$2</c:f>
              <c:strCache>
                <c:ptCount val="1"/>
                <c:pt idx="0">
                  <c:v>Theta_m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5.8857305593399065E-3"/>
                  <c:y val="-0.121039826543421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1" baseline="0"/>
                      <a:t>y = -0.0486x</a:t>
                    </a:r>
                    <a:r>
                      <a:rPr lang="en-US" sz="1200" b="1" baseline="30000"/>
                      <a:t>2</a:t>
                    </a:r>
                    <a:r>
                      <a:rPr lang="en-US" sz="1200" b="1" baseline="0"/>
                      <a:t> + 0.7373x - 2.6937</a:t>
                    </a:r>
                    <a:endParaRPr lang="en-US" sz="1200" b="1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IL"/>
                </a:p>
              </c:txPr>
            </c:trendlineLbl>
          </c:trendline>
          <c:xVal>
            <c:numRef>
              <c:f>Theta!$C$3:$C$5</c:f>
              <c:numCache>
                <c:formatCode>General</c:formatCode>
                <c:ptCount val="3"/>
                <c:pt idx="0">
                  <c:v>4.5</c:v>
                </c:pt>
                <c:pt idx="1">
                  <c:v>7</c:v>
                </c:pt>
                <c:pt idx="2">
                  <c:v>8.5</c:v>
                </c:pt>
              </c:numCache>
            </c:numRef>
          </c:xVal>
          <c:yVal>
            <c:numRef>
              <c:f>Theta!$D$3:$D$5</c:f>
              <c:numCache>
                <c:formatCode>General</c:formatCode>
                <c:ptCount val="3"/>
                <c:pt idx="0">
                  <c:v>-0.36</c:v>
                </c:pt>
                <c:pt idx="1">
                  <c:v>8.5999999999999993E-2</c:v>
                </c:pt>
                <c:pt idx="2">
                  <c:v>6.2E-2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4FA-4365-9624-1CB1AA9E52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7544351"/>
        <c:axId val="353265231"/>
      </c:scatterChart>
      <c:valAx>
        <c:axId val="347544351"/>
        <c:scaling>
          <c:orientation val="minMax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353265231"/>
        <c:crosses val="autoZero"/>
        <c:crossBetween val="midCat"/>
      </c:valAx>
      <c:valAx>
        <c:axId val="353265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347544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Dow Filmtec XLE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'NaCl Permeability'!$H$3</c:f>
              <c:strCache>
                <c:ptCount val="1"/>
                <c:pt idx="0">
                  <c:v>W_NaCl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8.9447327371371399E-2"/>
                  <c:y val="-1.2070735633183973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1" baseline="0"/>
                      <a:t>y = -2E-08x</a:t>
                    </a:r>
                    <a:r>
                      <a:rPr lang="en-US" sz="1200" b="1" baseline="30000"/>
                      <a:t>2</a:t>
                    </a:r>
                    <a:r>
                      <a:rPr lang="en-US" sz="1200" b="1" baseline="0"/>
                      <a:t> + 3E-07x - 4E-07</a:t>
                    </a:r>
                    <a:endParaRPr lang="en-US" sz="1200" b="1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IL"/>
                </a:p>
              </c:txPr>
            </c:trendlineLbl>
          </c:trendline>
          <c:xVal>
            <c:numRef>
              <c:f>'NaCl Permeability'!$G$4:$G$6</c:f>
              <c:numCache>
                <c:formatCode>General</c:formatCode>
                <c:ptCount val="3"/>
                <c:pt idx="0">
                  <c:v>4.5</c:v>
                </c:pt>
                <c:pt idx="1">
                  <c:v>7</c:v>
                </c:pt>
                <c:pt idx="2">
                  <c:v>8.5</c:v>
                </c:pt>
              </c:numCache>
            </c:numRef>
          </c:xVal>
          <c:yVal>
            <c:numRef>
              <c:f>'NaCl Permeability'!$H$4:$H$6</c:f>
              <c:numCache>
                <c:formatCode>0.00E+00</c:formatCode>
                <c:ptCount val="3"/>
                <c:pt idx="0">
                  <c:v>3.4799999999999999E-7</c:v>
                </c:pt>
                <c:pt idx="1">
                  <c:v>3.96E-7</c:v>
                </c:pt>
                <c:pt idx="2">
                  <c:v>2.8999999999999998E-7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8F9-4324-AF84-F028D058E9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6938271"/>
        <c:axId val="974340287"/>
      </c:scatterChart>
      <c:valAx>
        <c:axId val="1036938271"/>
        <c:scaling>
          <c:orientation val="minMax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974340287"/>
        <c:crosses val="autoZero"/>
        <c:crossBetween val="midCat"/>
      </c:valAx>
      <c:valAx>
        <c:axId val="974340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036938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Dow Filmtec SW30HRLE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'NaCl Permeability'!$N$3</c:f>
              <c:strCache>
                <c:ptCount val="1"/>
                <c:pt idx="0">
                  <c:v>W_NaCl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20673600174978127"/>
                  <c:y val="8.7546296296296303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1" baseline="0">
                        <a:latin typeface="+mn-lt"/>
                        <a:cs typeface="Times New Roman" panose="02020603050405020304" pitchFamily="18" charset="0"/>
                      </a:rPr>
                      <a:t>y = 1E-09x</a:t>
                    </a:r>
                    <a:r>
                      <a:rPr lang="en-US" sz="1200" b="1" baseline="30000">
                        <a:latin typeface="+mn-lt"/>
                        <a:cs typeface="Times New Roman" panose="02020603050405020304" pitchFamily="18" charset="0"/>
                      </a:rPr>
                      <a:t>2</a:t>
                    </a:r>
                    <a:r>
                      <a:rPr lang="en-US" sz="1200" b="1" baseline="0">
                        <a:latin typeface="+mn-lt"/>
                        <a:cs typeface="Times New Roman" panose="02020603050405020304" pitchFamily="18" charset="0"/>
                      </a:rPr>
                      <a:t> - 1E-08x + 1E-07</a:t>
                    </a:r>
                    <a:endParaRPr lang="en-US" sz="1200" b="1">
                      <a:latin typeface="+mn-lt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IL"/>
                </a:p>
              </c:txPr>
            </c:trendlineLbl>
          </c:trendline>
          <c:xVal>
            <c:numRef>
              <c:f>'NaCl Permeability'!$M$4:$M$6</c:f>
              <c:numCache>
                <c:formatCode>General</c:formatCode>
                <c:ptCount val="3"/>
                <c:pt idx="0">
                  <c:v>4.5</c:v>
                </c:pt>
                <c:pt idx="1">
                  <c:v>7</c:v>
                </c:pt>
                <c:pt idx="2">
                  <c:v>8.5</c:v>
                </c:pt>
              </c:numCache>
            </c:numRef>
          </c:xVal>
          <c:yVal>
            <c:numRef>
              <c:f>'NaCl Permeability'!$N$4:$N$6</c:f>
              <c:numCache>
                <c:formatCode>0.00E+00</c:formatCode>
                <c:ptCount val="3"/>
                <c:pt idx="0">
                  <c:v>6.7399999999999995E-8</c:v>
                </c:pt>
                <c:pt idx="1">
                  <c:v>6.8799999999999994E-8</c:v>
                </c:pt>
                <c:pt idx="2">
                  <c:v>7.7299999999999997E-8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19C-4199-BA1F-2134E507DD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7037407"/>
        <c:axId val="1190479199"/>
      </c:scatterChart>
      <c:valAx>
        <c:axId val="1547037407"/>
        <c:scaling>
          <c:orientation val="minMax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190479199"/>
        <c:crosses val="autoZero"/>
        <c:crossBetween val="midCat"/>
      </c:valAx>
      <c:valAx>
        <c:axId val="1190479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5470374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Dow Filmtec BW30LE</a:t>
            </a:r>
          </a:p>
        </c:rich>
      </c:tx>
      <c:layout>
        <c:manualLayout>
          <c:xMode val="edge"/>
          <c:yMode val="edge"/>
          <c:x val="0.33993366500829186"/>
          <c:y val="3.34328421074800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'Water Permeability'!$D$4</c:f>
              <c:strCache>
                <c:ptCount val="1"/>
                <c:pt idx="0">
                  <c:v>W_H2O (m/s)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4.295306006213475E-2"/>
                  <c:y val="0.11092979482937339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1" baseline="0"/>
                      <a:t>y = 5E-08x</a:t>
                    </a:r>
                    <a:r>
                      <a:rPr lang="en-US" sz="1200" b="1" baseline="30000"/>
                      <a:t>2</a:t>
                    </a:r>
                    <a:r>
                      <a:rPr lang="en-US" sz="1200" b="1" baseline="0"/>
                      <a:t> - 7E-07x + 3E-06</a:t>
                    </a:r>
                    <a:endParaRPr lang="en-US" sz="1200" b="1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IL"/>
                </a:p>
              </c:txPr>
            </c:trendlineLbl>
          </c:trendline>
          <c:xVal>
            <c:numRef>
              <c:f>'Water Permeability'!$B$5:$B$7</c:f>
              <c:numCache>
                <c:formatCode>General</c:formatCode>
                <c:ptCount val="3"/>
                <c:pt idx="0">
                  <c:v>4.5</c:v>
                </c:pt>
                <c:pt idx="1">
                  <c:v>7</c:v>
                </c:pt>
                <c:pt idx="2">
                  <c:v>8.5</c:v>
                </c:pt>
              </c:numCache>
            </c:numRef>
          </c:xVal>
          <c:yVal>
            <c:numRef>
              <c:f>'Water Permeability'!$D$5:$D$7</c:f>
              <c:numCache>
                <c:formatCode>0.00E+00</c:formatCode>
                <c:ptCount val="3"/>
                <c:pt idx="0">
                  <c:v>9.9999999999999995E-7</c:v>
                </c:pt>
                <c:pt idx="1">
                  <c:v>6.3888888888888883E-7</c:v>
                </c:pt>
                <c:pt idx="2">
                  <c:v>6.9444444444444448E-7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DB0-4DDF-AC54-013DAB817A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3733951"/>
        <c:axId val="1332518623"/>
      </c:scatterChart>
      <c:valAx>
        <c:axId val="1193733951"/>
        <c:scaling>
          <c:orientation val="minMax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332518623"/>
        <c:crosses val="autoZero"/>
        <c:crossBetween val="midCat"/>
      </c:valAx>
      <c:valAx>
        <c:axId val="1332518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1937339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Dow Filmtec XLE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'Water Permeability'!$J$4</c:f>
              <c:strCache>
                <c:ptCount val="1"/>
                <c:pt idx="0">
                  <c:v>W_H2O (m/s)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2.0517613223335423E-3"/>
                  <c:y val="-0.5880298854615294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1" baseline="0"/>
                      <a:t>y = -5E-09x</a:t>
                    </a:r>
                    <a:r>
                      <a:rPr lang="en-US" sz="1200" b="1" baseline="30000"/>
                      <a:t>2</a:t>
                    </a:r>
                    <a:r>
                      <a:rPr lang="en-US" sz="1200" b="1" baseline="0"/>
                      <a:t> + 6E-08x + 8E-07</a:t>
                    </a:r>
                    <a:endParaRPr lang="en-US" sz="1200" b="1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IL"/>
                </a:p>
              </c:txPr>
            </c:trendlineLbl>
          </c:trendline>
          <c:xVal>
            <c:numRef>
              <c:f>'Water Permeability'!$H$5:$H$7</c:f>
              <c:numCache>
                <c:formatCode>General</c:formatCode>
                <c:ptCount val="3"/>
                <c:pt idx="0">
                  <c:v>4.5</c:v>
                </c:pt>
                <c:pt idx="1">
                  <c:v>7</c:v>
                </c:pt>
                <c:pt idx="2">
                  <c:v>8.5</c:v>
                </c:pt>
              </c:numCache>
            </c:numRef>
          </c:xVal>
          <c:yVal>
            <c:numRef>
              <c:f>'Water Permeability'!$J$5:$J$7</c:f>
              <c:numCache>
                <c:formatCode>General</c:formatCode>
                <c:ptCount val="3"/>
                <c:pt idx="0">
                  <c:v>9.5555555555555561E-7</c:v>
                </c:pt>
                <c:pt idx="1">
                  <c:v>9.4527777777777777E-7</c:v>
                </c:pt>
                <c:pt idx="2">
                  <c:v>9.0611111111111109E-7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C1F-4EC7-BCCC-5766278473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1570944"/>
        <c:axId val="1412225424"/>
      </c:scatterChart>
      <c:valAx>
        <c:axId val="1421570944"/>
        <c:scaling>
          <c:orientation val="minMax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412225424"/>
        <c:crosses val="autoZero"/>
        <c:crossBetween val="midCat"/>
      </c:valAx>
      <c:valAx>
        <c:axId val="141222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421570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Dow Filmtec SW30HRLE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'Water Permeability'!$P$4</c:f>
              <c:strCache>
                <c:ptCount val="1"/>
                <c:pt idx="0">
                  <c:v>W_H2O (m/s)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7.8282287207083967E-2"/>
                  <c:y val="5.5512173461640842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1" baseline="0"/>
                      <a:t>y = 9E-09x</a:t>
                    </a:r>
                    <a:r>
                      <a:rPr lang="en-US" sz="1200" b="1" baseline="30000"/>
                      <a:t>2</a:t>
                    </a:r>
                    <a:r>
                      <a:rPr lang="en-US" sz="1200" b="1" baseline="0"/>
                      <a:t> - 1E-07x + 7E-07</a:t>
                    </a:r>
                    <a:endParaRPr lang="en-US" sz="1200" b="1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IL"/>
                </a:p>
              </c:txPr>
            </c:trendlineLbl>
          </c:trendline>
          <c:xVal>
            <c:numRef>
              <c:f>'Water Permeability'!$N$5:$N$7</c:f>
              <c:numCache>
                <c:formatCode>General</c:formatCode>
                <c:ptCount val="3"/>
                <c:pt idx="0">
                  <c:v>4.5</c:v>
                </c:pt>
                <c:pt idx="1">
                  <c:v>7</c:v>
                </c:pt>
                <c:pt idx="2">
                  <c:v>8.5</c:v>
                </c:pt>
              </c:numCache>
            </c:numRef>
          </c:xVal>
          <c:yVal>
            <c:numRef>
              <c:f>'Water Permeability'!$P$5:$P$7</c:f>
              <c:numCache>
                <c:formatCode>General</c:formatCode>
                <c:ptCount val="3"/>
                <c:pt idx="0">
                  <c:v>3.6166666666666666E-7</c:v>
                </c:pt>
                <c:pt idx="1">
                  <c:v>3.2777777777777776E-7</c:v>
                </c:pt>
                <c:pt idx="2">
                  <c:v>3.6416666666666664E-7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D44-4910-AA46-51EE35C7D9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2272831"/>
        <c:axId val="1412221952"/>
      </c:scatterChart>
      <c:valAx>
        <c:axId val="1332272831"/>
        <c:scaling>
          <c:orientation val="minMax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412221952"/>
        <c:crosses val="autoZero"/>
        <c:crossBetween val="midCat"/>
      </c:valAx>
      <c:valAx>
        <c:axId val="141222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3322728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SUEZ AG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'Water Permeability'!$W$4</c:f>
              <c:strCache>
                <c:ptCount val="1"/>
                <c:pt idx="0">
                  <c:v>W_H2O (m/s)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3755391894623548"/>
                  <c:y val="0.2949492016590234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IL" sz="1200" b="1" baseline="0"/>
                      <a:t>y = 4E-08x + 4E-07</a:t>
                    </a:r>
                    <a:br>
                      <a:rPr lang="en-IL" sz="1200" b="1" baseline="0"/>
                    </a:br>
                    <a:r>
                      <a:rPr lang="en-IL" sz="1200" b="1" baseline="0"/>
                      <a:t>R² = 0.9593</a:t>
                    </a:r>
                    <a:endParaRPr lang="en-IL" sz="1200" b="1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IL"/>
                </a:p>
              </c:txPr>
            </c:trendlineLbl>
          </c:trendline>
          <c:xVal>
            <c:numRef>
              <c:f>'Water Permeability'!$U$5:$U$7</c:f>
              <c:numCache>
                <c:formatCode>General</c:formatCode>
                <c:ptCount val="3"/>
                <c:pt idx="0">
                  <c:v>4.5</c:v>
                </c:pt>
                <c:pt idx="1">
                  <c:v>7</c:v>
                </c:pt>
                <c:pt idx="2">
                  <c:v>8.5</c:v>
                </c:pt>
              </c:numCache>
            </c:numRef>
          </c:xVal>
          <c:yVal>
            <c:numRef>
              <c:f>'Water Permeability'!$W$5:$W$7</c:f>
              <c:numCache>
                <c:formatCode>General</c:formatCode>
                <c:ptCount val="3"/>
                <c:pt idx="0">
                  <c:v>5.5444444444444444E-7</c:v>
                </c:pt>
                <c:pt idx="1">
                  <c:v>6.2777777777777774E-7</c:v>
                </c:pt>
                <c:pt idx="2">
                  <c:v>7.1805555555555555E-7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F4F-4E02-BE88-BDEDFB5EC4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1560384"/>
        <c:axId val="1412224928"/>
      </c:scatterChart>
      <c:valAx>
        <c:axId val="1421560384"/>
        <c:scaling>
          <c:orientation val="minMax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412224928"/>
        <c:crosses val="autoZero"/>
        <c:crossBetween val="midCat"/>
      </c:valAx>
      <c:valAx>
        <c:axId val="141222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421560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XLE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>
        <c:manualLayout>
          <c:layoutTarget val="inner"/>
          <c:xMode val="edge"/>
          <c:yMode val="edge"/>
          <c:x val="8.5366720875393806E-2"/>
          <c:y val="0.22895061728395064"/>
          <c:w val="0.86116859672663415"/>
          <c:h val="0.703148148148148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Theta!$K$2</c:f>
              <c:strCache>
                <c:ptCount val="1"/>
                <c:pt idx="0">
                  <c:v>Theta_m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23084352777702094"/>
                  <c:y val="3.3548832711700512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1" baseline="0"/>
                      <a:t>y = -0.031x</a:t>
                    </a:r>
                    <a:r>
                      <a:rPr lang="en-US" sz="1200" b="1" baseline="30000"/>
                      <a:t>2</a:t>
                    </a:r>
                    <a:r>
                      <a:rPr lang="en-US" sz="1200" b="1" baseline="0"/>
                      <a:t> + 0.5433x - 2.0069</a:t>
                    </a:r>
                    <a:endParaRPr lang="en-US" sz="1200" b="1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IL"/>
                </a:p>
              </c:txPr>
            </c:trendlineLbl>
          </c:trendline>
          <c:xVal>
            <c:numRef>
              <c:f>Theta!$J$3:$J$5</c:f>
              <c:numCache>
                <c:formatCode>General</c:formatCode>
                <c:ptCount val="3"/>
                <c:pt idx="0">
                  <c:v>4.5</c:v>
                </c:pt>
                <c:pt idx="1">
                  <c:v>7</c:v>
                </c:pt>
                <c:pt idx="2">
                  <c:v>8.5</c:v>
                </c:pt>
              </c:numCache>
            </c:numRef>
          </c:xVal>
          <c:yVal>
            <c:numRef>
              <c:f>Theta!$K$3:$K$5</c:f>
              <c:numCache>
                <c:formatCode>General</c:formatCode>
                <c:ptCount val="3"/>
                <c:pt idx="0">
                  <c:v>-0.189</c:v>
                </c:pt>
                <c:pt idx="1">
                  <c:v>0.27900000000000003</c:v>
                </c:pt>
                <c:pt idx="2">
                  <c:v>0.374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F29-4EDA-8CBE-6CF60B0F65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137087"/>
        <c:axId val="400016959"/>
      </c:scatterChart>
      <c:valAx>
        <c:axId val="101137087"/>
        <c:scaling>
          <c:orientation val="minMax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400016959"/>
        <c:crosses val="autoZero"/>
        <c:crossBetween val="midCat"/>
      </c:valAx>
      <c:valAx>
        <c:axId val="400016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01137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Theta!$Q$2</c:f>
              <c:strCache>
                <c:ptCount val="1"/>
                <c:pt idx="0">
                  <c:v>Theta_m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9.7630368526814143E-2"/>
                  <c:y val="8.6939890710382509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1" baseline="0"/>
                      <a:t>y = 0.0154x</a:t>
                    </a:r>
                    <a:r>
                      <a:rPr lang="en-US" sz="1200" b="1" baseline="30000"/>
                      <a:t>2</a:t>
                    </a:r>
                    <a:r>
                      <a:rPr lang="en-US" sz="1200" b="1" baseline="0"/>
                      <a:t> - 0.1067x + 0.2683</a:t>
                    </a:r>
                    <a:endParaRPr lang="en-US" sz="1200" b="1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IL"/>
                </a:p>
              </c:txPr>
            </c:trendlineLbl>
          </c:trendline>
          <c:xVal>
            <c:numRef>
              <c:f>Theta!$P$3:$P$5</c:f>
              <c:numCache>
                <c:formatCode>General</c:formatCode>
                <c:ptCount val="3"/>
                <c:pt idx="0">
                  <c:v>4.5</c:v>
                </c:pt>
                <c:pt idx="1">
                  <c:v>7</c:v>
                </c:pt>
                <c:pt idx="2">
                  <c:v>8.5</c:v>
                </c:pt>
              </c:numCache>
            </c:numRef>
          </c:xVal>
          <c:yVal>
            <c:numRef>
              <c:f>Theta!$Q$3:$Q$5</c:f>
              <c:numCache>
                <c:formatCode>General</c:formatCode>
                <c:ptCount val="3"/>
                <c:pt idx="0">
                  <c:v>0.1</c:v>
                </c:pt>
                <c:pt idx="1">
                  <c:v>0.27600000000000002</c:v>
                </c:pt>
                <c:pt idx="2">
                  <c:v>0.47399999999999998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368-4083-8107-546D8D1CA2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528863"/>
        <c:axId val="400029359"/>
      </c:scatterChart>
      <c:valAx>
        <c:axId val="100528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400029359"/>
        <c:crosses val="autoZero"/>
        <c:crossBetween val="midCat"/>
      </c:valAx>
      <c:valAx>
        <c:axId val="400029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00528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SW30HRLE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Theta!$G$23</c:f>
              <c:strCache>
                <c:ptCount val="1"/>
                <c:pt idx="0">
                  <c:v>Theta_m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23684317585301837"/>
                  <c:y val="8.4728620152427464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1" baseline="0"/>
                      <a:t>y = -0.0323x</a:t>
                    </a:r>
                    <a:r>
                      <a:rPr lang="en-US" sz="1200" b="1" baseline="30000"/>
                      <a:t>2</a:t>
                    </a:r>
                    <a:r>
                      <a:rPr lang="en-US" sz="1200" b="1" baseline="0"/>
                      <a:t> + 0.6078x - 2.3605</a:t>
                    </a:r>
                    <a:endParaRPr lang="en-US" sz="1200" b="1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IL"/>
                </a:p>
              </c:txPr>
            </c:trendlineLbl>
          </c:trendline>
          <c:xVal>
            <c:numRef>
              <c:f>Theta!$F$24:$F$26</c:f>
              <c:numCache>
                <c:formatCode>General</c:formatCode>
                <c:ptCount val="3"/>
                <c:pt idx="0">
                  <c:v>4.5</c:v>
                </c:pt>
                <c:pt idx="1">
                  <c:v>7</c:v>
                </c:pt>
                <c:pt idx="2">
                  <c:v>8.5</c:v>
                </c:pt>
              </c:numCache>
            </c:numRef>
          </c:xVal>
          <c:yVal>
            <c:numRef>
              <c:f>Theta!$G$24:$G$26</c:f>
              <c:numCache>
                <c:formatCode>General</c:formatCode>
                <c:ptCount val="3"/>
                <c:pt idx="0">
                  <c:v>-0.28000000000000003</c:v>
                </c:pt>
                <c:pt idx="1">
                  <c:v>0.31</c:v>
                </c:pt>
                <c:pt idx="2">
                  <c:v>0.47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DD-4F4D-98A3-23A859A204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285263"/>
        <c:axId val="346143439"/>
      </c:scatterChart>
      <c:valAx>
        <c:axId val="174285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346143439"/>
        <c:crosses val="autoZero"/>
        <c:crossBetween val="midCat"/>
      </c:valAx>
      <c:valAx>
        <c:axId val="346143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74285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SUEZ AG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'NH4+ Permeability'!$D$3</c:f>
              <c:strCache>
                <c:ptCount val="1"/>
                <c:pt idx="0">
                  <c:v>w_NH4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="1" baseline="0"/>
                      <a:t>y = -3E-07x + 3E-06</a:t>
                    </a:r>
                    <a:br>
                      <a:rPr lang="en-US" b="1" baseline="0"/>
                    </a:br>
                    <a:endParaRPr lang="en-US" b="1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IL"/>
                </a:p>
              </c:txPr>
            </c:trendlineLbl>
          </c:trendline>
          <c:xVal>
            <c:numRef>
              <c:f>'NH4+ Permeability'!$C$4:$C$6</c:f>
              <c:numCache>
                <c:formatCode>General</c:formatCode>
                <c:ptCount val="3"/>
                <c:pt idx="0">
                  <c:v>4.5</c:v>
                </c:pt>
                <c:pt idx="1">
                  <c:v>7</c:v>
                </c:pt>
              </c:numCache>
            </c:numRef>
          </c:xVal>
          <c:yVal>
            <c:numRef>
              <c:f>'NH4+ Permeability'!$D$4:$D$7</c:f>
              <c:numCache>
                <c:formatCode>0.00E+00</c:formatCode>
                <c:ptCount val="4"/>
                <c:pt idx="0">
                  <c:v>1.6199999999999999E-6</c:v>
                </c:pt>
                <c:pt idx="1">
                  <c:v>8.4E-7</c:v>
                </c:pt>
                <c:pt idx="3">
                  <c:v>8.4E-7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6D5-4A10-BD67-5735704B1A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8977679"/>
        <c:axId val="1409040383"/>
      </c:scatterChart>
      <c:valAx>
        <c:axId val="908977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409040383"/>
        <c:crosses val="autoZero"/>
        <c:crossBetween val="midCat"/>
      </c:valAx>
      <c:valAx>
        <c:axId val="1409040383"/>
        <c:scaling>
          <c:orientation val="minMax"/>
          <c:min val="6.0000000000000029E-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9089776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u="none" strike="noStrike" baseline="0">
                <a:effectLst/>
              </a:rPr>
              <a:t>Dow Filmtec BW30LE</a:t>
            </a:r>
            <a:r>
              <a:rPr lang="en-GB" sz="1400" b="0" i="0" u="none" strike="noStrike" baseline="0"/>
              <a:t> </a:t>
            </a:r>
            <a:endParaRPr lang="en-US"/>
          </a:p>
        </c:rich>
      </c:tx>
      <c:layout>
        <c:manualLayout>
          <c:xMode val="edge"/>
          <c:yMode val="edge"/>
          <c:x val="0.29855746923455151"/>
          <c:y val="3.814713896457765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'NH4+ Permeability'!$K$3</c:f>
              <c:strCache>
                <c:ptCount val="1"/>
                <c:pt idx="0">
                  <c:v>w_NH4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3723230529640357"/>
                  <c:y val="2.0432858054905301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="1" baseline="0"/>
                      <a:t>y = 9E-08x + 3E-07</a:t>
                    </a:r>
                    <a:endParaRPr lang="en-US" b="1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IL"/>
                </a:p>
              </c:txPr>
            </c:trendlineLbl>
          </c:trendline>
          <c:xVal>
            <c:numRef>
              <c:f>'NH4+ Permeability'!$J$4:$J$6</c:f>
              <c:numCache>
                <c:formatCode>General</c:formatCode>
                <c:ptCount val="3"/>
                <c:pt idx="0">
                  <c:v>4.5</c:v>
                </c:pt>
                <c:pt idx="1">
                  <c:v>7</c:v>
                </c:pt>
              </c:numCache>
            </c:numRef>
          </c:xVal>
          <c:yVal>
            <c:numRef>
              <c:f>'NH4+ Permeability'!$K$4:$K$7</c:f>
              <c:numCache>
                <c:formatCode>0.00E+00</c:formatCode>
                <c:ptCount val="4"/>
                <c:pt idx="0">
                  <c:v>6.6300000000000005E-7</c:v>
                </c:pt>
                <c:pt idx="1">
                  <c:v>8.8100000000000001E-7</c:v>
                </c:pt>
                <c:pt idx="3">
                  <c:v>8.8100000000000001E-7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2E5-4B90-A459-CB966D86E6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6083919"/>
        <c:axId val="1413176223"/>
      </c:scatterChart>
      <c:valAx>
        <c:axId val="1546083919"/>
        <c:scaling>
          <c:orientation val="minMax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413176223"/>
        <c:crosses val="autoZero"/>
        <c:crossBetween val="midCat"/>
      </c:valAx>
      <c:valAx>
        <c:axId val="1413176223"/>
        <c:scaling>
          <c:orientation val="minMax"/>
          <c:min val="5.000000000000003E-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546083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u="none" strike="noStrike" baseline="0">
                <a:effectLst/>
              </a:rPr>
              <a:t>Dow Filmtec XLE</a:t>
            </a:r>
            <a:r>
              <a:rPr lang="en-GB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'NH4+ Permeability'!$P$3</c:f>
              <c:strCache>
                <c:ptCount val="1"/>
                <c:pt idx="0">
                  <c:v>w_NH4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4322881696158954"/>
                  <c:y val="-0.1878723492896721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IL" b="1" baseline="0"/>
                      <a:t>y = -5E-08x + 2E-06</a:t>
                    </a:r>
                    <a:endParaRPr lang="en-IL" b="1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IL"/>
                </a:p>
              </c:txPr>
            </c:trendlineLbl>
          </c:trendline>
          <c:xVal>
            <c:numRef>
              <c:f>'NH4+ Permeability'!$O$4:$O$6</c:f>
              <c:numCache>
                <c:formatCode>General</c:formatCode>
                <c:ptCount val="3"/>
                <c:pt idx="0">
                  <c:v>4.5</c:v>
                </c:pt>
                <c:pt idx="1">
                  <c:v>7</c:v>
                </c:pt>
              </c:numCache>
            </c:numRef>
          </c:xVal>
          <c:yVal>
            <c:numRef>
              <c:f>'NH4+ Permeability'!$P$4:$P$7</c:f>
              <c:numCache>
                <c:formatCode>0.00E+00</c:formatCode>
                <c:ptCount val="4"/>
                <c:pt idx="0">
                  <c:v>1.3370000000000001E-6</c:v>
                </c:pt>
                <c:pt idx="1">
                  <c:v>1.1999999999999999E-6</c:v>
                </c:pt>
                <c:pt idx="3">
                  <c:v>1.1999999999999999E-6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FAC-4BF3-B663-81729F70FC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98991"/>
        <c:axId val="11210271"/>
      </c:scatterChart>
      <c:valAx>
        <c:axId val="12498991"/>
        <c:scaling>
          <c:orientation val="minMax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1210271"/>
        <c:crosses val="autoZero"/>
        <c:crossBetween val="midCat"/>
      </c:valAx>
      <c:valAx>
        <c:axId val="11210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2498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u="none" strike="noStrike" baseline="0">
                <a:effectLst/>
              </a:rPr>
              <a:t>Dow Filmtec SW30HRLE</a:t>
            </a:r>
            <a:r>
              <a:rPr lang="en-GB" sz="1400" b="0" i="0" u="none" strike="noStrike" baseline="0"/>
              <a:t> </a:t>
            </a:r>
            <a:endParaRPr lang="en-I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'NH4+ Permeability'!$T$3</c:f>
              <c:strCache>
                <c:ptCount val="1"/>
                <c:pt idx="0">
                  <c:v>w_NH4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9031737228600742"/>
                  <c:y val="-0.1502208464047535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IL" b="1" baseline="0"/>
                      <a:t>y = -3E-07x + 3E-06</a:t>
                    </a:r>
                    <a:endParaRPr lang="en-IL" b="1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IL"/>
                </a:p>
              </c:txPr>
            </c:trendlineLbl>
          </c:trendline>
          <c:xVal>
            <c:numRef>
              <c:f>'NH4+ Permeability'!$S$4:$S$6</c:f>
              <c:numCache>
                <c:formatCode>General</c:formatCode>
                <c:ptCount val="3"/>
                <c:pt idx="0">
                  <c:v>4.5</c:v>
                </c:pt>
                <c:pt idx="1">
                  <c:v>7</c:v>
                </c:pt>
              </c:numCache>
            </c:numRef>
          </c:xVal>
          <c:yVal>
            <c:numRef>
              <c:f>'NH4+ Permeability'!$T$4:$T$7</c:f>
              <c:numCache>
                <c:formatCode>0.00E+00</c:formatCode>
                <c:ptCount val="4"/>
                <c:pt idx="0">
                  <c:v>3.8E-6</c:v>
                </c:pt>
                <c:pt idx="1">
                  <c:v>1.1999999999999999E-6</c:v>
                </c:pt>
                <c:pt idx="3">
                  <c:v>8.4E-7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586-47F2-A5D0-2C82442597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65759"/>
        <c:axId val="10907151"/>
      </c:scatterChart>
      <c:valAx>
        <c:axId val="10165759"/>
        <c:scaling>
          <c:orientation val="minMax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0907151"/>
        <c:crosses val="autoZero"/>
        <c:crossBetween val="midCat"/>
      </c:valAx>
      <c:valAx>
        <c:axId val="10907151"/>
        <c:scaling>
          <c:orientation val="minMax"/>
          <c:min val="6.0000000000000029E-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01657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u="none" strike="noStrike" baseline="0">
                <a:effectLst/>
              </a:rPr>
              <a:t>Dow Filmtec BW30LE</a:t>
            </a:r>
            <a:r>
              <a:rPr lang="en-GB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'NaCl Permeability'!$C$3</c:f>
              <c:strCache>
                <c:ptCount val="1"/>
                <c:pt idx="0">
                  <c:v>W_NaCl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9.4955481780200773E-3"/>
                  <c:y val="-0.46561973753280839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1" baseline="0"/>
                      <a:t>y = -1E-08x + 3E-07</a:t>
                    </a:r>
                    <a:endParaRPr lang="en-US" sz="1200" b="1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IL"/>
                </a:p>
              </c:txPr>
            </c:trendlineLbl>
          </c:trendline>
          <c:xVal>
            <c:numRef>
              <c:f>'NaCl Permeability'!$B$4:$B$6</c:f>
              <c:numCache>
                <c:formatCode>General</c:formatCode>
                <c:ptCount val="3"/>
                <c:pt idx="0">
                  <c:v>4.5</c:v>
                </c:pt>
                <c:pt idx="1">
                  <c:v>7</c:v>
                </c:pt>
              </c:numCache>
            </c:numRef>
          </c:xVal>
          <c:yVal>
            <c:numRef>
              <c:f>'NaCl Permeability'!$C$4:$C$7</c:f>
              <c:numCache>
                <c:formatCode>0.00E+00</c:formatCode>
                <c:ptCount val="4"/>
                <c:pt idx="0">
                  <c:v>2.8200000000000001E-7</c:v>
                </c:pt>
                <c:pt idx="1">
                  <c:v>2.5499999999999999E-7</c:v>
                </c:pt>
                <c:pt idx="3">
                  <c:v>2.5499999999999999E-7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CA1-4EFD-8589-525CC77698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7587743"/>
        <c:axId val="1197718415"/>
      </c:scatterChart>
      <c:valAx>
        <c:axId val="1197587743"/>
        <c:scaling>
          <c:orientation val="minMax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197718415"/>
        <c:crosses val="autoZero"/>
        <c:crossBetween val="midCat"/>
      </c:valAx>
      <c:valAx>
        <c:axId val="1197718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197587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4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409575</xdr:colOff>
      <xdr:row>6</xdr:row>
      <xdr:rowOff>12700</xdr:rowOff>
    </xdr:from>
    <xdr:to>
      <xdr:col>6</xdr:col>
      <xdr:colOff>0</xdr:colOff>
      <xdr:row>17</xdr:row>
      <xdr:rowOff>177800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4BF9F84-6EE7-D5A2-7462-F969D197C2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6</xdr:row>
      <xdr:rowOff>19050</xdr:rowOff>
    </xdr:from>
    <xdr:to>
      <xdr:col>13</xdr:col>
      <xdr:colOff>12700</xdr:colOff>
      <xdr:row>17</xdr:row>
      <xdr:rowOff>165100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A081ED7-7C91-FAE0-F652-073FDC6E4C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12699</xdr:colOff>
      <xdr:row>6</xdr:row>
      <xdr:rowOff>12700</xdr:rowOff>
    </xdr:from>
    <xdr:to>
      <xdr:col>20</xdr:col>
      <xdr:colOff>50800</xdr:colOff>
      <xdr:row>18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B37BE69-1B72-23B6-254D-3D95E6EFF1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12699</xdr:colOff>
      <xdr:row>21</xdr:row>
      <xdr:rowOff>12700</xdr:rowOff>
    </xdr:from>
    <xdr:to>
      <xdr:col>15</xdr:col>
      <xdr:colOff>19050</xdr:colOff>
      <xdr:row>33</xdr:row>
      <xdr:rowOff>165100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D38985C-A018-50A2-4D05-9F8472ED0D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536575</xdr:colOff>
      <xdr:row>9</xdr:row>
      <xdr:rowOff>177800</xdr:rowOff>
    </xdr:from>
    <xdr:to>
      <xdr:col>6</xdr:col>
      <xdr:colOff>349250</xdr:colOff>
      <xdr:row>22</xdr:row>
      <xdr:rowOff>107950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A04DF98-DFD9-C5CF-4FF0-59FDF6C5D7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158750</xdr:colOff>
      <xdr:row>9</xdr:row>
      <xdr:rowOff>165100</xdr:rowOff>
    </xdr:from>
    <xdr:to>
      <xdr:col>12</xdr:col>
      <xdr:colOff>546100</xdr:colOff>
      <xdr:row>22</xdr:row>
      <xdr:rowOff>120650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D6C8210-1528-EAB1-D743-E19FC68F05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514349</xdr:colOff>
      <xdr:row>9</xdr:row>
      <xdr:rowOff>152400</xdr:rowOff>
    </xdr:from>
    <xdr:to>
      <xdr:col>19</xdr:col>
      <xdr:colOff>590550</xdr:colOff>
      <xdr:row>22</xdr:row>
      <xdr:rowOff>158750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B7F2F2E-1928-4D90-DE71-7BAA9145A1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508000</xdr:colOff>
      <xdr:row>9</xdr:row>
      <xdr:rowOff>171450</xdr:rowOff>
    </xdr:from>
    <xdr:to>
      <xdr:col>26</xdr:col>
      <xdr:colOff>142874</xdr:colOff>
      <xdr:row>23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B3C95E8-D38C-1847-7AA0-6511FADEA7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31750</xdr:rowOff>
    </xdr:from>
    <xdr:to>
      <xdr:col>6</xdr:col>
      <xdr:colOff>130175</xdr:colOff>
      <xdr:row>21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86DD8F-003F-1D2A-F79A-976471AE64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307975</xdr:colOff>
      <xdr:row>8</xdr:row>
      <xdr:rowOff>139700</xdr:rowOff>
    </xdr:from>
    <xdr:to>
      <xdr:col>13</xdr:col>
      <xdr:colOff>63500</xdr:colOff>
      <xdr:row>21</xdr:row>
      <xdr:rowOff>44450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735C0B7-2DE7-5D43-935C-E0556D8D82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76199</xdr:colOff>
      <xdr:row>8</xdr:row>
      <xdr:rowOff>171450</xdr:rowOff>
    </xdr:from>
    <xdr:to>
      <xdr:col>21</xdr:col>
      <xdr:colOff>190500</xdr:colOff>
      <xdr:row>22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214AE4F-CBAE-5046-9266-3F9AECCEAC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323851</xdr:colOff>
      <xdr:row>9</xdr:row>
      <xdr:rowOff>0</xdr:rowOff>
    </xdr:from>
    <xdr:to>
      <xdr:col>5</xdr:col>
      <xdr:colOff>457200</xdr:colOff>
      <xdr:row>23</xdr:row>
      <xdr:rowOff>125412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54F08D-9D87-439A-57CF-DCF6042EC9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49213</xdr:colOff>
      <xdr:row>9</xdr:row>
      <xdr:rowOff>76200</xdr:rowOff>
    </xdr:from>
    <xdr:to>
      <xdr:col>11</xdr:col>
      <xdr:colOff>38101</xdr:colOff>
      <xdr:row>23</xdr:row>
      <xdr:rowOff>153987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D25F8D7-29CF-6C5E-4987-E9355A7F01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95251</xdr:colOff>
      <xdr:row>10</xdr:row>
      <xdr:rowOff>47625</xdr:rowOff>
    </xdr:from>
    <xdr:to>
      <xdr:col>18</xdr:col>
      <xdr:colOff>104775</xdr:colOff>
      <xdr:row>24</xdr:row>
      <xdr:rowOff>1587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8979468-BA8E-9788-FD20-8B40CA716D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219075</xdr:colOff>
      <xdr:row>10</xdr:row>
      <xdr:rowOff>34925</xdr:rowOff>
    </xdr:from>
    <xdr:to>
      <xdr:col>25</xdr:col>
      <xdr:colOff>428626</xdr:colOff>
      <xdr:row>23</xdr:row>
      <xdr:rowOff>144462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4D6CD41-A12A-7926-8F8C-91C2C74CF1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8DF6C-B2F6-4A6F-8293-0BD351469548}">
  <dimension ref="C1:Q26"/>
  <sheetViews>
    <sheetView workbookViewId="0">
      <selection activeCell="V22" sqref="V22"/>
    </sheetView>
  </sheetViews>
  <sheetFormatPr defaultRowHeight="14.5" x14ac:dyDescent="0.35"/>
  <sheetData>
    <row r="1" spans="3:17" x14ac:dyDescent="0.35">
      <c r="D1" s="4" t="s">
        <v>0</v>
      </c>
      <c r="E1" s="5"/>
      <c r="J1" s="6" t="s">
        <v>3</v>
      </c>
      <c r="K1" s="7"/>
      <c r="P1" s="8" t="s">
        <v>4</v>
      </c>
      <c r="Q1" s="9"/>
    </row>
    <row r="2" spans="3:17" x14ac:dyDescent="0.35">
      <c r="C2" t="s">
        <v>2</v>
      </c>
      <c r="D2" t="s">
        <v>1</v>
      </c>
      <c r="J2" t="s">
        <v>2</v>
      </c>
      <c r="K2" t="s">
        <v>1</v>
      </c>
      <c r="P2" t="s">
        <v>2</v>
      </c>
      <c r="Q2" t="s">
        <v>1</v>
      </c>
    </row>
    <row r="3" spans="3:17" x14ac:dyDescent="0.35">
      <c r="C3">
        <v>4.5</v>
      </c>
      <c r="D3">
        <v>-0.36</v>
      </c>
      <c r="J3">
        <v>4.5</v>
      </c>
      <c r="K3">
        <v>-0.189</v>
      </c>
      <c r="P3">
        <v>4.5</v>
      </c>
      <c r="Q3">
        <v>0.1</v>
      </c>
    </row>
    <row r="4" spans="3:17" x14ac:dyDescent="0.35">
      <c r="C4">
        <v>7</v>
      </c>
      <c r="D4">
        <v>8.5999999999999993E-2</v>
      </c>
      <c r="J4">
        <v>7</v>
      </c>
      <c r="K4">
        <v>0.27900000000000003</v>
      </c>
      <c r="P4">
        <v>7</v>
      </c>
      <c r="Q4">
        <v>0.27600000000000002</v>
      </c>
    </row>
    <row r="5" spans="3:17" x14ac:dyDescent="0.35">
      <c r="C5">
        <v>8.5</v>
      </c>
      <c r="D5">
        <v>6.2E-2</v>
      </c>
      <c r="J5">
        <v>8.5</v>
      </c>
      <c r="K5">
        <v>0.374</v>
      </c>
      <c r="P5">
        <v>8.5</v>
      </c>
      <c r="Q5">
        <v>0.47399999999999998</v>
      </c>
    </row>
    <row r="22" spans="6:7" x14ac:dyDescent="0.35">
      <c r="F22" s="10" t="s">
        <v>5</v>
      </c>
      <c r="G22" s="11"/>
    </row>
    <row r="23" spans="6:7" x14ac:dyDescent="0.35">
      <c r="F23" t="s">
        <v>2</v>
      </c>
      <c r="G23" t="s">
        <v>1</v>
      </c>
    </row>
    <row r="24" spans="6:7" x14ac:dyDescent="0.35">
      <c r="F24">
        <v>4.5</v>
      </c>
      <c r="G24">
        <v>-0.28000000000000003</v>
      </c>
    </row>
    <row r="25" spans="6:7" x14ac:dyDescent="0.35">
      <c r="F25">
        <v>7</v>
      </c>
      <c r="G25">
        <v>0.31</v>
      </c>
    </row>
    <row r="26" spans="6:7" x14ac:dyDescent="0.35">
      <c r="F26">
        <v>8.5</v>
      </c>
      <c r="G26">
        <v>0.47</v>
      </c>
    </row>
  </sheetData>
  <mergeCells count="4">
    <mergeCell ref="D1:E1"/>
    <mergeCell ref="J1:K1"/>
    <mergeCell ref="P1:Q1"/>
    <mergeCell ref="F22:G2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084F8-C00A-4FC4-9424-2C4DB9F35A7A}">
  <dimension ref="C2:T7"/>
  <sheetViews>
    <sheetView workbookViewId="0">
      <selection activeCell="C2" sqref="C2:D2"/>
    </sheetView>
  </sheetViews>
  <sheetFormatPr defaultRowHeight="14.5" x14ac:dyDescent="0.35"/>
  <sheetData>
    <row r="2" spans="3:20" x14ac:dyDescent="0.35">
      <c r="C2" s="8" t="s">
        <v>8</v>
      </c>
      <c r="D2" s="9"/>
      <c r="J2" s="12" t="s">
        <v>7</v>
      </c>
      <c r="K2" s="13"/>
      <c r="O2" s="14" t="s">
        <v>9</v>
      </c>
      <c r="P2" s="15"/>
      <c r="S2" s="12" t="s">
        <v>10</v>
      </c>
      <c r="T2" s="13"/>
    </row>
    <row r="3" spans="3:20" x14ac:dyDescent="0.35">
      <c r="C3" t="s">
        <v>2</v>
      </c>
      <c r="D3" t="s">
        <v>6</v>
      </c>
      <c r="J3" t="s">
        <v>2</v>
      </c>
      <c r="K3" t="s">
        <v>6</v>
      </c>
      <c r="O3" t="s">
        <v>2</v>
      </c>
      <c r="P3" t="s">
        <v>6</v>
      </c>
      <c r="S3" t="s">
        <v>2</v>
      </c>
      <c r="T3" t="s">
        <v>6</v>
      </c>
    </row>
    <row r="4" spans="3:20" x14ac:dyDescent="0.35">
      <c r="C4">
        <v>4.5</v>
      </c>
      <c r="D4" s="1">
        <v>1.6199999999999999E-6</v>
      </c>
      <c r="J4">
        <v>4.5</v>
      </c>
      <c r="K4" s="1">
        <v>6.6300000000000005E-7</v>
      </c>
      <c r="O4">
        <v>4.5</v>
      </c>
      <c r="P4" s="1">
        <v>1.3370000000000001E-6</v>
      </c>
      <c r="S4">
        <v>4.5</v>
      </c>
      <c r="T4" s="1">
        <v>3.8E-6</v>
      </c>
    </row>
    <row r="5" spans="3:20" x14ac:dyDescent="0.35">
      <c r="C5">
        <v>7</v>
      </c>
      <c r="D5" s="1">
        <v>8.4E-7</v>
      </c>
      <c r="J5">
        <v>7</v>
      </c>
      <c r="K5" s="1">
        <v>8.8100000000000001E-7</v>
      </c>
      <c r="O5">
        <v>7</v>
      </c>
      <c r="P5" s="1">
        <v>1.1999999999999999E-6</v>
      </c>
      <c r="S5">
        <v>7</v>
      </c>
      <c r="T5" s="1">
        <v>1.1999999999999999E-6</v>
      </c>
    </row>
    <row r="7" spans="3:20" x14ac:dyDescent="0.35">
      <c r="C7">
        <v>8.5</v>
      </c>
      <c r="D7" s="1">
        <v>8.4E-7</v>
      </c>
      <c r="J7">
        <v>8.5</v>
      </c>
      <c r="K7" s="1">
        <v>8.8100000000000001E-7</v>
      </c>
      <c r="O7">
        <v>8.5</v>
      </c>
      <c r="P7" s="1">
        <v>1.1999999999999999E-6</v>
      </c>
      <c r="S7">
        <v>8.5</v>
      </c>
      <c r="T7" s="1">
        <v>8.4E-7</v>
      </c>
    </row>
  </sheetData>
  <mergeCells count="4">
    <mergeCell ref="J2:K2"/>
    <mergeCell ref="C2:D2"/>
    <mergeCell ref="O2:P2"/>
    <mergeCell ref="S2:T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0B7BE-6E9D-48F7-9952-EB31E3934660}">
  <dimension ref="B2:S7"/>
  <sheetViews>
    <sheetView workbookViewId="0">
      <selection activeCell="K3" sqref="K3"/>
    </sheetView>
  </sheetViews>
  <sheetFormatPr defaultRowHeight="14.5" x14ac:dyDescent="0.35"/>
  <sheetData>
    <row r="2" spans="2:19" x14ac:dyDescent="0.35">
      <c r="B2" s="12" t="s">
        <v>7</v>
      </c>
      <c r="C2" s="13"/>
      <c r="G2" s="12" t="s">
        <v>9</v>
      </c>
      <c r="H2" s="13"/>
      <c r="M2" s="12" t="s">
        <v>10</v>
      </c>
      <c r="N2" s="13"/>
      <c r="R2" s="12" t="s">
        <v>8</v>
      </c>
      <c r="S2" s="13"/>
    </row>
    <row r="3" spans="2:19" x14ac:dyDescent="0.35">
      <c r="B3" s="2" t="s">
        <v>2</v>
      </c>
      <c r="C3" t="s">
        <v>11</v>
      </c>
      <c r="G3" s="2" t="s">
        <v>2</v>
      </c>
      <c r="H3" t="s">
        <v>11</v>
      </c>
      <c r="M3" s="2" t="s">
        <v>2</v>
      </c>
      <c r="N3" t="s">
        <v>11</v>
      </c>
      <c r="R3" s="2" t="s">
        <v>2</v>
      </c>
      <c r="S3" t="s">
        <v>11</v>
      </c>
    </row>
    <row r="4" spans="2:19" x14ac:dyDescent="0.35">
      <c r="B4">
        <v>4.5</v>
      </c>
      <c r="C4" s="1">
        <v>2.8200000000000001E-7</v>
      </c>
      <c r="G4">
        <v>4.5</v>
      </c>
      <c r="H4" s="1">
        <v>3.4799999999999999E-7</v>
      </c>
      <c r="M4">
        <v>4.5</v>
      </c>
      <c r="N4" s="1">
        <v>6.7399999999999995E-8</v>
      </c>
      <c r="R4">
        <v>4.5</v>
      </c>
      <c r="S4" s="1">
        <v>3.41E-7</v>
      </c>
    </row>
    <row r="5" spans="2:19" x14ac:dyDescent="0.35">
      <c r="B5">
        <v>7</v>
      </c>
      <c r="C5" s="1">
        <v>2.5499999999999999E-7</v>
      </c>
      <c r="G5">
        <v>7</v>
      </c>
      <c r="H5" s="1">
        <v>3.96E-7</v>
      </c>
      <c r="M5">
        <v>7</v>
      </c>
      <c r="N5" s="1">
        <v>6.8799999999999994E-8</v>
      </c>
      <c r="R5">
        <v>7</v>
      </c>
      <c r="S5" s="1">
        <v>3.1699999999999999E-7</v>
      </c>
    </row>
    <row r="6" spans="2:19" x14ac:dyDescent="0.35">
      <c r="G6">
        <v>8.5</v>
      </c>
      <c r="H6" s="1">
        <v>2.8999999999999998E-7</v>
      </c>
      <c r="M6">
        <v>8.5</v>
      </c>
      <c r="N6" s="1">
        <v>7.7299999999999997E-8</v>
      </c>
      <c r="R6">
        <v>8.5</v>
      </c>
      <c r="S6" s="1">
        <v>2.5499999999999999E-7</v>
      </c>
    </row>
    <row r="7" spans="2:19" x14ac:dyDescent="0.35">
      <c r="B7">
        <v>8.5</v>
      </c>
      <c r="C7" s="1">
        <v>2.5499999999999999E-7</v>
      </c>
    </row>
  </sheetData>
  <mergeCells count="4">
    <mergeCell ref="B2:C2"/>
    <mergeCell ref="G2:H2"/>
    <mergeCell ref="M2:N2"/>
    <mergeCell ref="R2:S2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FC76E-EEA0-44C2-AC05-8BC5F5E9CBFB}">
  <dimension ref="B3:W7"/>
  <sheetViews>
    <sheetView tabSelected="1" workbookViewId="0">
      <selection activeCell="F6" sqref="F6"/>
    </sheetView>
  </sheetViews>
  <sheetFormatPr defaultRowHeight="14.5" x14ac:dyDescent="0.35"/>
  <cols>
    <col min="4" max="4" width="12.26953125" bestFit="1" customWidth="1"/>
    <col min="9" max="9" width="7.26953125" bestFit="1" customWidth="1"/>
    <col min="10" max="10" width="11.81640625" bestFit="1" customWidth="1"/>
    <col min="16" max="16" width="11.81640625" bestFit="1" customWidth="1"/>
    <col min="23" max="23" width="11.81640625" bestFit="1" customWidth="1"/>
  </cols>
  <sheetData>
    <row r="3" spans="2:23" x14ac:dyDescent="0.35">
      <c r="B3" s="12" t="s">
        <v>7</v>
      </c>
      <c r="C3" s="13"/>
      <c r="H3" s="12" t="s">
        <v>9</v>
      </c>
      <c r="I3" s="13"/>
      <c r="N3" s="12" t="s">
        <v>10</v>
      </c>
      <c r="O3" s="13"/>
      <c r="U3" s="12" t="s">
        <v>8</v>
      </c>
      <c r="V3" s="13"/>
    </row>
    <row r="4" spans="2:23" x14ac:dyDescent="0.35">
      <c r="B4" s="2" t="s">
        <v>2</v>
      </c>
      <c r="C4" t="s">
        <v>12</v>
      </c>
      <c r="D4" t="s">
        <v>13</v>
      </c>
      <c r="E4">
        <v>3600000</v>
      </c>
      <c r="H4" s="2" t="s">
        <v>2</v>
      </c>
      <c r="I4" t="s">
        <v>12</v>
      </c>
      <c r="J4" t="s">
        <v>13</v>
      </c>
      <c r="N4" s="2" t="s">
        <v>2</v>
      </c>
      <c r="O4" t="s">
        <v>12</v>
      </c>
      <c r="P4" t="s">
        <v>13</v>
      </c>
      <c r="U4" s="2" t="s">
        <v>2</v>
      </c>
      <c r="V4" t="s">
        <v>12</v>
      </c>
      <c r="W4" t="s">
        <v>13</v>
      </c>
    </row>
    <row r="5" spans="2:23" x14ac:dyDescent="0.35">
      <c r="B5">
        <v>4.5</v>
      </c>
      <c r="C5" s="3">
        <v>3.6</v>
      </c>
      <c r="D5" s="1">
        <f>C5/E4</f>
        <v>9.9999999999999995E-7</v>
      </c>
      <c r="H5">
        <v>4.5</v>
      </c>
      <c r="I5" s="3">
        <v>3.44</v>
      </c>
      <c r="J5">
        <f>I5/E4</f>
        <v>9.5555555555555561E-7</v>
      </c>
      <c r="N5">
        <v>4.5</v>
      </c>
      <c r="O5" s="3">
        <v>1.302</v>
      </c>
      <c r="P5">
        <f>O5/E4</f>
        <v>3.6166666666666666E-7</v>
      </c>
      <c r="U5">
        <v>4.5</v>
      </c>
      <c r="V5" s="3">
        <v>1.996</v>
      </c>
      <c r="W5">
        <f>V5/E4</f>
        <v>5.5444444444444444E-7</v>
      </c>
    </row>
    <row r="6" spans="2:23" x14ac:dyDescent="0.35">
      <c r="B6">
        <v>7</v>
      </c>
      <c r="C6" s="3">
        <v>2.2999999999999998</v>
      </c>
      <c r="D6" s="1">
        <f>C6/E4</f>
        <v>6.3888888888888883E-7</v>
      </c>
      <c r="H6">
        <v>7</v>
      </c>
      <c r="I6" s="3">
        <v>3.403</v>
      </c>
      <c r="J6">
        <f>I6/E4</f>
        <v>9.4527777777777777E-7</v>
      </c>
      <c r="N6">
        <v>7</v>
      </c>
      <c r="O6" s="3">
        <v>1.18</v>
      </c>
      <c r="P6">
        <f>O6/E4</f>
        <v>3.2777777777777776E-7</v>
      </c>
      <c r="U6">
        <v>7</v>
      </c>
      <c r="V6" s="3">
        <v>2.2599999999999998</v>
      </c>
      <c r="W6">
        <f>V6/E4</f>
        <v>6.2777777777777774E-7</v>
      </c>
    </row>
    <row r="7" spans="2:23" x14ac:dyDescent="0.35">
      <c r="B7">
        <v>8.5</v>
      </c>
      <c r="C7" s="3">
        <v>2.5</v>
      </c>
      <c r="D7" s="1">
        <f>C7/E4</f>
        <v>6.9444444444444448E-7</v>
      </c>
      <c r="H7">
        <v>8.5</v>
      </c>
      <c r="I7" s="3">
        <v>3.262</v>
      </c>
      <c r="J7">
        <f>I7/E4</f>
        <v>9.0611111111111109E-7</v>
      </c>
      <c r="N7">
        <v>8.5</v>
      </c>
      <c r="O7" s="3">
        <v>1.3109999999999999</v>
      </c>
      <c r="P7">
        <f>O7/E4</f>
        <v>3.6416666666666664E-7</v>
      </c>
      <c r="U7">
        <v>8.5</v>
      </c>
      <c r="V7" s="3">
        <v>2.585</v>
      </c>
      <c r="W7">
        <f>V7/E4</f>
        <v>7.1805555555555555E-7</v>
      </c>
    </row>
  </sheetData>
  <mergeCells count="4">
    <mergeCell ref="B3:C3"/>
    <mergeCell ref="H3:I3"/>
    <mergeCell ref="N3:O3"/>
    <mergeCell ref="U3:V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Theta</vt:lpstr>
      <vt:lpstr>NH4+ Permeability</vt:lpstr>
      <vt:lpstr>NaCl Permeability</vt:lpstr>
      <vt:lpstr>Water Permeability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Mangut Sunday</dc:creator>
  <cp:lastModifiedBy>Mangut Sunday</cp:lastModifiedBy>
  <dcterms:created xsi:type="dcterms:W3CDTF">2023-12-19T12:10:37Z</dcterms:created>
  <dcterms:modified xsi:type="dcterms:W3CDTF">2023-12-27T13:28:00Z</dcterms:modified>
</cp:coreProperties>
</file>