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8427_westernsydney_edu_au/Documents/Niraj Pot Experiment/Modified Data File/"/>
    </mc:Choice>
  </mc:AlternateContent>
  <xr:revisionPtr revIDLastSave="217" documentId="8_{ABD6B34C-6D11-4A6F-8DFB-C19BBD1DB7C8}" xr6:coauthVersionLast="47" xr6:coauthVersionMax="47" xr10:uidLastSave="{F0DE7EAB-157D-4E4D-AD49-2AA6A648966F}"/>
  <bookViews>
    <workbookView xWindow="-108" yWindow="-108" windowWidth="23256" windowHeight="12720" xr2:uid="{00000000-000D-0000-FFFF-FFFF00000000}"/>
  </bookViews>
  <sheets>
    <sheet name="Calculated_Flux (2)" sheetId="2" r:id="rId1"/>
    <sheet name="Sheet1" sheetId="3" r:id="rId2"/>
    <sheet name="Calculated_Flu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" i="2" l="1"/>
  <c r="AK2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S16" i="2" s="1"/>
  <c r="T16" i="2" s="1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S24" i="2" s="1"/>
  <c r="T24" i="2" s="1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Q30" i="2"/>
  <c r="R30" i="2"/>
  <c r="P31" i="2"/>
  <c r="Q31" i="2"/>
  <c r="R31" i="2"/>
  <c r="P32" i="2"/>
  <c r="Q32" i="2"/>
  <c r="R32" i="2"/>
  <c r="S32" i="2" s="1"/>
  <c r="T32" i="2" s="1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39" i="2"/>
  <c r="Q39" i="2"/>
  <c r="R39" i="2"/>
  <c r="P40" i="2"/>
  <c r="Q40" i="2"/>
  <c r="R40" i="2"/>
  <c r="S40" i="2" s="1"/>
  <c r="T40" i="2" s="1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P46" i="2"/>
  <c r="Q46" i="2"/>
  <c r="R46" i="2"/>
  <c r="P47" i="2"/>
  <c r="Q47" i="2"/>
  <c r="R47" i="2"/>
  <c r="P48" i="2"/>
  <c r="Q48" i="2"/>
  <c r="R48" i="2"/>
  <c r="S48" i="2" s="1"/>
  <c r="T48" i="2" s="1"/>
  <c r="P49" i="2"/>
  <c r="Q49" i="2"/>
  <c r="R49" i="2"/>
  <c r="P50" i="2"/>
  <c r="Q50" i="2"/>
  <c r="R50" i="2"/>
  <c r="P51" i="2"/>
  <c r="Q51" i="2"/>
  <c r="R51" i="2"/>
  <c r="P52" i="2"/>
  <c r="Q52" i="2"/>
  <c r="R52" i="2"/>
  <c r="P53" i="2"/>
  <c r="Q53" i="2"/>
  <c r="R53" i="2"/>
  <c r="P54" i="2"/>
  <c r="Q54" i="2"/>
  <c r="R54" i="2"/>
  <c r="P55" i="2"/>
  <c r="Q55" i="2"/>
  <c r="R55" i="2"/>
  <c r="P56" i="2"/>
  <c r="Q56" i="2"/>
  <c r="R56" i="2"/>
  <c r="S56" i="2" s="1"/>
  <c r="T56" i="2" s="1"/>
  <c r="P57" i="2"/>
  <c r="Q57" i="2"/>
  <c r="R57" i="2"/>
  <c r="P58" i="2"/>
  <c r="Q58" i="2"/>
  <c r="R58" i="2"/>
  <c r="P59" i="2"/>
  <c r="Q59" i="2"/>
  <c r="R59" i="2"/>
  <c r="P60" i="2"/>
  <c r="Q60" i="2"/>
  <c r="R60" i="2"/>
  <c r="P61" i="2"/>
  <c r="Q61" i="2"/>
  <c r="R61" i="2"/>
  <c r="P62" i="2"/>
  <c r="Q62" i="2"/>
  <c r="R62" i="2"/>
  <c r="P63" i="2"/>
  <c r="Q63" i="2"/>
  <c r="R63" i="2"/>
  <c r="P64" i="2"/>
  <c r="Q64" i="2"/>
  <c r="R64" i="2"/>
  <c r="S64" i="2" s="1"/>
  <c r="T64" i="2" s="1"/>
  <c r="P65" i="2"/>
  <c r="Q65" i="2"/>
  <c r="R65" i="2"/>
  <c r="P66" i="2"/>
  <c r="Q66" i="2"/>
  <c r="R66" i="2"/>
  <c r="P67" i="2"/>
  <c r="Q67" i="2"/>
  <c r="R67" i="2"/>
  <c r="P68" i="2"/>
  <c r="Q68" i="2"/>
  <c r="R68" i="2"/>
  <c r="P69" i="2"/>
  <c r="Q69" i="2"/>
  <c r="R69" i="2"/>
  <c r="P70" i="2"/>
  <c r="Q70" i="2"/>
  <c r="R70" i="2"/>
  <c r="P71" i="2"/>
  <c r="Q71" i="2"/>
  <c r="R71" i="2"/>
  <c r="P72" i="2"/>
  <c r="Q72" i="2"/>
  <c r="R72" i="2"/>
  <c r="S72" i="2" s="1"/>
  <c r="T72" i="2" s="1"/>
  <c r="P73" i="2"/>
  <c r="Q73" i="2"/>
  <c r="R73" i="2"/>
  <c r="P74" i="2"/>
  <c r="Q74" i="2"/>
  <c r="R74" i="2"/>
  <c r="P75" i="2"/>
  <c r="Q75" i="2"/>
  <c r="R75" i="2"/>
  <c r="P76" i="2"/>
  <c r="Q76" i="2"/>
  <c r="R76" i="2"/>
  <c r="P77" i="2"/>
  <c r="Q77" i="2"/>
  <c r="R77" i="2"/>
  <c r="P78" i="2"/>
  <c r="Q78" i="2"/>
  <c r="R78" i="2"/>
  <c r="P79" i="2"/>
  <c r="Q79" i="2"/>
  <c r="R79" i="2"/>
  <c r="P80" i="2"/>
  <c r="Q80" i="2"/>
  <c r="R80" i="2"/>
  <c r="S80" i="2" s="1"/>
  <c r="T80" i="2" s="1"/>
  <c r="P81" i="2"/>
  <c r="Q81" i="2"/>
  <c r="R81" i="2"/>
  <c r="P82" i="2"/>
  <c r="Q82" i="2"/>
  <c r="R82" i="2"/>
  <c r="P83" i="2"/>
  <c r="Q83" i="2"/>
  <c r="R83" i="2"/>
  <c r="P84" i="2"/>
  <c r="Q84" i="2"/>
  <c r="R84" i="2"/>
  <c r="P85" i="2"/>
  <c r="Q85" i="2"/>
  <c r="R85" i="2"/>
  <c r="P86" i="2"/>
  <c r="Q86" i="2"/>
  <c r="R86" i="2"/>
  <c r="P87" i="2"/>
  <c r="Q87" i="2"/>
  <c r="R87" i="2"/>
  <c r="P88" i="2"/>
  <c r="Q88" i="2"/>
  <c r="R88" i="2"/>
  <c r="S88" i="2" s="1"/>
  <c r="T88" i="2" s="1"/>
  <c r="P89" i="2"/>
  <c r="Q89" i="2"/>
  <c r="R89" i="2"/>
  <c r="P90" i="2"/>
  <c r="Q90" i="2"/>
  <c r="R90" i="2"/>
  <c r="P91" i="2"/>
  <c r="Q91" i="2"/>
  <c r="R91" i="2"/>
  <c r="Q2" i="2"/>
  <c r="P2" i="2"/>
  <c r="S50" i="2" l="1"/>
  <c r="T50" i="2" s="1"/>
  <c r="S34" i="2"/>
  <c r="T34" i="2" s="1"/>
  <c r="S26" i="2"/>
  <c r="T26" i="2" s="1"/>
  <c r="S42" i="2"/>
  <c r="T42" i="2" s="1"/>
  <c r="S18" i="2"/>
  <c r="T18" i="2" s="1"/>
  <c r="S90" i="2"/>
  <c r="T90" i="2" s="1"/>
  <c r="S66" i="2"/>
  <c r="T66" i="2" s="1"/>
  <c r="S10" i="2"/>
  <c r="T10" i="2" s="1"/>
  <c r="S58" i="2"/>
  <c r="T58" i="2" s="1"/>
  <c r="S74" i="2"/>
  <c r="T74" i="2" s="1"/>
  <c r="S82" i="2"/>
  <c r="T82" i="2" s="1"/>
  <c r="S15" i="2"/>
  <c r="T15" i="2" s="1"/>
  <c r="S7" i="2"/>
  <c r="T7" i="2" s="1"/>
  <c r="S84" i="2"/>
  <c r="T84" i="2" s="1"/>
  <c r="S76" i="2"/>
  <c r="T76" i="2" s="1"/>
  <c r="S68" i="2"/>
  <c r="T68" i="2" s="1"/>
  <c r="S60" i="2"/>
  <c r="T60" i="2" s="1"/>
  <c r="S52" i="2"/>
  <c r="T52" i="2" s="1"/>
  <c r="S44" i="2"/>
  <c r="T44" i="2" s="1"/>
  <c r="S36" i="2"/>
  <c r="T36" i="2" s="1"/>
  <c r="S28" i="2"/>
  <c r="T28" i="2" s="1"/>
  <c r="S20" i="2"/>
  <c r="T20" i="2" s="1"/>
  <c r="S12" i="2"/>
  <c r="T12" i="2" s="1"/>
  <c r="S4" i="2"/>
  <c r="T4" i="2" s="1"/>
  <c r="S8" i="2"/>
  <c r="T8" i="2" s="1"/>
  <c r="S85" i="2"/>
  <c r="T85" i="2" s="1"/>
  <c r="S77" i="2"/>
  <c r="T77" i="2" s="1"/>
  <c r="S69" i="2"/>
  <c r="T69" i="2" s="1"/>
  <c r="S61" i="2"/>
  <c r="T61" i="2" s="1"/>
  <c r="S53" i="2"/>
  <c r="T53" i="2" s="1"/>
  <c r="S45" i="2"/>
  <c r="T45" i="2" s="1"/>
  <c r="S37" i="2"/>
  <c r="T37" i="2" s="1"/>
  <c r="S29" i="2"/>
  <c r="T29" i="2" s="1"/>
  <c r="S21" i="2"/>
  <c r="T21" i="2" s="1"/>
  <c r="S13" i="2"/>
  <c r="T13" i="2" s="1"/>
  <c r="S5" i="2"/>
  <c r="T5" i="2" s="1"/>
  <c r="S81" i="2"/>
  <c r="T81" i="2" s="1"/>
  <c r="S65" i="2"/>
  <c r="T65" i="2" s="1"/>
  <c r="S17" i="2"/>
  <c r="T17" i="2" s="1"/>
  <c r="S46" i="2"/>
  <c r="T46" i="2" s="1"/>
  <c r="S91" i="2"/>
  <c r="T91" i="2" s="1"/>
  <c r="S83" i="2"/>
  <c r="T83" i="2" s="1"/>
  <c r="S75" i="2"/>
  <c r="T75" i="2" s="1"/>
  <c r="S67" i="2"/>
  <c r="T67" i="2" s="1"/>
  <c r="S59" i="2"/>
  <c r="T59" i="2" s="1"/>
  <c r="S51" i="2"/>
  <c r="T51" i="2" s="1"/>
  <c r="S43" i="2"/>
  <c r="T43" i="2" s="1"/>
  <c r="S35" i="2"/>
  <c r="T35" i="2" s="1"/>
  <c r="S27" i="2"/>
  <c r="T27" i="2" s="1"/>
  <c r="S19" i="2"/>
  <c r="T19" i="2" s="1"/>
  <c r="S11" i="2"/>
  <c r="T11" i="2" s="1"/>
  <c r="S3" i="2"/>
  <c r="T3" i="2" s="1"/>
  <c r="S89" i="2"/>
  <c r="T89" i="2" s="1"/>
  <c r="S49" i="2"/>
  <c r="T49" i="2" s="1"/>
  <c r="S25" i="2"/>
  <c r="T25" i="2" s="1"/>
  <c r="S78" i="2"/>
  <c r="T78" i="2" s="1"/>
  <c r="S54" i="2"/>
  <c r="T54" i="2" s="1"/>
  <c r="S14" i="2"/>
  <c r="T14" i="2" s="1"/>
  <c r="S57" i="2"/>
  <c r="T57" i="2" s="1"/>
  <c r="S86" i="2"/>
  <c r="T86" i="2" s="1"/>
  <c r="S38" i="2"/>
  <c r="T38" i="2" s="1"/>
  <c r="S33" i="2"/>
  <c r="T33" i="2" s="1"/>
  <c r="S70" i="2"/>
  <c r="T70" i="2" s="1"/>
  <c r="S30" i="2"/>
  <c r="T30" i="2" s="1"/>
  <c r="S6" i="2"/>
  <c r="T6" i="2" s="1"/>
  <c r="S73" i="2"/>
  <c r="T73" i="2" s="1"/>
  <c r="S41" i="2"/>
  <c r="T41" i="2" s="1"/>
  <c r="S9" i="2"/>
  <c r="T9" i="2" s="1"/>
  <c r="S62" i="2"/>
  <c r="T62" i="2" s="1"/>
  <c r="S22" i="2"/>
  <c r="T22" i="2" s="1"/>
  <c r="S87" i="2"/>
  <c r="T87" i="2" s="1"/>
  <c r="S79" i="2"/>
  <c r="T79" i="2" s="1"/>
  <c r="S71" i="2"/>
  <c r="T71" i="2" s="1"/>
  <c r="S63" i="2"/>
  <c r="T63" i="2" s="1"/>
  <c r="S55" i="2"/>
  <c r="T55" i="2" s="1"/>
  <c r="S47" i="2"/>
  <c r="T47" i="2" s="1"/>
  <c r="S39" i="2"/>
  <c r="T39" i="2" s="1"/>
  <c r="S31" i="2"/>
  <c r="T31" i="2" s="1"/>
  <c r="S23" i="2"/>
  <c r="T23" i="2" s="1"/>
  <c r="AM2" i="2" l="1"/>
  <c r="AL2" i="2"/>
  <c r="BZ91" i="2"/>
  <c r="BY91" i="2"/>
  <c r="BX91" i="2"/>
  <c r="BZ90" i="2"/>
  <c r="BY90" i="2"/>
  <c r="BX90" i="2"/>
  <c r="BZ89" i="2"/>
  <c r="BY89" i="2"/>
  <c r="BX89" i="2"/>
  <c r="BZ88" i="2"/>
  <c r="BY88" i="2"/>
  <c r="BX88" i="2"/>
  <c r="CA88" i="2" s="1"/>
  <c r="CB88" i="2" s="1"/>
  <c r="BZ87" i="2"/>
  <c r="BY87" i="2"/>
  <c r="BX87" i="2"/>
  <c r="BZ86" i="2"/>
  <c r="BY86" i="2"/>
  <c r="BX86" i="2"/>
  <c r="BZ85" i="2"/>
  <c r="BY85" i="2"/>
  <c r="BX85" i="2"/>
  <c r="BZ84" i="2"/>
  <c r="BY84" i="2"/>
  <c r="BX84" i="2"/>
  <c r="BZ83" i="2"/>
  <c r="BY83" i="2"/>
  <c r="BX83" i="2"/>
  <c r="BZ82" i="2"/>
  <c r="BY82" i="2"/>
  <c r="BX82" i="2"/>
  <c r="BZ81" i="2"/>
  <c r="BY81" i="2"/>
  <c r="BX81" i="2"/>
  <c r="BZ80" i="2"/>
  <c r="BY80" i="2"/>
  <c r="BX80" i="2"/>
  <c r="CA80" i="2" s="1"/>
  <c r="CB80" i="2" s="1"/>
  <c r="BZ79" i="2"/>
  <c r="BY79" i="2"/>
  <c r="BX79" i="2"/>
  <c r="BZ78" i="2"/>
  <c r="BY78" i="2"/>
  <c r="BX78" i="2"/>
  <c r="BZ77" i="2"/>
  <c r="BY77" i="2"/>
  <c r="BX77" i="2"/>
  <c r="BZ76" i="2"/>
  <c r="BY76" i="2"/>
  <c r="BX76" i="2"/>
  <c r="BZ75" i="2"/>
  <c r="BY75" i="2"/>
  <c r="BX75" i="2"/>
  <c r="BZ74" i="2"/>
  <c r="BY74" i="2"/>
  <c r="BX74" i="2"/>
  <c r="BZ73" i="2"/>
  <c r="BY73" i="2"/>
  <c r="BX73" i="2"/>
  <c r="BZ72" i="2"/>
  <c r="BY72" i="2"/>
  <c r="BX72" i="2"/>
  <c r="CA72" i="2" s="1"/>
  <c r="CB72" i="2" s="1"/>
  <c r="BZ71" i="2"/>
  <c r="BY71" i="2"/>
  <c r="BX71" i="2"/>
  <c r="BZ70" i="2"/>
  <c r="BY70" i="2"/>
  <c r="BX70" i="2"/>
  <c r="BZ69" i="2"/>
  <c r="BY69" i="2"/>
  <c r="BX69" i="2"/>
  <c r="BZ68" i="2"/>
  <c r="BY68" i="2"/>
  <c r="BX68" i="2"/>
  <c r="BZ67" i="2"/>
  <c r="BY67" i="2"/>
  <c r="BX67" i="2"/>
  <c r="BZ66" i="2"/>
  <c r="BY66" i="2"/>
  <c r="BX66" i="2"/>
  <c r="BZ65" i="2"/>
  <c r="BY65" i="2"/>
  <c r="BX65" i="2"/>
  <c r="BZ64" i="2"/>
  <c r="BY64" i="2"/>
  <c r="BX64" i="2"/>
  <c r="CA64" i="2" s="1"/>
  <c r="CB64" i="2" s="1"/>
  <c r="BZ63" i="2"/>
  <c r="BY63" i="2"/>
  <c r="BX63" i="2"/>
  <c r="BZ62" i="2"/>
  <c r="BY62" i="2"/>
  <c r="BX62" i="2"/>
  <c r="BZ61" i="2"/>
  <c r="BY61" i="2"/>
  <c r="BX61" i="2"/>
  <c r="BZ60" i="2"/>
  <c r="BY60" i="2"/>
  <c r="BX60" i="2"/>
  <c r="BZ59" i="2"/>
  <c r="BY59" i="2"/>
  <c r="BX59" i="2"/>
  <c r="BZ58" i="2"/>
  <c r="BY58" i="2"/>
  <c r="BX58" i="2"/>
  <c r="BZ57" i="2"/>
  <c r="BY57" i="2"/>
  <c r="BX57" i="2"/>
  <c r="BZ56" i="2"/>
  <c r="BY56" i="2"/>
  <c r="BX56" i="2"/>
  <c r="CA56" i="2" s="1"/>
  <c r="CB56" i="2" s="1"/>
  <c r="BZ55" i="2"/>
  <c r="BY55" i="2"/>
  <c r="BX55" i="2"/>
  <c r="BZ54" i="2"/>
  <c r="BY54" i="2"/>
  <c r="BX54" i="2"/>
  <c r="BZ53" i="2"/>
  <c r="BY53" i="2"/>
  <c r="BX53" i="2"/>
  <c r="BZ52" i="2"/>
  <c r="BY52" i="2"/>
  <c r="BX52" i="2"/>
  <c r="BZ51" i="2"/>
  <c r="BY51" i="2"/>
  <c r="BX51" i="2"/>
  <c r="BZ50" i="2"/>
  <c r="BY50" i="2"/>
  <c r="BX50" i="2"/>
  <c r="BZ49" i="2"/>
  <c r="BY49" i="2"/>
  <c r="BX49" i="2"/>
  <c r="BZ48" i="2"/>
  <c r="BY48" i="2"/>
  <c r="BX48" i="2"/>
  <c r="CA48" i="2" s="1"/>
  <c r="CB48" i="2" s="1"/>
  <c r="BZ47" i="2"/>
  <c r="BY47" i="2"/>
  <c r="BX47" i="2"/>
  <c r="BZ46" i="2"/>
  <c r="BY46" i="2"/>
  <c r="BX46" i="2"/>
  <c r="BZ45" i="2"/>
  <c r="BY45" i="2"/>
  <c r="BX45" i="2"/>
  <c r="BZ44" i="2"/>
  <c r="BY44" i="2"/>
  <c r="BX44" i="2"/>
  <c r="BZ43" i="2"/>
  <c r="BY43" i="2"/>
  <c r="BX43" i="2"/>
  <c r="BZ42" i="2"/>
  <c r="BY42" i="2"/>
  <c r="BX42" i="2"/>
  <c r="BZ41" i="2"/>
  <c r="BY41" i="2"/>
  <c r="BX41" i="2"/>
  <c r="BZ40" i="2"/>
  <c r="BY40" i="2"/>
  <c r="BX40" i="2"/>
  <c r="CA40" i="2" s="1"/>
  <c r="CB40" i="2" s="1"/>
  <c r="BZ39" i="2"/>
  <c r="BY39" i="2"/>
  <c r="BX39" i="2"/>
  <c r="BZ38" i="2"/>
  <c r="BY38" i="2"/>
  <c r="BX38" i="2"/>
  <c r="BZ37" i="2"/>
  <c r="BY37" i="2"/>
  <c r="BX37" i="2"/>
  <c r="BZ36" i="2"/>
  <c r="BY36" i="2"/>
  <c r="BX36" i="2"/>
  <c r="BZ35" i="2"/>
  <c r="BY35" i="2"/>
  <c r="BX35" i="2"/>
  <c r="BZ34" i="2"/>
  <c r="BY34" i="2"/>
  <c r="BX34" i="2"/>
  <c r="BZ33" i="2"/>
  <c r="BY33" i="2"/>
  <c r="BX33" i="2"/>
  <c r="BZ32" i="2"/>
  <c r="BY32" i="2"/>
  <c r="BX32" i="2"/>
  <c r="CA32" i="2" s="1"/>
  <c r="CB32" i="2" s="1"/>
  <c r="BZ31" i="2"/>
  <c r="BY31" i="2"/>
  <c r="BX31" i="2"/>
  <c r="BZ30" i="2"/>
  <c r="BY30" i="2"/>
  <c r="BX30" i="2"/>
  <c r="BZ29" i="2"/>
  <c r="BY29" i="2"/>
  <c r="BX29" i="2"/>
  <c r="BZ28" i="2"/>
  <c r="BY28" i="2"/>
  <c r="BX28" i="2"/>
  <c r="BZ27" i="2"/>
  <c r="BY27" i="2"/>
  <c r="BX27" i="2"/>
  <c r="BZ26" i="2"/>
  <c r="BY26" i="2"/>
  <c r="BX26" i="2"/>
  <c r="BZ25" i="2"/>
  <c r="BY25" i="2"/>
  <c r="BX25" i="2"/>
  <c r="BZ24" i="2"/>
  <c r="BY24" i="2"/>
  <c r="BX24" i="2"/>
  <c r="CA24" i="2" s="1"/>
  <c r="CB24" i="2" s="1"/>
  <c r="BZ23" i="2"/>
  <c r="BY23" i="2"/>
  <c r="BX23" i="2"/>
  <c r="BZ22" i="2"/>
  <c r="BY22" i="2"/>
  <c r="BX22" i="2"/>
  <c r="BZ21" i="2"/>
  <c r="BY21" i="2"/>
  <c r="BX21" i="2"/>
  <c r="BZ20" i="2"/>
  <c r="BY20" i="2"/>
  <c r="BX20" i="2"/>
  <c r="BZ19" i="2"/>
  <c r="BY19" i="2"/>
  <c r="BX19" i="2"/>
  <c r="BZ18" i="2"/>
  <c r="BY18" i="2"/>
  <c r="BX18" i="2"/>
  <c r="BZ17" i="2"/>
  <c r="BY17" i="2"/>
  <c r="BX17" i="2"/>
  <c r="BZ16" i="2"/>
  <c r="BY16" i="2"/>
  <c r="BX16" i="2"/>
  <c r="CA16" i="2" s="1"/>
  <c r="CB16" i="2" s="1"/>
  <c r="BZ15" i="2"/>
  <c r="BY15" i="2"/>
  <c r="BX15" i="2"/>
  <c r="BZ14" i="2"/>
  <c r="BY14" i="2"/>
  <c r="BX14" i="2"/>
  <c r="BZ13" i="2"/>
  <c r="BY13" i="2"/>
  <c r="BX13" i="2"/>
  <c r="BZ12" i="2"/>
  <c r="BY12" i="2"/>
  <c r="BX12" i="2"/>
  <c r="BZ11" i="2"/>
  <c r="BY11" i="2"/>
  <c r="BX11" i="2"/>
  <c r="BZ10" i="2"/>
  <c r="BY10" i="2"/>
  <c r="BX10" i="2"/>
  <c r="BZ9" i="2"/>
  <c r="BY9" i="2"/>
  <c r="BX9" i="2"/>
  <c r="BZ8" i="2"/>
  <c r="BY8" i="2"/>
  <c r="BX8" i="2"/>
  <c r="CA8" i="2" s="1"/>
  <c r="CB8" i="2" s="1"/>
  <c r="BZ7" i="2"/>
  <c r="BY7" i="2"/>
  <c r="BX7" i="2"/>
  <c r="BZ6" i="2"/>
  <c r="BY6" i="2"/>
  <c r="BX6" i="2"/>
  <c r="BZ5" i="2"/>
  <c r="BY5" i="2"/>
  <c r="BX5" i="2"/>
  <c r="BZ4" i="2"/>
  <c r="BY4" i="2"/>
  <c r="BX4" i="2"/>
  <c r="BZ3" i="2"/>
  <c r="BY3" i="2"/>
  <c r="BX3" i="2"/>
  <c r="BZ2" i="2"/>
  <c r="BY2" i="2"/>
  <c r="BX2" i="2"/>
  <c r="BM91" i="2"/>
  <c r="BL91" i="2"/>
  <c r="BK91" i="2"/>
  <c r="BM90" i="2"/>
  <c r="BL90" i="2"/>
  <c r="BK90" i="2"/>
  <c r="BM89" i="2"/>
  <c r="BL89" i="2"/>
  <c r="BK89" i="2"/>
  <c r="BM88" i="2"/>
  <c r="BL88" i="2"/>
  <c r="BK88" i="2"/>
  <c r="BM87" i="2"/>
  <c r="BL87" i="2"/>
  <c r="BK87" i="2"/>
  <c r="BM86" i="2"/>
  <c r="BL86" i="2"/>
  <c r="BK86" i="2"/>
  <c r="BM85" i="2"/>
  <c r="BL85" i="2"/>
  <c r="BK85" i="2"/>
  <c r="BM84" i="2"/>
  <c r="BL84" i="2"/>
  <c r="BK84" i="2"/>
  <c r="BM83" i="2"/>
  <c r="BL83" i="2"/>
  <c r="BK83" i="2"/>
  <c r="BM82" i="2"/>
  <c r="BL82" i="2"/>
  <c r="BK82" i="2"/>
  <c r="BM81" i="2"/>
  <c r="BL81" i="2"/>
  <c r="BK81" i="2"/>
  <c r="BM80" i="2"/>
  <c r="BL80" i="2"/>
  <c r="BK80" i="2"/>
  <c r="BM79" i="2"/>
  <c r="BL79" i="2"/>
  <c r="BK79" i="2"/>
  <c r="BM78" i="2"/>
  <c r="BL78" i="2"/>
  <c r="BK78" i="2"/>
  <c r="BM77" i="2"/>
  <c r="BL77" i="2"/>
  <c r="BK77" i="2"/>
  <c r="BM76" i="2"/>
  <c r="BL76" i="2"/>
  <c r="BK76" i="2"/>
  <c r="BM75" i="2"/>
  <c r="BL75" i="2"/>
  <c r="BK75" i="2"/>
  <c r="BM74" i="2"/>
  <c r="BL74" i="2"/>
  <c r="BK74" i="2"/>
  <c r="BM73" i="2"/>
  <c r="BL73" i="2"/>
  <c r="BK73" i="2"/>
  <c r="BM72" i="2"/>
  <c r="BL72" i="2"/>
  <c r="BK72" i="2"/>
  <c r="BM71" i="2"/>
  <c r="BL71" i="2"/>
  <c r="BK71" i="2"/>
  <c r="BM70" i="2"/>
  <c r="BL70" i="2"/>
  <c r="BK70" i="2"/>
  <c r="BM69" i="2"/>
  <c r="BL69" i="2"/>
  <c r="BK69" i="2"/>
  <c r="BM68" i="2"/>
  <c r="BL68" i="2"/>
  <c r="BK68" i="2"/>
  <c r="BM67" i="2"/>
  <c r="BL67" i="2"/>
  <c r="BK67" i="2"/>
  <c r="BM66" i="2"/>
  <c r="BL66" i="2"/>
  <c r="BK66" i="2"/>
  <c r="BM65" i="2"/>
  <c r="BL65" i="2"/>
  <c r="BK65" i="2"/>
  <c r="BM64" i="2"/>
  <c r="BL64" i="2"/>
  <c r="BK64" i="2"/>
  <c r="BM63" i="2"/>
  <c r="BL63" i="2"/>
  <c r="BK63" i="2"/>
  <c r="BM62" i="2"/>
  <c r="BL62" i="2"/>
  <c r="BK62" i="2"/>
  <c r="BM61" i="2"/>
  <c r="BL61" i="2"/>
  <c r="BK61" i="2"/>
  <c r="BM60" i="2"/>
  <c r="BL60" i="2"/>
  <c r="BK60" i="2"/>
  <c r="BM59" i="2"/>
  <c r="BL59" i="2"/>
  <c r="BK59" i="2"/>
  <c r="BM58" i="2"/>
  <c r="BL58" i="2"/>
  <c r="BK58" i="2"/>
  <c r="BM57" i="2"/>
  <c r="BL57" i="2"/>
  <c r="BK57" i="2"/>
  <c r="BM56" i="2"/>
  <c r="BL56" i="2"/>
  <c r="BK56" i="2"/>
  <c r="BM55" i="2"/>
  <c r="BL55" i="2"/>
  <c r="BK55" i="2"/>
  <c r="BM54" i="2"/>
  <c r="BL54" i="2"/>
  <c r="BK54" i="2"/>
  <c r="BM53" i="2"/>
  <c r="BL53" i="2"/>
  <c r="BK53" i="2"/>
  <c r="BM52" i="2"/>
  <c r="BL52" i="2"/>
  <c r="BK52" i="2"/>
  <c r="BM51" i="2"/>
  <c r="BL51" i="2"/>
  <c r="BK51" i="2"/>
  <c r="BM50" i="2"/>
  <c r="BL50" i="2"/>
  <c r="BK50" i="2"/>
  <c r="BM49" i="2"/>
  <c r="BL49" i="2"/>
  <c r="BK49" i="2"/>
  <c r="BM48" i="2"/>
  <c r="BL48" i="2"/>
  <c r="BK48" i="2"/>
  <c r="BM47" i="2"/>
  <c r="BL47" i="2"/>
  <c r="BK47" i="2"/>
  <c r="BM46" i="2"/>
  <c r="BL46" i="2"/>
  <c r="BK46" i="2"/>
  <c r="BM45" i="2"/>
  <c r="BL45" i="2"/>
  <c r="BK45" i="2"/>
  <c r="BM44" i="2"/>
  <c r="BL44" i="2"/>
  <c r="BK44" i="2"/>
  <c r="BM43" i="2"/>
  <c r="BL43" i="2"/>
  <c r="BK43" i="2"/>
  <c r="BM42" i="2"/>
  <c r="BL42" i="2"/>
  <c r="BK42" i="2"/>
  <c r="BM41" i="2"/>
  <c r="BL41" i="2"/>
  <c r="BK41" i="2"/>
  <c r="BM40" i="2"/>
  <c r="BL40" i="2"/>
  <c r="BK40" i="2"/>
  <c r="BM39" i="2"/>
  <c r="BL39" i="2"/>
  <c r="BK39" i="2"/>
  <c r="BM38" i="2"/>
  <c r="BL38" i="2"/>
  <c r="BK38" i="2"/>
  <c r="BM37" i="2"/>
  <c r="BL37" i="2"/>
  <c r="BK37" i="2"/>
  <c r="BM36" i="2"/>
  <c r="BL36" i="2"/>
  <c r="BK36" i="2"/>
  <c r="BM35" i="2"/>
  <c r="BL35" i="2"/>
  <c r="BK35" i="2"/>
  <c r="BM34" i="2"/>
  <c r="BL34" i="2"/>
  <c r="BK34" i="2"/>
  <c r="BM33" i="2"/>
  <c r="BL33" i="2"/>
  <c r="BK33" i="2"/>
  <c r="BM32" i="2"/>
  <c r="BL32" i="2"/>
  <c r="BK32" i="2"/>
  <c r="BM31" i="2"/>
  <c r="BL31" i="2"/>
  <c r="BK31" i="2"/>
  <c r="BM30" i="2"/>
  <c r="BL30" i="2"/>
  <c r="BK30" i="2"/>
  <c r="BM29" i="2"/>
  <c r="BL29" i="2"/>
  <c r="BK29" i="2"/>
  <c r="BM28" i="2"/>
  <c r="BL28" i="2"/>
  <c r="BK28" i="2"/>
  <c r="BM27" i="2"/>
  <c r="BL27" i="2"/>
  <c r="BK27" i="2"/>
  <c r="BM26" i="2"/>
  <c r="BL26" i="2"/>
  <c r="BK26" i="2"/>
  <c r="BM25" i="2"/>
  <c r="BL25" i="2"/>
  <c r="BK25" i="2"/>
  <c r="BM24" i="2"/>
  <c r="BL24" i="2"/>
  <c r="BK24" i="2"/>
  <c r="BM23" i="2"/>
  <c r="BL23" i="2"/>
  <c r="BK23" i="2"/>
  <c r="BM22" i="2"/>
  <c r="BL22" i="2"/>
  <c r="BK22" i="2"/>
  <c r="BM21" i="2"/>
  <c r="BL21" i="2"/>
  <c r="BK21" i="2"/>
  <c r="BM20" i="2"/>
  <c r="BL20" i="2"/>
  <c r="BK20" i="2"/>
  <c r="BM19" i="2"/>
  <c r="BL19" i="2"/>
  <c r="BK19" i="2"/>
  <c r="BM18" i="2"/>
  <c r="BL18" i="2"/>
  <c r="BK18" i="2"/>
  <c r="BM17" i="2"/>
  <c r="BL17" i="2"/>
  <c r="BK17" i="2"/>
  <c r="BM16" i="2"/>
  <c r="BL16" i="2"/>
  <c r="BK16" i="2"/>
  <c r="BM15" i="2"/>
  <c r="BL15" i="2"/>
  <c r="BK15" i="2"/>
  <c r="BM14" i="2"/>
  <c r="BL14" i="2"/>
  <c r="BK14" i="2"/>
  <c r="BM13" i="2"/>
  <c r="BL13" i="2"/>
  <c r="BK13" i="2"/>
  <c r="BM12" i="2"/>
  <c r="BL12" i="2"/>
  <c r="BK12" i="2"/>
  <c r="BM11" i="2"/>
  <c r="BL11" i="2"/>
  <c r="BK11" i="2"/>
  <c r="BM10" i="2"/>
  <c r="BL10" i="2"/>
  <c r="BK10" i="2"/>
  <c r="BM9" i="2"/>
  <c r="BL9" i="2"/>
  <c r="BK9" i="2"/>
  <c r="BM8" i="2"/>
  <c r="BL8" i="2"/>
  <c r="BK8" i="2"/>
  <c r="BM7" i="2"/>
  <c r="BL7" i="2"/>
  <c r="BK7" i="2"/>
  <c r="BM6" i="2"/>
  <c r="BL6" i="2"/>
  <c r="BK6" i="2"/>
  <c r="BM5" i="2"/>
  <c r="BL5" i="2"/>
  <c r="BK5" i="2"/>
  <c r="BM4" i="2"/>
  <c r="BL4" i="2"/>
  <c r="BK4" i="2"/>
  <c r="BM3" i="2"/>
  <c r="BL3" i="2"/>
  <c r="BK3" i="2"/>
  <c r="BM2" i="2"/>
  <c r="BL2" i="2"/>
  <c r="BK2" i="2"/>
  <c r="BN2" i="2" s="1"/>
  <c r="BO2" i="2" s="1"/>
  <c r="AZ91" i="2"/>
  <c r="AY91" i="2"/>
  <c r="AX91" i="2"/>
  <c r="AZ90" i="2"/>
  <c r="AY90" i="2"/>
  <c r="AX90" i="2"/>
  <c r="AZ89" i="2"/>
  <c r="AY89" i="2"/>
  <c r="AX89" i="2"/>
  <c r="AZ88" i="2"/>
  <c r="AY88" i="2"/>
  <c r="AX88" i="2"/>
  <c r="AZ87" i="2"/>
  <c r="AY87" i="2"/>
  <c r="AX87" i="2"/>
  <c r="AZ86" i="2"/>
  <c r="AY86" i="2"/>
  <c r="AX86" i="2"/>
  <c r="AZ85" i="2"/>
  <c r="AY85" i="2"/>
  <c r="AX85" i="2"/>
  <c r="AZ84" i="2"/>
  <c r="AY84" i="2"/>
  <c r="AX84" i="2"/>
  <c r="AZ83" i="2"/>
  <c r="AY83" i="2"/>
  <c r="AX83" i="2"/>
  <c r="AZ82" i="2"/>
  <c r="AY82" i="2"/>
  <c r="AX82" i="2"/>
  <c r="AZ81" i="2"/>
  <c r="AY81" i="2"/>
  <c r="AX81" i="2"/>
  <c r="AZ80" i="2"/>
  <c r="AY80" i="2"/>
  <c r="AX80" i="2"/>
  <c r="AZ79" i="2"/>
  <c r="AY79" i="2"/>
  <c r="AX79" i="2"/>
  <c r="AZ78" i="2"/>
  <c r="AY78" i="2"/>
  <c r="AX78" i="2"/>
  <c r="AZ77" i="2"/>
  <c r="AY77" i="2"/>
  <c r="AX77" i="2"/>
  <c r="AZ76" i="2"/>
  <c r="AY76" i="2"/>
  <c r="AX76" i="2"/>
  <c r="AZ75" i="2"/>
  <c r="AY75" i="2"/>
  <c r="AX75" i="2"/>
  <c r="AZ74" i="2"/>
  <c r="AY74" i="2"/>
  <c r="AX74" i="2"/>
  <c r="AZ73" i="2"/>
  <c r="AY73" i="2"/>
  <c r="AX73" i="2"/>
  <c r="AZ72" i="2"/>
  <c r="AY72" i="2"/>
  <c r="AX72" i="2"/>
  <c r="AZ71" i="2"/>
  <c r="AY71" i="2"/>
  <c r="AX71" i="2"/>
  <c r="AZ70" i="2"/>
  <c r="AY70" i="2"/>
  <c r="AX70" i="2"/>
  <c r="AZ69" i="2"/>
  <c r="AY69" i="2"/>
  <c r="AX69" i="2"/>
  <c r="AZ68" i="2"/>
  <c r="AY68" i="2"/>
  <c r="AX68" i="2"/>
  <c r="AZ67" i="2"/>
  <c r="AY67" i="2"/>
  <c r="AX67" i="2"/>
  <c r="AZ66" i="2"/>
  <c r="AY66" i="2"/>
  <c r="AX66" i="2"/>
  <c r="AZ65" i="2"/>
  <c r="AY65" i="2"/>
  <c r="AX65" i="2"/>
  <c r="AZ64" i="2"/>
  <c r="AY64" i="2"/>
  <c r="AX64" i="2"/>
  <c r="AZ63" i="2"/>
  <c r="AY63" i="2"/>
  <c r="AX63" i="2"/>
  <c r="AZ62" i="2"/>
  <c r="AY62" i="2"/>
  <c r="AX62" i="2"/>
  <c r="AZ61" i="2"/>
  <c r="AY61" i="2"/>
  <c r="AX61" i="2"/>
  <c r="AZ60" i="2"/>
  <c r="AY60" i="2"/>
  <c r="AX60" i="2"/>
  <c r="AZ59" i="2"/>
  <c r="AY59" i="2"/>
  <c r="AX59" i="2"/>
  <c r="AZ58" i="2"/>
  <c r="AY58" i="2"/>
  <c r="AX58" i="2"/>
  <c r="AZ57" i="2"/>
  <c r="AY57" i="2"/>
  <c r="AX57" i="2"/>
  <c r="AZ56" i="2"/>
  <c r="AY56" i="2"/>
  <c r="AX56" i="2"/>
  <c r="AZ55" i="2"/>
  <c r="AY55" i="2"/>
  <c r="AX55" i="2"/>
  <c r="AZ54" i="2"/>
  <c r="AY54" i="2"/>
  <c r="AX54" i="2"/>
  <c r="AZ53" i="2"/>
  <c r="AY53" i="2"/>
  <c r="AX53" i="2"/>
  <c r="AZ52" i="2"/>
  <c r="AY52" i="2"/>
  <c r="AX52" i="2"/>
  <c r="AZ51" i="2"/>
  <c r="AY51" i="2"/>
  <c r="AX51" i="2"/>
  <c r="AZ50" i="2"/>
  <c r="AY50" i="2"/>
  <c r="AX50" i="2"/>
  <c r="AZ49" i="2"/>
  <c r="AY49" i="2"/>
  <c r="AX49" i="2"/>
  <c r="AZ48" i="2"/>
  <c r="AY48" i="2"/>
  <c r="AX48" i="2"/>
  <c r="AZ47" i="2"/>
  <c r="AY47" i="2"/>
  <c r="AX47" i="2"/>
  <c r="AZ46" i="2"/>
  <c r="AY46" i="2"/>
  <c r="AX46" i="2"/>
  <c r="AZ45" i="2"/>
  <c r="AY45" i="2"/>
  <c r="AX45" i="2"/>
  <c r="AZ44" i="2"/>
  <c r="AY44" i="2"/>
  <c r="AX44" i="2"/>
  <c r="AZ43" i="2"/>
  <c r="AY43" i="2"/>
  <c r="AX43" i="2"/>
  <c r="AZ42" i="2"/>
  <c r="AY42" i="2"/>
  <c r="AX42" i="2"/>
  <c r="AZ41" i="2"/>
  <c r="AY41" i="2"/>
  <c r="AX41" i="2"/>
  <c r="AZ40" i="2"/>
  <c r="AY40" i="2"/>
  <c r="AX40" i="2"/>
  <c r="AZ39" i="2"/>
  <c r="AY39" i="2"/>
  <c r="AX39" i="2"/>
  <c r="AZ38" i="2"/>
  <c r="AY38" i="2"/>
  <c r="AX38" i="2"/>
  <c r="AZ37" i="2"/>
  <c r="AY37" i="2"/>
  <c r="AX37" i="2"/>
  <c r="AZ36" i="2"/>
  <c r="AY36" i="2"/>
  <c r="AX36" i="2"/>
  <c r="AZ35" i="2"/>
  <c r="AY35" i="2"/>
  <c r="AX35" i="2"/>
  <c r="AZ34" i="2"/>
  <c r="AY34" i="2"/>
  <c r="AX34" i="2"/>
  <c r="AZ33" i="2"/>
  <c r="AY33" i="2"/>
  <c r="AX33" i="2"/>
  <c r="AZ32" i="2"/>
  <c r="AY32" i="2"/>
  <c r="AX32" i="2"/>
  <c r="AZ31" i="2"/>
  <c r="AY31" i="2"/>
  <c r="AX31" i="2"/>
  <c r="AZ30" i="2"/>
  <c r="AY30" i="2"/>
  <c r="AX30" i="2"/>
  <c r="AZ29" i="2"/>
  <c r="AY29" i="2"/>
  <c r="AX29" i="2"/>
  <c r="AZ28" i="2"/>
  <c r="AY28" i="2"/>
  <c r="AX28" i="2"/>
  <c r="AZ27" i="2"/>
  <c r="AY27" i="2"/>
  <c r="AX27" i="2"/>
  <c r="AZ26" i="2"/>
  <c r="AY26" i="2"/>
  <c r="AX26" i="2"/>
  <c r="AZ25" i="2"/>
  <c r="AY25" i="2"/>
  <c r="AX25" i="2"/>
  <c r="AZ24" i="2"/>
  <c r="AY24" i="2"/>
  <c r="AX24" i="2"/>
  <c r="AZ23" i="2"/>
  <c r="AY23" i="2"/>
  <c r="AX23" i="2"/>
  <c r="AZ22" i="2"/>
  <c r="AY22" i="2"/>
  <c r="AX22" i="2"/>
  <c r="AZ21" i="2"/>
  <c r="AY21" i="2"/>
  <c r="AX21" i="2"/>
  <c r="AZ20" i="2"/>
  <c r="AY20" i="2"/>
  <c r="AX20" i="2"/>
  <c r="AZ19" i="2"/>
  <c r="AY19" i="2"/>
  <c r="AX19" i="2"/>
  <c r="AZ18" i="2"/>
  <c r="AY18" i="2"/>
  <c r="AX18" i="2"/>
  <c r="AZ17" i="2"/>
  <c r="AY17" i="2"/>
  <c r="AX17" i="2"/>
  <c r="AZ16" i="2"/>
  <c r="AY16" i="2"/>
  <c r="AX16" i="2"/>
  <c r="AZ15" i="2"/>
  <c r="AY15" i="2"/>
  <c r="AX15" i="2"/>
  <c r="AZ14" i="2"/>
  <c r="AY14" i="2"/>
  <c r="AX14" i="2"/>
  <c r="AZ13" i="2"/>
  <c r="AY13" i="2"/>
  <c r="AX13" i="2"/>
  <c r="AZ12" i="2"/>
  <c r="AY12" i="2"/>
  <c r="AX12" i="2"/>
  <c r="AZ11" i="2"/>
  <c r="AY11" i="2"/>
  <c r="AX11" i="2"/>
  <c r="AZ10" i="2"/>
  <c r="AY10" i="2"/>
  <c r="AX10" i="2"/>
  <c r="AZ9" i="2"/>
  <c r="AY9" i="2"/>
  <c r="AX9" i="2"/>
  <c r="AZ8" i="2"/>
  <c r="AY8" i="2"/>
  <c r="AX8" i="2"/>
  <c r="AZ7" i="2"/>
  <c r="AY7" i="2"/>
  <c r="AX7" i="2"/>
  <c r="AZ6" i="2"/>
  <c r="AY6" i="2"/>
  <c r="AX6" i="2"/>
  <c r="AZ5" i="2"/>
  <c r="AY5" i="2"/>
  <c r="AX5" i="2"/>
  <c r="AZ4" i="2"/>
  <c r="AY4" i="2"/>
  <c r="AX4" i="2"/>
  <c r="AZ3" i="2"/>
  <c r="AY3" i="2"/>
  <c r="AX3" i="2"/>
  <c r="AZ2" i="2"/>
  <c r="AY2" i="2"/>
  <c r="AM91" i="2"/>
  <c r="AL91" i="2"/>
  <c r="AK91" i="2"/>
  <c r="AM90" i="2"/>
  <c r="AL90" i="2"/>
  <c r="AK90" i="2"/>
  <c r="AM89" i="2"/>
  <c r="AL89" i="2"/>
  <c r="AK89" i="2"/>
  <c r="AM88" i="2"/>
  <c r="AL88" i="2"/>
  <c r="AK88" i="2"/>
  <c r="AM87" i="2"/>
  <c r="AL87" i="2"/>
  <c r="AK87" i="2"/>
  <c r="AM86" i="2"/>
  <c r="AL86" i="2"/>
  <c r="AK86" i="2"/>
  <c r="AM85" i="2"/>
  <c r="AL85" i="2"/>
  <c r="AK85" i="2"/>
  <c r="AM84" i="2"/>
  <c r="AL84" i="2"/>
  <c r="AK84" i="2"/>
  <c r="AM83" i="2"/>
  <c r="AL83" i="2"/>
  <c r="AK83" i="2"/>
  <c r="AM82" i="2"/>
  <c r="AL82" i="2"/>
  <c r="AK82" i="2"/>
  <c r="AM81" i="2"/>
  <c r="AL81" i="2"/>
  <c r="AK81" i="2"/>
  <c r="AM80" i="2"/>
  <c r="AL80" i="2"/>
  <c r="AK80" i="2"/>
  <c r="AM79" i="2"/>
  <c r="AL79" i="2"/>
  <c r="AK79" i="2"/>
  <c r="AM78" i="2"/>
  <c r="AL78" i="2"/>
  <c r="AK78" i="2"/>
  <c r="AM77" i="2"/>
  <c r="AL77" i="2"/>
  <c r="AK77" i="2"/>
  <c r="AM76" i="2"/>
  <c r="AL76" i="2"/>
  <c r="AK76" i="2"/>
  <c r="AM75" i="2"/>
  <c r="AL75" i="2"/>
  <c r="AK75" i="2"/>
  <c r="AM74" i="2"/>
  <c r="AL74" i="2"/>
  <c r="AK74" i="2"/>
  <c r="AM73" i="2"/>
  <c r="AL73" i="2"/>
  <c r="AK73" i="2"/>
  <c r="AM72" i="2"/>
  <c r="AL72" i="2"/>
  <c r="AK72" i="2"/>
  <c r="AM71" i="2"/>
  <c r="AL71" i="2"/>
  <c r="AK71" i="2"/>
  <c r="AM70" i="2"/>
  <c r="AL70" i="2"/>
  <c r="AK70" i="2"/>
  <c r="AM69" i="2"/>
  <c r="AL69" i="2"/>
  <c r="AK69" i="2"/>
  <c r="AM68" i="2"/>
  <c r="AL68" i="2"/>
  <c r="AK68" i="2"/>
  <c r="AM67" i="2"/>
  <c r="AL67" i="2"/>
  <c r="AK67" i="2"/>
  <c r="AM66" i="2"/>
  <c r="AL66" i="2"/>
  <c r="AK66" i="2"/>
  <c r="AM65" i="2"/>
  <c r="AL65" i="2"/>
  <c r="AK65" i="2"/>
  <c r="AM64" i="2"/>
  <c r="AL64" i="2"/>
  <c r="AK64" i="2"/>
  <c r="AM63" i="2"/>
  <c r="AL63" i="2"/>
  <c r="AK63" i="2"/>
  <c r="AM62" i="2"/>
  <c r="AL62" i="2"/>
  <c r="AK62" i="2"/>
  <c r="AM61" i="2"/>
  <c r="AL61" i="2"/>
  <c r="AK61" i="2"/>
  <c r="AM60" i="2"/>
  <c r="AL60" i="2"/>
  <c r="AK60" i="2"/>
  <c r="AM59" i="2"/>
  <c r="AL59" i="2"/>
  <c r="AK59" i="2"/>
  <c r="AM58" i="2"/>
  <c r="AL58" i="2"/>
  <c r="AK58" i="2"/>
  <c r="AM57" i="2"/>
  <c r="AL57" i="2"/>
  <c r="AK57" i="2"/>
  <c r="AM56" i="2"/>
  <c r="AL56" i="2"/>
  <c r="AK56" i="2"/>
  <c r="AM55" i="2"/>
  <c r="AL55" i="2"/>
  <c r="AK55" i="2"/>
  <c r="AM54" i="2"/>
  <c r="AL54" i="2"/>
  <c r="AK54" i="2"/>
  <c r="AM53" i="2"/>
  <c r="AL53" i="2"/>
  <c r="AK53" i="2"/>
  <c r="AM52" i="2"/>
  <c r="AL52" i="2"/>
  <c r="AK52" i="2"/>
  <c r="AM51" i="2"/>
  <c r="AL51" i="2"/>
  <c r="AK51" i="2"/>
  <c r="AM50" i="2"/>
  <c r="AL50" i="2"/>
  <c r="AK50" i="2"/>
  <c r="AM49" i="2"/>
  <c r="AL49" i="2"/>
  <c r="AK49" i="2"/>
  <c r="AM48" i="2"/>
  <c r="AL48" i="2"/>
  <c r="AK48" i="2"/>
  <c r="AM47" i="2"/>
  <c r="AL47" i="2"/>
  <c r="AK47" i="2"/>
  <c r="AM46" i="2"/>
  <c r="AL46" i="2"/>
  <c r="AK46" i="2"/>
  <c r="AM45" i="2"/>
  <c r="AL45" i="2"/>
  <c r="AK45" i="2"/>
  <c r="AM44" i="2"/>
  <c r="AL44" i="2"/>
  <c r="AK44" i="2"/>
  <c r="AM43" i="2"/>
  <c r="AL43" i="2"/>
  <c r="AK43" i="2"/>
  <c r="AM42" i="2"/>
  <c r="AL42" i="2"/>
  <c r="AK42" i="2"/>
  <c r="AM41" i="2"/>
  <c r="AL41" i="2"/>
  <c r="AK41" i="2"/>
  <c r="AM40" i="2"/>
  <c r="AL40" i="2"/>
  <c r="AK40" i="2"/>
  <c r="AM39" i="2"/>
  <c r="AL39" i="2"/>
  <c r="AK39" i="2"/>
  <c r="AM38" i="2"/>
  <c r="AL38" i="2"/>
  <c r="AK38" i="2"/>
  <c r="AM37" i="2"/>
  <c r="AL37" i="2"/>
  <c r="AK37" i="2"/>
  <c r="AM36" i="2"/>
  <c r="AL36" i="2"/>
  <c r="AK36" i="2"/>
  <c r="AM35" i="2"/>
  <c r="AL35" i="2"/>
  <c r="AK35" i="2"/>
  <c r="AM34" i="2"/>
  <c r="AL34" i="2"/>
  <c r="AK34" i="2"/>
  <c r="AM33" i="2"/>
  <c r="AL33" i="2"/>
  <c r="AK33" i="2"/>
  <c r="AM32" i="2"/>
  <c r="AL32" i="2"/>
  <c r="AK32" i="2"/>
  <c r="AM31" i="2"/>
  <c r="AL31" i="2"/>
  <c r="AK31" i="2"/>
  <c r="AM30" i="2"/>
  <c r="AL30" i="2"/>
  <c r="AK30" i="2"/>
  <c r="AM29" i="2"/>
  <c r="AL29" i="2"/>
  <c r="AK29" i="2"/>
  <c r="AM28" i="2"/>
  <c r="AL28" i="2"/>
  <c r="AK28" i="2"/>
  <c r="AM27" i="2"/>
  <c r="AL27" i="2"/>
  <c r="AK27" i="2"/>
  <c r="AM26" i="2"/>
  <c r="AL26" i="2"/>
  <c r="AK26" i="2"/>
  <c r="AM25" i="2"/>
  <c r="AL25" i="2"/>
  <c r="AK25" i="2"/>
  <c r="AM24" i="2"/>
  <c r="AL24" i="2"/>
  <c r="AK24" i="2"/>
  <c r="AM23" i="2"/>
  <c r="AL23" i="2"/>
  <c r="AK23" i="2"/>
  <c r="AM22" i="2"/>
  <c r="AL22" i="2"/>
  <c r="AK22" i="2"/>
  <c r="AM21" i="2"/>
  <c r="AL21" i="2"/>
  <c r="AK21" i="2"/>
  <c r="AM20" i="2"/>
  <c r="AL20" i="2"/>
  <c r="AK20" i="2"/>
  <c r="AM19" i="2"/>
  <c r="AL19" i="2"/>
  <c r="AK19" i="2"/>
  <c r="AM18" i="2"/>
  <c r="AL18" i="2"/>
  <c r="AK18" i="2"/>
  <c r="AM17" i="2"/>
  <c r="AL17" i="2"/>
  <c r="AK17" i="2"/>
  <c r="AM16" i="2"/>
  <c r="AL16" i="2"/>
  <c r="AK16" i="2"/>
  <c r="AM15" i="2"/>
  <c r="AL15" i="2"/>
  <c r="AK15" i="2"/>
  <c r="AM14" i="2"/>
  <c r="AL14" i="2"/>
  <c r="AK14" i="2"/>
  <c r="AM13" i="2"/>
  <c r="AL13" i="2"/>
  <c r="AK13" i="2"/>
  <c r="AM12" i="2"/>
  <c r="AL12" i="2"/>
  <c r="AK12" i="2"/>
  <c r="AM11" i="2"/>
  <c r="AL11" i="2"/>
  <c r="AK11" i="2"/>
  <c r="AM10" i="2"/>
  <c r="AL10" i="2"/>
  <c r="AK10" i="2"/>
  <c r="AM9" i="2"/>
  <c r="AL9" i="2"/>
  <c r="AK9" i="2"/>
  <c r="AM8" i="2"/>
  <c r="AL8" i="2"/>
  <c r="AK8" i="2"/>
  <c r="AM7" i="2"/>
  <c r="AL7" i="2"/>
  <c r="AK7" i="2"/>
  <c r="AM6" i="2"/>
  <c r="AL6" i="2"/>
  <c r="AK6" i="2"/>
  <c r="AM5" i="2"/>
  <c r="AL5" i="2"/>
  <c r="AK5" i="2"/>
  <c r="AM4" i="2"/>
  <c r="AL4" i="2"/>
  <c r="AK4" i="2"/>
  <c r="AM3" i="2"/>
  <c r="AL3" i="2"/>
  <c r="AK3" i="2"/>
  <c r="R2" i="2"/>
  <c r="S2" i="2" s="1"/>
  <c r="T2" i="2" s="1"/>
  <c r="BA2" i="2" l="1"/>
  <c r="BB2" i="2" s="1"/>
  <c r="CA6" i="2"/>
  <c r="CB6" i="2" s="1"/>
  <c r="CA14" i="2"/>
  <c r="CB14" i="2" s="1"/>
  <c r="CC14" i="2" s="1"/>
  <c r="CA22" i="2"/>
  <c r="CB22" i="2" s="1"/>
  <c r="CA30" i="2"/>
  <c r="CB30" i="2" s="1"/>
  <c r="CA38" i="2"/>
  <c r="CB38" i="2" s="1"/>
  <c r="CA46" i="2"/>
  <c r="CB46" i="2" s="1"/>
  <c r="CC46" i="2" s="1"/>
  <c r="CA54" i="2"/>
  <c r="CB54" i="2" s="1"/>
  <c r="CC54" i="2" s="1"/>
  <c r="CA62" i="2"/>
  <c r="CB62" i="2" s="1"/>
  <c r="CC62" i="2" s="1"/>
  <c r="CA70" i="2"/>
  <c r="CB70" i="2" s="1"/>
  <c r="CC70" i="2" s="1"/>
  <c r="CA78" i="2"/>
  <c r="CB78" i="2" s="1"/>
  <c r="CA86" i="2"/>
  <c r="CB86" i="2" s="1"/>
  <c r="CA33" i="2"/>
  <c r="CB33" i="2" s="1"/>
  <c r="CC33" i="2" s="1"/>
  <c r="CA57" i="2"/>
  <c r="CB57" i="2" s="1"/>
  <c r="CA65" i="2"/>
  <c r="CB65" i="2" s="1"/>
  <c r="CC65" i="2" s="1"/>
  <c r="CA73" i="2"/>
  <c r="CB73" i="2" s="1"/>
  <c r="CA81" i="2"/>
  <c r="CB81" i="2" s="1"/>
  <c r="CC81" i="2" s="1"/>
  <c r="CA89" i="2"/>
  <c r="CB89" i="2" s="1"/>
  <c r="CC89" i="2" s="1"/>
  <c r="BN89" i="2"/>
  <c r="BO89" i="2" s="1"/>
  <c r="BP89" i="2" s="1"/>
  <c r="CA3" i="2"/>
  <c r="CB3" i="2" s="1"/>
  <c r="CA11" i="2"/>
  <c r="CB11" i="2" s="1"/>
  <c r="CC11" i="2" s="1"/>
  <c r="CA19" i="2"/>
  <c r="CB19" i="2" s="1"/>
  <c r="CC19" i="2" s="1"/>
  <c r="CA27" i="2"/>
  <c r="CB27" i="2" s="1"/>
  <c r="CC27" i="2" s="1"/>
  <c r="CA35" i="2"/>
  <c r="CB35" i="2" s="1"/>
  <c r="CC35" i="2" s="1"/>
  <c r="CA43" i="2"/>
  <c r="CB43" i="2" s="1"/>
  <c r="CA51" i="2"/>
  <c r="CB51" i="2" s="1"/>
  <c r="CC51" i="2" s="1"/>
  <c r="CA59" i="2"/>
  <c r="CB59" i="2" s="1"/>
  <c r="CC59" i="2" s="1"/>
  <c r="CA67" i="2"/>
  <c r="CB67" i="2" s="1"/>
  <c r="CC67" i="2" s="1"/>
  <c r="CA75" i="2"/>
  <c r="CB75" i="2" s="1"/>
  <c r="CC75" i="2" s="1"/>
  <c r="CA83" i="2"/>
  <c r="CB83" i="2" s="1"/>
  <c r="CA91" i="2"/>
  <c r="CA9" i="2"/>
  <c r="CB9" i="2" s="1"/>
  <c r="CC9" i="2" s="1"/>
  <c r="CA17" i="2"/>
  <c r="CB17" i="2" s="1"/>
  <c r="CA25" i="2"/>
  <c r="CB25" i="2" s="1"/>
  <c r="CC25" i="2" s="1"/>
  <c r="CA41" i="2"/>
  <c r="CA49" i="2"/>
  <c r="CA4" i="2"/>
  <c r="CB4" i="2" s="1"/>
  <c r="CC4" i="2" s="1"/>
  <c r="CA12" i="2"/>
  <c r="CB12" i="2" s="1"/>
  <c r="CC12" i="2" s="1"/>
  <c r="CA20" i="2"/>
  <c r="CB20" i="2" s="1"/>
  <c r="CA28" i="2"/>
  <c r="CB28" i="2" s="1"/>
  <c r="CC28" i="2" s="1"/>
  <c r="CA36" i="2"/>
  <c r="CB36" i="2" s="1"/>
  <c r="CA44" i="2"/>
  <c r="CB44" i="2" s="1"/>
  <c r="CC44" i="2" s="1"/>
  <c r="CA52" i="2"/>
  <c r="CB52" i="2" s="1"/>
  <c r="CA60" i="2"/>
  <c r="CB60" i="2" s="1"/>
  <c r="CC60" i="2" s="1"/>
  <c r="CA68" i="2"/>
  <c r="CB68" i="2" s="1"/>
  <c r="CC68" i="2" s="1"/>
  <c r="CA76" i="2"/>
  <c r="CB76" i="2" s="1"/>
  <c r="CA84" i="2"/>
  <c r="CB84" i="2" s="1"/>
  <c r="CA7" i="2"/>
  <c r="CA15" i="2"/>
  <c r="CA23" i="2"/>
  <c r="CB23" i="2" s="1"/>
  <c r="CC23" i="2" s="1"/>
  <c r="CA31" i="2"/>
  <c r="CB31" i="2" s="1"/>
  <c r="CA39" i="2"/>
  <c r="CB39" i="2" s="1"/>
  <c r="CC39" i="2" s="1"/>
  <c r="CA47" i="2"/>
  <c r="CB47" i="2" s="1"/>
  <c r="CC47" i="2" s="1"/>
  <c r="CA55" i="2"/>
  <c r="CB55" i="2" s="1"/>
  <c r="CC55" i="2" s="1"/>
  <c r="CA63" i="2"/>
  <c r="CB63" i="2" s="1"/>
  <c r="CA71" i="2"/>
  <c r="CB71" i="2" s="1"/>
  <c r="CC71" i="2" s="1"/>
  <c r="CA79" i="2"/>
  <c r="CA87" i="2"/>
  <c r="CB87" i="2" s="1"/>
  <c r="CC87" i="2" s="1"/>
  <c r="BN76" i="2"/>
  <c r="BO76" i="2" s="1"/>
  <c r="BP76" i="2" s="1"/>
  <c r="CA2" i="2"/>
  <c r="CB2" i="2" s="1"/>
  <c r="CC2" i="2" s="1"/>
  <c r="CA10" i="2"/>
  <c r="CB10" i="2" s="1"/>
  <c r="CC10" i="2" s="1"/>
  <c r="CA18" i="2"/>
  <c r="CA26" i="2"/>
  <c r="CB26" i="2" s="1"/>
  <c r="CA34" i="2"/>
  <c r="CA42" i="2"/>
  <c r="CB42" i="2" s="1"/>
  <c r="CA50" i="2"/>
  <c r="CA58" i="2"/>
  <c r="CA66" i="2"/>
  <c r="CB66" i="2" s="1"/>
  <c r="CC66" i="2" s="1"/>
  <c r="CA74" i="2"/>
  <c r="CB74" i="2" s="1"/>
  <c r="CC74" i="2" s="1"/>
  <c r="CA82" i="2"/>
  <c r="CA90" i="2"/>
  <c r="CB90" i="2" s="1"/>
  <c r="CA5" i="2"/>
  <c r="CA13" i="2"/>
  <c r="CB13" i="2" s="1"/>
  <c r="CC13" i="2" s="1"/>
  <c r="CA21" i="2"/>
  <c r="CA29" i="2"/>
  <c r="CB29" i="2" s="1"/>
  <c r="CC29" i="2" s="1"/>
  <c r="CA37" i="2"/>
  <c r="CA45" i="2"/>
  <c r="CB45" i="2" s="1"/>
  <c r="CC45" i="2" s="1"/>
  <c r="CA53" i="2"/>
  <c r="CB53" i="2" s="1"/>
  <c r="CC53" i="2" s="1"/>
  <c r="CA61" i="2"/>
  <c r="CB61" i="2" s="1"/>
  <c r="CC61" i="2" s="1"/>
  <c r="CA69" i="2"/>
  <c r="CA77" i="2"/>
  <c r="CB77" i="2" s="1"/>
  <c r="CA85" i="2"/>
  <c r="CB85" i="2" s="1"/>
  <c r="CC85" i="2" s="1"/>
  <c r="BN11" i="2"/>
  <c r="BO11" i="2" s="1"/>
  <c r="BP11" i="2" s="1"/>
  <c r="BN67" i="2"/>
  <c r="BO67" i="2" s="1"/>
  <c r="BP67" i="2" s="1"/>
  <c r="BN75" i="2"/>
  <c r="BO75" i="2" s="1"/>
  <c r="BP75" i="2" s="1"/>
  <c r="BN83" i="2"/>
  <c r="BO83" i="2" s="1"/>
  <c r="BP83" i="2" s="1"/>
  <c r="BN91" i="2"/>
  <c r="BO91" i="2" s="1"/>
  <c r="BP91" i="2" s="1"/>
  <c r="CC73" i="2"/>
  <c r="CC26" i="2"/>
  <c r="CC31" i="2"/>
  <c r="CC42" i="2"/>
  <c r="CC63" i="2"/>
  <c r="CC90" i="2"/>
  <c r="BN66" i="2"/>
  <c r="BO66" i="2" s="1"/>
  <c r="BP66" i="2" s="1"/>
  <c r="BN61" i="2"/>
  <c r="BO61" i="2" s="1"/>
  <c r="BP61" i="2" s="1"/>
  <c r="BN5" i="2"/>
  <c r="BO5" i="2" s="1"/>
  <c r="BP5" i="2" s="1"/>
  <c r="BN27" i="2"/>
  <c r="BO27" i="2" s="1"/>
  <c r="BP27" i="2" s="1"/>
  <c r="BN39" i="2"/>
  <c r="BO39" i="2" s="1"/>
  <c r="BP39" i="2" s="1"/>
  <c r="BN63" i="2"/>
  <c r="BO63" i="2" s="1"/>
  <c r="BP63" i="2" s="1"/>
  <c r="BN29" i="2"/>
  <c r="BO29" i="2" s="1"/>
  <c r="BP29" i="2" s="1"/>
  <c r="BN35" i="2"/>
  <c r="BO35" i="2" s="1"/>
  <c r="BP35" i="2" s="1"/>
  <c r="BN37" i="2"/>
  <c r="BO37" i="2" s="1"/>
  <c r="BP37" i="2" s="1"/>
  <c r="BN43" i="2"/>
  <c r="BO43" i="2" s="1"/>
  <c r="BP43" i="2" s="1"/>
  <c r="BN51" i="2"/>
  <c r="BO51" i="2" s="1"/>
  <c r="BP51" i="2" s="1"/>
  <c r="BN59" i="2"/>
  <c r="BO59" i="2" s="1"/>
  <c r="BP59" i="2" s="1"/>
  <c r="BN14" i="2"/>
  <c r="BO14" i="2" s="1"/>
  <c r="BP14" i="2" s="1"/>
  <c r="BN19" i="2"/>
  <c r="BO19" i="2" s="1"/>
  <c r="BP19" i="2" s="1"/>
  <c r="BN30" i="2"/>
  <c r="BO30" i="2" s="1"/>
  <c r="BP30" i="2" s="1"/>
  <c r="BN38" i="2"/>
  <c r="BO38" i="2" s="1"/>
  <c r="BP38" i="2" s="1"/>
  <c r="BN15" i="2"/>
  <c r="BO15" i="2" s="1"/>
  <c r="BP15" i="2" s="1"/>
  <c r="BN26" i="2"/>
  <c r="BO26" i="2" s="1"/>
  <c r="BP26" i="2" s="1"/>
  <c r="BA31" i="2"/>
  <c r="BB31" i="2" s="1"/>
  <c r="BC31" i="2" s="1"/>
  <c r="BN8" i="2"/>
  <c r="BO8" i="2" s="1"/>
  <c r="BP8" i="2" s="1"/>
  <c r="BN31" i="2"/>
  <c r="BO31" i="2" s="1"/>
  <c r="BP31" i="2" s="1"/>
  <c r="BN33" i="2"/>
  <c r="BO33" i="2" s="1"/>
  <c r="BP33" i="2" s="1"/>
  <c r="BN41" i="2"/>
  <c r="BO41" i="2" s="1"/>
  <c r="BP41" i="2" s="1"/>
  <c r="BN55" i="2"/>
  <c r="BO55" i="2" s="1"/>
  <c r="BP55" i="2" s="1"/>
  <c r="CC17" i="2"/>
  <c r="CC57" i="2"/>
  <c r="BN3" i="2"/>
  <c r="BO3" i="2" s="1"/>
  <c r="BP3" i="2" s="1"/>
  <c r="BN47" i="2"/>
  <c r="BO47" i="2" s="1"/>
  <c r="BP47" i="2" s="1"/>
  <c r="BN71" i="2"/>
  <c r="BO71" i="2" s="1"/>
  <c r="BP71" i="2" s="1"/>
  <c r="BN79" i="2"/>
  <c r="BO79" i="2" s="1"/>
  <c r="BP79" i="2" s="1"/>
  <c r="BN87" i="2"/>
  <c r="BO87" i="2" s="1"/>
  <c r="BP87" i="2" s="1"/>
  <c r="CC77" i="2"/>
  <c r="BA19" i="2"/>
  <c r="BB19" i="2" s="1"/>
  <c r="BC19" i="2" s="1"/>
  <c r="BA27" i="2"/>
  <c r="BB27" i="2" s="1"/>
  <c r="BC27" i="2" s="1"/>
  <c r="BA51" i="2"/>
  <c r="BB51" i="2" s="1"/>
  <c r="BC51" i="2" s="1"/>
  <c r="BN6" i="2"/>
  <c r="BO6" i="2" s="1"/>
  <c r="BP6" i="2" s="1"/>
  <c r="BN21" i="2"/>
  <c r="BO21" i="2" s="1"/>
  <c r="BP21" i="2" s="1"/>
  <c r="BN40" i="2"/>
  <c r="BO40" i="2" s="1"/>
  <c r="BP40" i="2" s="1"/>
  <c r="BN48" i="2"/>
  <c r="BO48" i="2" s="1"/>
  <c r="BP48" i="2" s="1"/>
  <c r="BN53" i="2"/>
  <c r="BO53" i="2" s="1"/>
  <c r="BP53" i="2" s="1"/>
  <c r="CC8" i="2"/>
  <c r="CC16" i="2"/>
  <c r="CC24" i="2"/>
  <c r="CC32" i="2"/>
  <c r="CC40" i="2"/>
  <c r="CC48" i="2"/>
  <c r="CC56" i="2"/>
  <c r="CC64" i="2"/>
  <c r="CC72" i="2"/>
  <c r="CC80" i="2"/>
  <c r="CC88" i="2"/>
  <c r="CC83" i="2"/>
  <c r="BN7" i="2"/>
  <c r="BO7" i="2" s="1"/>
  <c r="BP7" i="2" s="1"/>
  <c r="BN22" i="2"/>
  <c r="BO22" i="2" s="1"/>
  <c r="BP22" i="2" s="1"/>
  <c r="BN72" i="2"/>
  <c r="BO72" i="2" s="1"/>
  <c r="BP72" i="2" s="1"/>
  <c r="BN85" i="2"/>
  <c r="BO85" i="2" s="1"/>
  <c r="BP85" i="2" s="1"/>
  <c r="CC3" i="2"/>
  <c r="CC6" i="2"/>
  <c r="CC22" i="2"/>
  <c r="CC30" i="2"/>
  <c r="CC38" i="2"/>
  <c r="CC43" i="2"/>
  <c r="CC78" i="2"/>
  <c r="CC86" i="2"/>
  <c r="BN23" i="2"/>
  <c r="BO23" i="2" s="1"/>
  <c r="BP23" i="2" s="1"/>
  <c r="BN36" i="2"/>
  <c r="BO36" i="2" s="1"/>
  <c r="BP36" i="2" s="1"/>
  <c r="BN44" i="2"/>
  <c r="BO44" i="2" s="1"/>
  <c r="BP44" i="2" s="1"/>
  <c r="BN57" i="2"/>
  <c r="BO57" i="2" s="1"/>
  <c r="BP57" i="2" s="1"/>
  <c r="BN62" i="2"/>
  <c r="BO62" i="2" s="1"/>
  <c r="BP62" i="2" s="1"/>
  <c r="CC20" i="2"/>
  <c r="CC36" i="2"/>
  <c r="CC52" i="2"/>
  <c r="CC76" i="2"/>
  <c r="CC84" i="2"/>
  <c r="BA91" i="2"/>
  <c r="BB91" i="2" s="1"/>
  <c r="BC91" i="2" s="1"/>
  <c r="BN18" i="2"/>
  <c r="BO18" i="2" s="1"/>
  <c r="BP18" i="2" s="1"/>
  <c r="BN25" i="2"/>
  <c r="BO25" i="2" s="1"/>
  <c r="BP25" i="2" s="1"/>
  <c r="BN28" i="2"/>
  <c r="BO28" i="2" s="1"/>
  <c r="BP28" i="2" s="1"/>
  <c r="BN50" i="2"/>
  <c r="BO50" i="2" s="1"/>
  <c r="BP50" i="2" s="1"/>
  <c r="BN60" i="2"/>
  <c r="BO60" i="2" s="1"/>
  <c r="BP60" i="2" s="1"/>
  <c r="BN77" i="2"/>
  <c r="BO77" i="2" s="1"/>
  <c r="BP77" i="2" s="1"/>
  <c r="BN82" i="2"/>
  <c r="BO82" i="2" s="1"/>
  <c r="BP82" i="2" s="1"/>
  <c r="BN13" i="2"/>
  <c r="BO13" i="2" s="1"/>
  <c r="BP13" i="2" s="1"/>
  <c r="BN16" i="2"/>
  <c r="BO16" i="2" s="1"/>
  <c r="BP16" i="2" s="1"/>
  <c r="BN45" i="2"/>
  <c r="BO45" i="2" s="1"/>
  <c r="BP45" i="2" s="1"/>
  <c r="BN65" i="2"/>
  <c r="BO65" i="2" s="1"/>
  <c r="BP65" i="2" s="1"/>
  <c r="BN70" i="2"/>
  <c r="BO70" i="2" s="1"/>
  <c r="BP70" i="2" s="1"/>
  <c r="BN80" i="2"/>
  <c r="BO80" i="2" s="1"/>
  <c r="BP80" i="2" s="1"/>
  <c r="BN4" i="2"/>
  <c r="BO4" i="2" s="1"/>
  <c r="BP4" i="2" s="1"/>
  <c r="BN58" i="2"/>
  <c r="BO58" i="2" s="1"/>
  <c r="BP58" i="2" s="1"/>
  <c r="BN68" i="2"/>
  <c r="BO68" i="2" s="1"/>
  <c r="BP68" i="2" s="1"/>
  <c r="BN90" i="2"/>
  <c r="BO90" i="2" s="1"/>
  <c r="BP90" i="2" s="1"/>
  <c r="BN24" i="2"/>
  <c r="BO24" i="2" s="1"/>
  <c r="BP24" i="2" s="1"/>
  <c r="BN46" i="2"/>
  <c r="BO46" i="2" s="1"/>
  <c r="BP46" i="2" s="1"/>
  <c r="BN56" i="2"/>
  <c r="BO56" i="2" s="1"/>
  <c r="BP56" i="2" s="1"/>
  <c r="BN73" i="2"/>
  <c r="BO73" i="2" s="1"/>
  <c r="BP73" i="2" s="1"/>
  <c r="BN78" i="2"/>
  <c r="BO78" i="2" s="1"/>
  <c r="BP78" i="2" s="1"/>
  <c r="BN88" i="2"/>
  <c r="BO88" i="2" s="1"/>
  <c r="BP88" i="2" s="1"/>
  <c r="BA15" i="2"/>
  <c r="BB15" i="2" s="1"/>
  <c r="BC15" i="2" s="1"/>
  <c r="BA63" i="2"/>
  <c r="BB63" i="2" s="1"/>
  <c r="BC63" i="2" s="1"/>
  <c r="BA79" i="2"/>
  <c r="BB79" i="2" s="1"/>
  <c r="BC79" i="2" s="1"/>
  <c r="BA87" i="2"/>
  <c r="BB87" i="2" s="1"/>
  <c r="BC87" i="2" s="1"/>
  <c r="BN9" i="2"/>
  <c r="BO9" i="2" s="1"/>
  <c r="BP9" i="2" s="1"/>
  <c r="BN12" i="2"/>
  <c r="BO12" i="2" s="1"/>
  <c r="BP12" i="2" s="1"/>
  <c r="BN34" i="2"/>
  <c r="BO34" i="2" s="1"/>
  <c r="BP34" i="2" s="1"/>
  <c r="BN32" i="2"/>
  <c r="BO32" i="2" s="1"/>
  <c r="BP32" i="2" s="1"/>
  <c r="BN49" i="2"/>
  <c r="BO49" i="2" s="1"/>
  <c r="BP49" i="2" s="1"/>
  <c r="BN54" i="2"/>
  <c r="BO54" i="2" s="1"/>
  <c r="BP54" i="2" s="1"/>
  <c r="BN64" i="2"/>
  <c r="BO64" i="2" s="1"/>
  <c r="BP64" i="2" s="1"/>
  <c r="BN81" i="2"/>
  <c r="BO81" i="2" s="1"/>
  <c r="BP81" i="2" s="1"/>
  <c r="BN86" i="2"/>
  <c r="BO86" i="2" s="1"/>
  <c r="BP86" i="2" s="1"/>
  <c r="BN10" i="2"/>
  <c r="BO10" i="2" s="1"/>
  <c r="BP10" i="2" s="1"/>
  <c r="BN17" i="2"/>
  <c r="BO17" i="2" s="1"/>
  <c r="BP17" i="2" s="1"/>
  <c r="BN20" i="2"/>
  <c r="BO20" i="2" s="1"/>
  <c r="BP20" i="2" s="1"/>
  <c r="BN42" i="2"/>
  <c r="BO42" i="2" s="1"/>
  <c r="BP42" i="2" s="1"/>
  <c r="BN52" i="2"/>
  <c r="BO52" i="2" s="1"/>
  <c r="BP52" i="2" s="1"/>
  <c r="BN69" i="2"/>
  <c r="BO69" i="2" s="1"/>
  <c r="BP69" i="2" s="1"/>
  <c r="BN74" i="2"/>
  <c r="BO74" i="2" s="1"/>
  <c r="BP74" i="2" s="1"/>
  <c r="BN84" i="2"/>
  <c r="BO84" i="2" s="1"/>
  <c r="BP84" i="2" s="1"/>
  <c r="U86" i="2"/>
  <c r="U78" i="2"/>
  <c r="U70" i="2"/>
  <c r="U62" i="2"/>
  <c r="U54" i="2"/>
  <c r="U46" i="2"/>
  <c r="U38" i="2"/>
  <c r="U30" i="2"/>
  <c r="U22" i="2"/>
  <c r="U14" i="2"/>
  <c r="U6" i="2"/>
  <c r="AN70" i="2"/>
  <c r="AO70" i="2" s="1"/>
  <c r="AP70" i="2" s="1"/>
  <c r="AN78" i="2"/>
  <c r="AO78" i="2" s="1"/>
  <c r="AP78" i="2" s="1"/>
  <c r="BA12" i="2"/>
  <c r="BB12" i="2" s="1"/>
  <c r="BC12" i="2" s="1"/>
  <c r="BA35" i="2"/>
  <c r="BB35" i="2" s="1"/>
  <c r="BC35" i="2" s="1"/>
  <c r="BA67" i="2"/>
  <c r="BB67" i="2" s="1"/>
  <c r="BC67" i="2" s="1"/>
  <c r="BA23" i="2"/>
  <c r="BB23" i="2" s="1"/>
  <c r="BC23" i="2" s="1"/>
  <c r="BA44" i="2"/>
  <c r="BB44" i="2" s="1"/>
  <c r="BC44" i="2" s="1"/>
  <c r="AN5" i="2"/>
  <c r="AO5" i="2" s="1"/>
  <c r="AP5" i="2" s="1"/>
  <c r="AN13" i="2"/>
  <c r="AO13" i="2" s="1"/>
  <c r="AP13" i="2" s="1"/>
  <c r="AN21" i="2"/>
  <c r="AO21" i="2" s="1"/>
  <c r="AP21" i="2" s="1"/>
  <c r="AN29" i="2"/>
  <c r="AO29" i="2" s="1"/>
  <c r="AP29" i="2" s="1"/>
  <c r="AN37" i="2"/>
  <c r="AO37" i="2" s="1"/>
  <c r="AP37" i="2" s="1"/>
  <c r="AN45" i="2"/>
  <c r="AO45" i="2" s="1"/>
  <c r="AP45" i="2" s="1"/>
  <c r="AN53" i="2"/>
  <c r="AO53" i="2" s="1"/>
  <c r="AP53" i="2" s="1"/>
  <c r="AN58" i="2"/>
  <c r="AO58" i="2" s="1"/>
  <c r="AP58" i="2" s="1"/>
  <c r="BA3" i="2"/>
  <c r="BB3" i="2" s="1"/>
  <c r="BC3" i="2" s="1"/>
  <c r="BA11" i="2"/>
  <c r="BB11" i="2" s="1"/>
  <c r="BC11" i="2" s="1"/>
  <c r="BA16" i="2"/>
  <c r="BB16" i="2" s="1"/>
  <c r="BC16" i="2" s="1"/>
  <c r="BA34" i="2"/>
  <c r="BB34" i="2" s="1"/>
  <c r="BC34" i="2" s="1"/>
  <c r="BA47" i="2"/>
  <c r="BB47" i="2" s="1"/>
  <c r="BC47" i="2" s="1"/>
  <c r="AN77" i="2"/>
  <c r="AO77" i="2" s="1"/>
  <c r="AP77" i="2" s="1"/>
  <c r="BA50" i="2"/>
  <c r="BB50" i="2" s="1"/>
  <c r="BC50" i="2" s="1"/>
  <c r="BA58" i="2"/>
  <c r="BB58" i="2" s="1"/>
  <c r="BC58" i="2" s="1"/>
  <c r="BA71" i="2"/>
  <c r="BB71" i="2" s="1"/>
  <c r="BC71" i="2" s="1"/>
  <c r="AN83" i="2"/>
  <c r="AO83" i="2" s="1"/>
  <c r="AP83" i="2" s="1"/>
  <c r="BA43" i="2"/>
  <c r="BB43" i="2" s="1"/>
  <c r="BC43" i="2" s="1"/>
  <c r="BA66" i="2"/>
  <c r="BB66" i="2" s="1"/>
  <c r="BC66" i="2" s="1"/>
  <c r="BA17" i="2"/>
  <c r="BB17" i="2" s="1"/>
  <c r="BC17" i="2" s="1"/>
  <c r="BA59" i="2"/>
  <c r="BB59" i="2" s="1"/>
  <c r="BC59" i="2" s="1"/>
  <c r="BA82" i="2"/>
  <c r="BB82" i="2" s="1"/>
  <c r="BC82" i="2" s="1"/>
  <c r="AN62" i="2"/>
  <c r="AO62" i="2" s="1"/>
  <c r="AP62" i="2" s="1"/>
  <c r="AN86" i="2"/>
  <c r="AO86" i="2" s="1"/>
  <c r="AP86" i="2" s="1"/>
  <c r="BA7" i="2"/>
  <c r="BB7" i="2" s="1"/>
  <c r="BC7" i="2" s="1"/>
  <c r="BA28" i="2"/>
  <c r="BB28" i="2" s="1"/>
  <c r="BC28" i="2" s="1"/>
  <c r="BA33" i="2"/>
  <c r="BB33" i="2" s="1"/>
  <c r="BC33" i="2" s="1"/>
  <c r="BA75" i="2"/>
  <c r="BB75" i="2" s="1"/>
  <c r="BC75" i="2" s="1"/>
  <c r="BA49" i="2"/>
  <c r="BB49" i="2" s="1"/>
  <c r="BC49" i="2" s="1"/>
  <c r="BA60" i="2"/>
  <c r="BB60" i="2" s="1"/>
  <c r="BC60" i="2" s="1"/>
  <c r="BA65" i="2"/>
  <c r="BB65" i="2" s="1"/>
  <c r="BC65" i="2" s="1"/>
  <c r="AN63" i="2"/>
  <c r="AO63" i="2" s="1"/>
  <c r="AP63" i="2" s="1"/>
  <c r="AN66" i="2"/>
  <c r="AO66" i="2" s="1"/>
  <c r="AP66" i="2" s="1"/>
  <c r="BA18" i="2"/>
  <c r="BB18" i="2" s="1"/>
  <c r="BC18" i="2" s="1"/>
  <c r="BA21" i="2"/>
  <c r="BB21" i="2" s="1"/>
  <c r="BC21" i="2" s="1"/>
  <c r="BA39" i="2"/>
  <c r="BB39" i="2" s="1"/>
  <c r="BC39" i="2" s="1"/>
  <c r="BA55" i="2"/>
  <c r="BB55" i="2" s="1"/>
  <c r="BC55" i="2" s="1"/>
  <c r="BA76" i="2"/>
  <c r="BB76" i="2" s="1"/>
  <c r="BC76" i="2" s="1"/>
  <c r="BA81" i="2"/>
  <c r="BB81" i="2" s="1"/>
  <c r="BC81" i="2" s="1"/>
  <c r="BA83" i="2"/>
  <c r="BB83" i="2" s="1"/>
  <c r="BC83" i="2" s="1"/>
  <c r="AN61" i="2"/>
  <c r="AO61" i="2" s="1"/>
  <c r="AP61" i="2" s="1"/>
  <c r="AN74" i="2"/>
  <c r="AO74" i="2" s="1"/>
  <c r="AP74" i="2" s="1"/>
  <c r="AN79" i="2"/>
  <c r="AO79" i="2" s="1"/>
  <c r="AP79" i="2" s="1"/>
  <c r="AN82" i="2"/>
  <c r="AO82" i="2" s="1"/>
  <c r="AP82" i="2" s="1"/>
  <c r="BA5" i="2"/>
  <c r="BB5" i="2" s="1"/>
  <c r="BC5" i="2" s="1"/>
  <c r="BA22" i="2"/>
  <c r="BB22" i="2" s="1"/>
  <c r="BC22" i="2" s="1"/>
  <c r="BA32" i="2"/>
  <c r="BB32" i="2" s="1"/>
  <c r="BC32" i="2" s="1"/>
  <c r="BA37" i="2"/>
  <c r="BB37" i="2" s="1"/>
  <c r="BC37" i="2" s="1"/>
  <c r="BA54" i="2"/>
  <c r="BB54" i="2" s="1"/>
  <c r="BC54" i="2" s="1"/>
  <c r="BA64" i="2"/>
  <c r="BB64" i="2" s="1"/>
  <c r="BC64" i="2" s="1"/>
  <c r="BA69" i="2"/>
  <c r="BB69" i="2" s="1"/>
  <c r="BC69" i="2" s="1"/>
  <c r="BA86" i="2"/>
  <c r="BB86" i="2" s="1"/>
  <c r="BC86" i="2" s="1"/>
  <c r="AN90" i="2"/>
  <c r="AO90" i="2" s="1"/>
  <c r="AP90" i="2" s="1"/>
  <c r="BA10" i="2"/>
  <c r="BB10" i="2" s="1"/>
  <c r="BC10" i="2" s="1"/>
  <c r="BA20" i="2"/>
  <c r="BB20" i="2" s="1"/>
  <c r="BC20" i="2" s="1"/>
  <c r="BA25" i="2"/>
  <c r="BB25" i="2" s="1"/>
  <c r="BC25" i="2" s="1"/>
  <c r="BA42" i="2"/>
  <c r="BB42" i="2" s="1"/>
  <c r="BC42" i="2" s="1"/>
  <c r="BA52" i="2"/>
  <c r="BB52" i="2" s="1"/>
  <c r="BC52" i="2" s="1"/>
  <c r="BA57" i="2"/>
  <c r="BB57" i="2" s="1"/>
  <c r="BC57" i="2" s="1"/>
  <c r="BA74" i="2"/>
  <c r="BB74" i="2" s="1"/>
  <c r="BC74" i="2" s="1"/>
  <c r="BA84" i="2"/>
  <c r="BB84" i="2" s="1"/>
  <c r="BC84" i="2" s="1"/>
  <c r="BA89" i="2"/>
  <c r="BB89" i="2" s="1"/>
  <c r="BC89" i="2" s="1"/>
  <c r="U64" i="2"/>
  <c r="U24" i="2"/>
  <c r="U16" i="2"/>
  <c r="AN3" i="2"/>
  <c r="AO3" i="2" s="1"/>
  <c r="AP3" i="2" s="1"/>
  <c r="AN11" i="2"/>
  <c r="AO11" i="2" s="1"/>
  <c r="AP11" i="2" s="1"/>
  <c r="AN19" i="2"/>
  <c r="AO19" i="2" s="1"/>
  <c r="AP19" i="2" s="1"/>
  <c r="AN27" i="2"/>
  <c r="AO27" i="2" s="1"/>
  <c r="AP27" i="2" s="1"/>
  <c r="AN35" i="2"/>
  <c r="AO35" i="2" s="1"/>
  <c r="AP35" i="2" s="1"/>
  <c r="AN43" i="2"/>
  <c r="AO43" i="2" s="1"/>
  <c r="AP43" i="2" s="1"/>
  <c r="AN51" i="2"/>
  <c r="AO51" i="2" s="1"/>
  <c r="AP51" i="2" s="1"/>
  <c r="BA8" i="2"/>
  <c r="BB8" i="2" s="1"/>
  <c r="BC8" i="2" s="1"/>
  <c r="BA13" i="2"/>
  <c r="BB13" i="2" s="1"/>
  <c r="BC13" i="2" s="1"/>
  <c r="BA30" i="2"/>
  <c r="BB30" i="2" s="1"/>
  <c r="BC30" i="2" s="1"/>
  <c r="BA40" i="2"/>
  <c r="BB40" i="2" s="1"/>
  <c r="BC40" i="2" s="1"/>
  <c r="BA45" i="2"/>
  <c r="BB45" i="2" s="1"/>
  <c r="BC45" i="2" s="1"/>
  <c r="BA62" i="2"/>
  <c r="BB62" i="2" s="1"/>
  <c r="BC62" i="2" s="1"/>
  <c r="BA72" i="2"/>
  <c r="BB72" i="2" s="1"/>
  <c r="BC72" i="2" s="1"/>
  <c r="BA77" i="2"/>
  <c r="BB77" i="2" s="1"/>
  <c r="BC77" i="2" s="1"/>
  <c r="BA6" i="2"/>
  <c r="BB6" i="2" s="1"/>
  <c r="BC6" i="2" s="1"/>
  <c r="BA38" i="2"/>
  <c r="BB38" i="2" s="1"/>
  <c r="BC38" i="2" s="1"/>
  <c r="BA48" i="2"/>
  <c r="BB48" i="2" s="1"/>
  <c r="BC48" i="2" s="1"/>
  <c r="BA53" i="2"/>
  <c r="BB53" i="2" s="1"/>
  <c r="BC53" i="2" s="1"/>
  <c r="BA70" i="2"/>
  <c r="BB70" i="2" s="1"/>
  <c r="BC70" i="2" s="1"/>
  <c r="BA80" i="2"/>
  <c r="BB80" i="2" s="1"/>
  <c r="BC80" i="2" s="1"/>
  <c r="BA85" i="2"/>
  <c r="BB85" i="2" s="1"/>
  <c r="BC85" i="2" s="1"/>
  <c r="AN68" i="2"/>
  <c r="AO68" i="2" s="1"/>
  <c r="AP68" i="2" s="1"/>
  <c r="BA4" i="2"/>
  <c r="BB4" i="2" s="1"/>
  <c r="BC4" i="2" s="1"/>
  <c r="BA9" i="2"/>
  <c r="BB9" i="2" s="1"/>
  <c r="BC9" i="2" s="1"/>
  <c r="BA26" i="2"/>
  <c r="BB26" i="2" s="1"/>
  <c r="BC26" i="2" s="1"/>
  <c r="BA36" i="2"/>
  <c r="BB36" i="2" s="1"/>
  <c r="BC36" i="2" s="1"/>
  <c r="BA41" i="2"/>
  <c r="BB41" i="2" s="1"/>
  <c r="BC41" i="2" s="1"/>
  <c r="BA68" i="2"/>
  <c r="BB68" i="2" s="1"/>
  <c r="BC68" i="2" s="1"/>
  <c r="BA73" i="2"/>
  <c r="BB73" i="2" s="1"/>
  <c r="BC73" i="2" s="1"/>
  <c r="BA90" i="2"/>
  <c r="BB90" i="2" s="1"/>
  <c r="BC90" i="2" s="1"/>
  <c r="AN84" i="2"/>
  <c r="AO84" i="2" s="1"/>
  <c r="AP84" i="2" s="1"/>
  <c r="BA14" i="2"/>
  <c r="BB14" i="2" s="1"/>
  <c r="BC14" i="2" s="1"/>
  <c r="BA24" i="2"/>
  <c r="BB24" i="2" s="1"/>
  <c r="BC24" i="2" s="1"/>
  <c r="BA29" i="2"/>
  <c r="BB29" i="2" s="1"/>
  <c r="BC29" i="2" s="1"/>
  <c r="BA46" i="2"/>
  <c r="BB46" i="2" s="1"/>
  <c r="BC46" i="2" s="1"/>
  <c r="BA56" i="2"/>
  <c r="BB56" i="2" s="1"/>
  <c r="BC56" i="2" s="1"/>
  <c r="BA61" i="2"/>
  <c r="BB61" i="2" s="1"/>
  <c r="BC61" i="2" s="1"/>
  <c r="BA78" i="2"/>
  <c r="BB78" i="2" s="1"/>
  <c r="BC78" i="2" s="1"/>
  <c r="BA88" i="2"/>
  <c r="BB88" i="2" s="1"/>
  <c r="BC88" i="2" s="1"/>
  <c r="AN9" i="2"/>
  <c r="AO9" i="2" s="1"/>
  <c r="AP9" i="2" s="1"/>
  <c r="AN17" i="2"/>
  <c r="AO17" i="2" s="1"/>
  <c r="AP17" i="2" s="1"/>
  <c r="AN25" i="2"/>
  <c r="AO25" i="2" s="1"/>
  <c r="AP25" i="2" s="1"/>
  <c r="AN33" i="2"/>
  <c r="AO33" i="2" s="1"/>
  <c r="AP33" i="2" s="1"/>
  <c r="AN41" i="2"/>
  <c r="AO41" i="2" s="1"/>
  <c r="AP41" i="2" s="1"/>
  <c r="AN49" i="2"/>
  <c r="AO49" i="2" s="1"/>
  <c r="AP49" i="2" s="1"/>
  <c r="AN57" i="2"/>
  <c r="AO57" i="2" s="1"/>
  <c r="AP57" i="2" s="1"/>
  <c r="AN89" i="2"/>
  <c r="AO89" i="2" s="1"/>
  <c r="AP89" i="2" s="1"/>
  <c r="AN91" i="2"/>
  <c r="AO91" i="2" s="1"/>
  <c r="AP91" i="2" s="1"/>
  <c r="U23" i="2"/>
  <c r="U15" i="2"/>
  <c r="U7" i="2"/>
  <c r="AN4" i="2"/>
  <c r="AO4" i="2" s="1"/>
  <c r="AP4" i="2" s="1"/>
  <c r="AN6" i="2"/>
  <c r="AO6" i="2" s="1"/>
  <c r="AP6" i="2" s="1"/>
  <c r="AN12" i="2"/>
  <c r="AO12" i="2" s="1"/>
  <c r="AP12" i="2" s="1"/>
  <c r="AN14" i="2"/>
  <c r="AO14" i="2" s="1"/>
  <c r="AP14" i="2" s="1"/>
  <c r="AN20" i="2"/>
  <c r="AO20" i="2" s="1"/>
  <c r="AP20" i="2" s="1"/>
  <c r="AN22" i="2"/>
  <c r="AO22" i="2" s="1"/>
  <c r="AP22" i="2" s="1"/>
  <c r="AN28" i="2"/>
  <c r="AO28" i="2" s="1"/>
  <c r="AP28" i="2" s="1"/>
  <c r="AN30" i="2"/>
  <c r="AO30" i="2" s="1"/>
  <c r="AP30" i="2" s="1"/>
  <c r="AN36" i="2"/>
  <c r="AO36" i="2" s="1"/>
  <c r="AP36" i="2" s="1"/>
  <c r="AN38" i="2"/>
  <c r="AO38" i="2" s="1"/>
  <c r="AP38" i="2" s="1"/>
  <c r="AN44" i="2"/>
  <c r="AO44" i="2" s="1"/>
  <c r="AP44" i="2" s="1"/>
  <c r="AN46" i="2"/>
  <c r="AO46" i="2" s="1"/>
  <c r="AP46" i="2" s="1"/>
  <c r="AN52" i="2"/>
  <c r="AO52" i="2" s="1"/>
  <c r="AP52" i="2" s="1"/>
  <c r="AN54" i="2"/>
  <c r="AO54" i="2" s="1"/>
  <c r="AP54" i="2" s="1"/>
  <c r="AN59" i="2"/>
  <c r="AO59" i="2" s="1"/>
  <c r="AP59" i="2" s="1"/>
  <c r="AN64" i="2"/>
  <c r="AO64" i="2" s="1"/>
  <c r="AP64" i="2" s="1"/>
  <c r="AN73" i="2"/>
  <c r="AO73" i="2" s="1"/>
  <c r="AP73" i="2" s="1"/>
  <c r="AN75" i="2"/>
  <c r="AO75" i="2" s="1"/>
  <c r="AP75" i="2" s="1"/>
  <c r="AN80" i="2"/>
  <c r="AO80" i="2" s="1"/>
  <c r="AP80" i="2" s="1"/>
  <c r="AN85" i="2"/>
  <c r="AO85" i="2" s="1"/>
  <c r="AP85" i="2" s="1"/>
  <c r="AN87" i="2"/>
  <c r="AO87" i="2" s="1"/>
  <c r="AP87" i="2" s="1"/>
  <c r="AN7" i="2"/>
  <c r="AO7" i="2" s="1"/>
  <c r="AP7" i="2" s="1"/>
  <c r="AN15" i="2"/>
  <c r="AO15" i="2" s="1"/>
  <c r="AP15" i="2" s="1"/>
  <c r="AN23" i="2"/>
  <c r="AO23" i="2" s="1"/>
  <c r="AP23" i="2" s="1"/>
  <c r="AN31" i="2"/>
  <c r="AO31" i="2" s="1"/>
  <c r="AP31" i="2" s="1"/>
  <c r="AN39" i="2"/>
  <c r="AO39" i="2" s="1"/>
  <c r="AP39" i="2" s="1"/>
  <c r="AN47" i="2"/>
  <c r="AO47" i="2" s="1"/>
  <c r="AP47" i="2" s="1"/>
  <c r="AN55" i="2"/>
  <c r="AO55" i="2" s="1"/>
  <c r="AP55" i="2" s="1"/>
  <c r="AN60" i="2"/>
  <c r="AO60" i="2" s="1"/>
  <c r="AP60" i="2" s="1"/>
  <c r="AN69" i="2"/>
  <c r="AO69" i="2" s="1"/>
  <c r="AP69" i="2" s="1"/>
  <c r="AN71" i="2"/>
  <c r="AO71" i="2" s="1"/>
  <c r="AP71" i="2" s="1"/>
  <c r="AN76" i="2"/>
  <c r="AO76" i="2" s="1"/>
  <c r="AP76" i="2" s="1"/>
  <c r="AN8" i="2"/>
  <c r="AO8" i="2" s="1"/>
  <c r="AP8" i="2" s="1"/>
  <c r="AN10" i="2"/>
  <c r="AO10" i="2" s="1"/>
  <c r="AP10" i="2" s="1"/>
  <c r="AN16" i="2"/>
  <c r="AO16" i="2" s="1"/>
  <c r="AP16" i="2" s="1"/>
  <c r="AN18" i="2"/>
  <c r="AO18" i="2" s="1"/>
  <c r="AP18" i="2" s="1"/>
  <c r="AN24" i="2"/>
  <c r="AO24" i="2" s="1"/>
  <c r="AP24" i="2" s="1"/>
  <c r="AN26" i="2"/>
  <c r="AO26" i="2" s="1"/>
  <c r="AP26" i="2" s="1"/>
  <c r="AN32" i="2"/>
  <c r="AO32" i="2" s="1"/>
  <c r="AP32" i="2" s="1"/>
  <c r="AN34" i="2"/>
  <c r="AO34" i="2" s="1"/>
  <c r="AP34" i="2" s="1"/>
  <c r="AN40" i="2"/>
  <c r="AO40" i="2" s="1"/>
  <c r="AP40" i="2" s="1"/>
  <c r="AN42" i="2"/>
  <c r="AO42" i="2" s="1"/>
  <c r="AP42" i="2" s="1"/>
  <c r="AN48" i="2"/>
  <c r="AO48" i="2" s="1"/>
  <c r="AP48" i="2" s="1"/>
  <c r="AN50" i="2"/>
  <c r="AO50" i="2" s="1"/>
  <c r="AP50" i="2" s="1"/>
  <c r="AN56" i="2"/>
  <c r="AO56" i="2" s="1"/>
  <c r="AP56" i="2" s="1"/>
  <c r="AN65" i="2"/>
  <c r="AO65" i="2" s="1"/>
  <c r="AP65" i="2" s="1"/>
  <c r="AN67" i="2"/>
  <c r="AO67" i="2" s="1"/>
  <c r="AP67" i="2" s="1"/>
  <c r="AN72" i="2"/>
  <c r="AO72" i="2" s="1"/>
  <c r="AP72" i="2" s="1"/>
  <c r="AN81" i="2"/>
  <c r="AO81" i="2" s="1"/>
  <c r="AP81" i="2" s="1"/>
  <c r="AN88" i="2"/>
  <c r="AO88" i="2" s="1"/>
  <c r="AP88" i="2" s="1"/>
  <c r="U80" i="2"/>
  <c r="U48" i="2"/>
  <c r="U85" i="2"/>
  <c r="U77" i="2"/>
  <c r="U88" i="2"/>
  <c r="U32" i="2"/>
  <c r="U72" i="2"/>
  <c r="U8" i="2"/>
  <c r="U87" i="2"/>
  <c r="U71" i="2"/>
  <c r="U47" i="2"/>
  <c r="U31" i="2"/>
  <c r="U56" i="2"/>
  <c r="U79" i="2"/>
  <c r="U55" i="2"/>
  <c r="U4" i="2"/>
  <c r="U40" i="2"/>
  <c r="U74" i="2"/>
  <c r="U63" i="2"/>
  <c r="U39" i="2"/>
  <c r="U91" i="2"/>
  <c r="U83" i="2"/>
  <c r="U75" i="2"/>
  <c r="U67" i="2"/>
  <c r="U59" i="2"/>
  <c r="U51" i="2"/>
  <c r="U43" i="2"/>
  <c r="U35" i="2"/>
  <c r="U27" i="2"/>
  <c r="U19" i="2"/>
  <c r="U11" i="2"/>
  <c r="U3" i="2"/>
  <c r="U2" i="2"/>
  <c r="V2" i="2" s="1"/>
  <c r="W2" i="2" s="1"/>
  <c r="X2" i="2" s="1"/>
  <c r="Y2" i="2" s="1"/>
  <c r="Z2" i="2" s="1"/>
  <c r="AA2" i="2" s="1"/>
  <c r="AB2" i="2" s="1"/>
  <c r="AC2" i="2" s="1"/>
  <c r="U69" i="2"/>
  <c r="U61" i="2"/>
  <c r="U53" i="2"/>
  <c r="U45" i="2"/>
  <c r="U37" i="2"/>
  <c r="U29" i="2"/>
  <c r="U21" i="2"/>
  <c r="U13" i="2"/>
  <c r="U5" i="2"/>
  <c r="U90" i="2"/>
  <c r="U82" i="2"/>
  <c r="U66" i="2"/>
  <c r="U58" i="2"/>
  <c r="U50" i="2"/>
  <c r="U42" i="2"/>
  <c r="U34" i="2"/>
  <c r="U26" i="2"/>
  <c r="U18" i="2"/>
  <c r="U10" i="2"/>
  <c r="U76" i="2"/>
  <c r="U68" i="2"/>
  <c r="U60" i="2"/>
  <c r="U52" i="2"/>
  <c r="U44" i="2"/>
  <c r="U36" i="2"/>
  <c r="U28" i="2"/>
  <c r="U20" i="2"/>
  <c r="U12" i="2"/>
  <c r="U84" i="2"/>
  <c r="U89" i="2"/>
  <c r="U81" i="2"/>
  <c r="U73" i="2"/>
  <c r="U65" i="2"/>
  <c r="U57" i="2"/>
  <c r="U49" i="2"/>
  <c r="U41" i="2"/>
  <c r="U33" i="2"/>
  <c r="U25" i="2"/>
  <c r="U17" i="2"/>
  <c r="U9" i="2"/>
  <c r="CB37" i="2" l="1"/>
  <c r="CC37" i="2" s="1"/>
  <c r="CB49" i="2"/>
  <c r="CC49" i="2" s="1"/>
  <c r="CB58" i="2"/>
  <c r="CC58" i="2" s="1"/>
  <c r="CB41" i="2"/>
  <c r="CC41" i="2" s="1"/>
  <c r="CB50" i="2"/>
  <c r="CC50" i="2" s="1"/>
  <c r="CB79" i="2"/>
  <c r="CC79" i="2" s="1"/>
  <c r="CB15" i="2"/>
  <c r="CC15" i="2" s="1"/>
  <c r="CB69" i="2"/>
  <c r="CC69" i="2" s="1"/>
  <c r="CB5" i="2"/>
  <c r="CC5" i="2" s="1"/>
  <c r="CB34" i="2"/>
  <c r="CC34" i="2" s="1"/>
  <c r="CB7" i="2"/>
  <c r="CC7" i="2" s="1"/>
  <c r="CB21" i="2"/>
  <c r="CC21" i="2" s="1"/>
  <c r="CB91" i="2"/>
  <c r="CC91" i="2" s="1"/>
  <c r="CB82" i="2"/>
  <c r="CC82" i="2" s="1"/>
  <c r="CB18" i="2"/>
  <c r="CC18" i="2" s="1"/>
  <c r="BP2" i="2"/>
  <c r="BC2" i="2"/>
  <c r="AP2" i="2"/>
  <c r="AO2" i="2"/>
  <c r="A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tc={91E1D9A1-2F83-44A3-9397-41BE9A55E325}</author>
    <author>tc={AB7028F9-ACA8-4938-B582-96DA51FA271E}</author>
    <author>tc={B5901938-A328-4195-AB07-381D97363AB0}</author>
  </authors>
  <commentList>
    <comment ref="D2" authorId="0" shapeId="0" xr:uid="{91E1D9A1-2F83-44A3-9397-41BE9A55E325}">
      <text>
        <t>[Threaded comment]
Your version of Excel allows you to read this threaded comment; however, any edits to it will get removed if the file is opened in a newer version of Excel. Learn more: https://go.microsoft.com/fwlink/?linkid=870924
Comment:
    Molecular wt of the Key element (C for CO2 and CH4; N for N2O) in µL/µmol of the respective gas</t>
      </text>
    </comment>
    <comment ref="F3" authorId="1" shapeId="0" xr:uid="{AB7028F9-ACA8-4938-B582-96DA51FA271E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based on measurement of one chamber (15.3 cm diam, 14.3 cm height) + assumed measurement of a collar (15 cm height)</t>
      </text>
    </comment>
    <comment ref="I3" authorId="2" shapeId="0" xr:uid="{B5901938-A328-4195-AB07-381D97363AB0}">
      <text>
        <t>[Threaded comment]
Your version of Excel allows you to read this threaded comment; however, any edits to it will get removed if the file is opened in a newer version of Excel. Learn more: https://go.microsoft.com/fwlink/?linkid=870924
Comment:
    Or R = 8.31 J/mol.K</t>
      </text>
    </comment>
  </commentList>
</comments>
</file>

<file path=xl/sharedStrings.xml><?xml version="1.0" encoding="utf-8"?>
<sst xmlns="http://schemas.openxmlformats.org/spreadsheetml/2006/main" count="583" uniqueCount="103">
  <si>
    <t>Sample Name</t>
  </si>
  <si>
    <t xml:space="preserve">Weeks after planting </t>
  </si>
  <si>
    <t>t0 (min)</t>
  </si>
  <si>
    <t>t1 (min)</t>
  </si>
  <si>
    <t>t2(min)</t>
  </si>
  <si>
    <t>Test Name</t>
  </si>
  <si>
    <t>RT</t>
  </si>
  <si>
    <t>Area</t>
  </si>
  <si>
    <t>BF</t>
  </si>
  <si>
    <t>t0</t>
  </si>
  <si>
    <t>t1</t>
  </si>
  <si>
    <t>t2</t>
  </si>
  <si>
    <t>t0 temp (C)</t>
  </si>
  <si>
    <t>t1 temp (C)</t>
  </si>
  <si>
    <t>t2 temp (C)</t>
  </si>
  <si>
    <t>t0 (umol/L)</t>
  </si>
  <si>
    <t>t1 (umol/L)</t>
  </si>
  <si>
    <t>t2 (umol/L)</t>
  </si>
  <si>
    <t>Slope (umol/L/min)</t>
  </si>
  <si>
    <t>4. Determine if above minimum detectable flux and calculate flux</t>
  </si>
  <si>
    <t>Minimum detectable flux (umol/min/m2)</t>
  </si>
  <si>
    <t>Flux, Fm (umol/m2/min)</t>
  </si>
  <si>
    <t>5. Cleaned flux values (below MDF, p &gt; 0.2, slope not correct direction):</t>
  </si>
  <si>
    <t>Flux, Fm (umol/m2/min).1</t>
  </si>
  <si>
    <t>Flux, Fm (umol/m2/hour)</t>
  </si>
  <si>
    <t>Flux, Fm (mmol/m2/hour)</t>
  </si>
  <si>
    <t>Flux, Fm (mg C/m2/hour)</t>
  </si>
  <si>
    <t>Flux, Fm (mg CO2/m2/h)</t>
  </si>
  <si>
    <t>Flux, Fm (kg CO2/ha/day)</t>
  </si>
  <si>
    <t>Unnamed: 29</t>
  </si>
  <si>
    <t>1st Day</t>
  </si>
  <si>
    <t>t0.1</t>
  </si>
  <si>
    <t>t1.1</t>
  </si>
  <si>
    <t>t2.1</t>
  </si>
  <si>
    <t>3rd day</t>
  </si>
  <si>
    <t>t0.2</t>
  </si>
  <si>
    <t>t1.2</t>
  </si>
  <si>
    <t>t2.2</t>
  </si>
  <si>
    <t>5th day</t>
  </si>
  <si>
    <t>t0.3</t>
  </si>
  <si>
    <t>t1.3</t>
  </si>
  <si>
    <t>t2.3</t>
  </si>
  <si>
    <t xml:space="preserve">7th day </t>
  </si>
  <si>
    <t>t0.4</t>
  </si>
  <si>
    <t>t1.4</t>
  </si>
  <si>
    <t>t2.4</t>
  </si>
  <si>
    <t>Flux, Fm (mg CO2/m2/hour)</t>
  </si>
  <si>
    <t>A1</t>
  </si>
  <si>
    <t>A2</t>
  </si>
  <si>
    <t>A3</t>
  </si>
  <si>
    <t>A6</t>
  </si>
  <si>
    <t>A7</t>
  </si>
  <si>
    <t>A8</t>
  </si>
  <si>
    <t>A11</t>
  </si>
  <si>
    <t>A12</t>
  </si>
  <si>
    <t>A13</t>
  </si>
  <si>
    <t>A16</t>
  </si>
  <si>
    <t>A17</t>
  </si>
  <si>
    <t>A18</t>
  </si>
  <si>
    <t>A21</t>
  </si>
  <si>
    <t>A22</t>
  </si>
  <si>
    <t>A23</t>
  </si>
  <si>
    <t>B1</t>
  </si>
  <si>
    <t>B2</t>
  </si>
  <si>
    <t>B3</t>
  </si>
  <si>
    <t>B6</t>
  </si>
  <si>
    <t>B7</t>
  </si>
  <si>
    <t>B8</t>
  </si>
  <si>
    <t>B11</t>
  </si>
  <si>
    <t>B12</t>
  </si>
  <si>
    <t>B13</t>
  </si>
  <si>
    <t>B16</t>
  </si>
  <si>
    <t>B17</t>
  </si>
  <si>
    <t>B18</t>
  </si>
  <si>
    <t>B21</t>
  </si>
  <si>
    <t>B22</t>
  </si>
  <si>
    <t>B23</t>
  </si>
  <si>
    <t>CH4</t>
  </si>
  <si>
    <t>CO2</t>
  </si>
  <si>
    <t>N2O</t>
  </si>
  <si>
    <t>#REF!</t>
  </si>
  <si>
    <t>Sampling time point t0 (min)</t>
  </si>
  <si>
    <t>Surface Area of pot (m2)</t>
  </si>
  <si>
    <t>BF_Slope (umol/L/min)</t>
  </si>
  <si>
    <t>Basic data</t>
  </si>
  <si>
    <t>Molecular mass of the gas (g/mol)</t>
  </si>
  <si>
    <t>Key element, µL/µmol</t>
  </si>
  <si>
    <t>Chamber features</t>
  </si>
  <si>
    <t>Ideal gas conditions</t>
  </si>
  <si>
    <t>CO4</t>
  </si>
  <si>
    <t>C</t>
  </si>
  <si>
    <t>N</t>
  </si>
  <si>
    <t>Volume, V (cm3)</t>
  </si>
  <si>
    <t>Volume, V (L)</t>
  </si>
  <si>
    <t>Area, A (m2)</t>
  </si>
  <si>
    <t>Constant R (L.atm/mol.K)</t>
  </si>
  <si>
    <t>Pressure (atm)</t>
  </si>
  <si>
    <t>volume of pot (L)</t>
  </si>
  <si>
    <t>BF flux (umol/min/m2)</t>
  </si>
  <si>
    <t>AF_1stday_flux (umol/min/m2)</t>
  </si>
  <si>
    <t>AF_3rdday_flux (umol/min/m2)</t>
  </si>
  <si>
    <t>AF_5thday_flux (umol/min/m2)</t>
  </si>
  <si>
    <t>AF_7thday_flux (umol/min/m2)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</si>
</sst>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iko Stuart" id="{C50DD90F-84CB-4AA2-9394-04AA8B5E93A4}" userId="S::30058941@westernsydney.edu.au::cda24089-57f5-4f39-a5d4-9518cfb072ce" providerId="AD"/>
  <person displayName="Akhter Hossain" id="{E81FF144-F16E-40BB-97FA-C80E0C912849}" userId="S::90955446@westernsydney.edu.au::d0f418ec-f702-4bfb-bca9-78c23edfe7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6-20T05:38:09.43" personId="{E81FF144-F16E-40BB-97FA-C80E0C912849}" id="{91E1D9A1-2F83-44A3-9397-41BE9A55E325}">
    <text>Molecular wt of the Key element (C for CO2 and CH4; N for N2O) in µL/µmol of the respective gas</text>
  </threadedComment>
  <threadedComment ref="F3" dT="2024-02-15T01:35:10.41" personId="{C50DD90F-84CB-4AA2-9394-04AA8B5E93A4}" id="{AB7028F9-ACA8-4938-B582-96DA51FA271E}">
    <text>Estimated based on measurement of one chamber (15.3 cm diam, 14.3 cm height) + assumed measurement of a collar (15 cm height)</text>
  </threadedComment>
  <threadedComment ref="I3" dT="2023-11-29T13:59:03.85" personId="{E81FF144-F16E-40BB-97FA-C80E0C912849}" id="{B5901938-A328-4195-AB07-381D97363AB0}">
    <text>Or R = 8.31 J/mol.K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37C4-A4C9-456F-A18B-D9901F1712AB}">
  <dimension ref="A1:CC91"/>
  <sheetViews>
    <sheetView tabSelected="1" topLeftCell="BO70" workbookViewId="0">
      <selection activeCell="BY96" sqref="BY96"/>
    </sheetView>
  </sheetViews>
  <sheetFormatPr defaultRowHeight="14.4" x14ac:dyDescent="0.3"/>
  <cols>
    <col min="3" max="3" width="25.44140625" bestFit="1" customWidth="1"/>
    <col min="7" max="7" width="22" bestFit="1" customWidth="1"/>
    <col min="8" max="8" width="17.6640625" bestFit="1" customWidth="1"/>
    <col min="10" max="12" width="11.5546875" bestFit="1" customWidth="1"/>
    <col min="13" max="14" width="10.5546875" bestFit="1" customWidth="1"/>
    <col min="15" max="15" width="10.44140625" bestFit="1" customWidth="1"/>
    <col min="16" max="18" width="10.6640625" customWidth="1"/>
    <col min="19" max="19" width="18" bestFit="1" customWidth="1"/>
    <col min="20" max="20" width="21.109375" customWidth="1"/>
    <col min="21" max="21" width="14" style="6" customWidth="1"/>
    <col min="22" max="22" width="13.109375" hidden="1" customWidth="1"/>
    <col min="23" max="29" width="0" hidden="1" customWidth="1"/>
    <col min="34" max="36" width="10.5546875" bestFit="1" customWidth="1"/>
    <col min="37" max="39" width="10.6640625" bestFit="1" customWidth="1"/>
    <col min="40" max="40" width="18" bestFit="1" customWidth="1"/>
    <col min="41" max="41" width="21.109375" customWidth="1"/>
    <col min="42" max="42" width="14" style="6" customWidth="1"/>
    <col min="47" max="49" width="10.5546875" bestFit="1" customWidth="1"/>
    <col min="50" max="52" width="10.6640625" bestFit="1" customWidth="1"/>
    <col min="53" max="53" width="18" bestFit="1" customWidth="1"/>
    <col min="54" max="54" width="21.109375" customWidth="1"/>
    <col min="55" max="55" width="14" style="6" customWidth="1"/>
    <col min="60" max="62" width="10.5546875" bestFit="1" customWidth="1"/>
    <col min="63" max="65" width="10.6640625" bestFit="1" customWidth="1"/>
    <col min="66" max="66" width="18" bestFit="1" customWidth="1"/>
    <col min="67" max="67" width="21.109375" customWidth="1"/>
    <col min="68" max="68" width="14" style="6" customWidth="1"/>
    <col min="73" max="75" width="10.5546875" bestFit="1" customWidth="1"/>
    <col min="76" max="78" width="10.6640625" bestFit="1" customWidth="1"/>
    <col min="79" max="79" width="18" bestFit="1" customWidth="1"/>
    <col min="80" max="80" width="21.109375" customWidth="1"/>
    <col min="81" max="81" width="14" style="6" customWidth="1"/>
  </cols>
  <sheetData>
    <row r="1" spans="1:81" x14ac:dyDescent="0.3">
      <c r="A1" s="1" t="s">
        <v>0</v>
      </c>
      <c r="B1" s="1" t="s">
        <v>1</v>
      </c>
      <c r="C1" s="1" t="s">
        <v>81</v>
      </c>
      <c r="D1" s="1" t="s">
        <v>3</v>
      </c>
      <c r="E1" s="1" t="s">
        <v>4</v>
      </c>
      <c r="F1" s="1" t="s">
        <v>5</v>
      </c>
      <c r="G1" s="1" t="s">
        <v>82</v>
      </c>
      <c r="H1" s="1" t="s">
        <v>97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83</v>
      </c>
      <c r="T1" s="1" t="s">
        <v>21</v>
      </c>
      <c r="U1" s="4" t="s">
        <v>98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3" t="s">
        <v>30</v>
      </c>
      <c r="AE1" s="1" t="s">
        <v>31</v>
      </c>
      <c r="AF1" s="1" t="s">
        <v>32</v>
      </c>
      <c r="AG1" s="1" t="s">
        <v>33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83</v>
      </c>
      <c r="AO1" s="1" t="s">
        <v>21</v>
      </c>
      <c r="AP1" s="4" t="s">
        <v>99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12</v>
      </c>
      <c r="AV1" s="1" t="s">
        <v>13</v>
      </c>
      <c r="AW1" s="1" t="s">
        <v>14</v>
      </c>
      <c r="AX1" s="1" t="s">
        <v>15</v>
      </c>
      <c r="AY1" s="1" t="s">
        <v>16</v>
      </c>
      <c r="AZ1" s="1" t="s">
        <v>17</v>
      </c>
      <c r="BA1" s="1" t="s">
        <v>83</v>
      </c>
      <c r="BB1" s="1" t="s">
        <v>21</v>
      </c>
      <c r="BC1" s="4" t="s">
        <v>100</v>
      </c>
      <c r="BD1" s="1" t="s">
        <v>38</v>
      </c>
      <c r="BE1" s="1" t="s">
        <v>39</v>
      </c>
      <c r="BF1" s="1" t="s">
        <v>40</v>
      </c>
      <c r="BG1" s="1" t="s">
        <v>41</v>
      </c>
      <c r="BH1" s="1" t="s">
        <v>12</v>
      </c>
      <c r="BI1" s="1" t="s">
        <v>13</v>
      </c>
      <c r="BJ1" s="1" t="s">
        <v>14</v>
      </c>
      <c r="BK1" s="1" t="s">
        <v>15</v>
      </c>
      <c r="BL1" s="1" t="s">
        <v>16</v>
      </c>
      <c r="BM1" s="1" t="s">
        <v>17</v>
      </c>
      <c r="BN1" s="1" t="s">
        <v>83</v>
      </c>
      <c r="BO1" s="1" t="s">
        <v>21</v>
      </c>
      <c r="BP1" s="4" t="s">
        <v>101</v>
      </c>
      <c r="BQ1" s="1" t="s">
        <v>42</v>
      </c>
      <c r="BR1" s="1" t="s">
        <v>43</v>
      </c>
      <c r="BS1" s="1" t="s">
        <v>44</v>
      </c>
      <c r="BT1" s="1" t="s">
        <v>45</v>
      </c>
      <c r="BU1" s="1" t="s">
        <v>12</v>
      </c>
      <c r="BV1" s="1" t="s">
        <v>13</v>
      </c>
      <c r="BW1" s="1" t="s">
        <v>14</v>
      </c>
      <c r="BX1" s="1" t="s">
        <v>15</v>
      </c>
      <c r="BY1" s="1" t="s">
        <v>16</v>
      </c>
      <c r="BZ1" s="1" t="s">
        <v>17</v>
      </c>
      <c r="CA1" s="1" t="s">
        <v>83</v>
      </c>
      <c r="CB1" s="1" t="s">
        <v>21</v>
      </c>
      <c r="CC1" s="4" t="s">
        <v>102</v>
      </c>
    </row>
    <row r="2" spans="1:81" x14ac:dyDescent="0.3">
      <c r="A2" t="s">
        <v>47</v>
      </c>
      <c r="B2">
        <v>13</v>
      </c>
      <c r="C2">
        <v>0</v>
      </c>
      <c r="D2">
        <v>30</v>
      </c>
      <c r="E2">
        <v>60</v>
      </c>
      <c r="F2" t="s">
        <v>77</v>
      </c>
      <c r="G2" s="2">
        <v>0.12444</v>
      </c>
      <c r="H2" s="2">
        <v>5.01</v>
      </c>
      <c r="I2" s="2"/>
      <c r="J2" s="2">
        <v>2.0829</v>
      </c>
      <c r="K2" s="2">
        <v>2.0118999999999998</v>
      </c>
      <c r="L2" s="2">
        <v>1.8339000000000001</v>
      </c>
      <c r="M2" s="2">
        <v>19</v>
      </c>
      <c r="N2" s="2">
        <v>20.12</v>
      </c>
      <c r="O2" s="2">
        <v>20.149999999999999</v>
      </c>
      <c r="P2" s="2">
        <f>J2/(0.0821*(M2+273.15))</f>
        <v>8.6839911504922873E-2</v>
      </c>
      <c r="Q2" s="2">
        <f>K2/(0.0821*(N2+273.15))</f>
        <v>8.3559454156867913E-2</v>
      </c>
      <c r="R2" s="2">
        <f t="shared" ref="R2" si="0">L2*(1/(0.0821*(O2+273.15)))</f>
        <v>7.6158859265786916E-2</v>
      </c>
      <c r="S2" s="2">
        <f>SLOPE(P2:R2,M2:O2)</f>
        <v>-6.2764140552255083E-3</v>
      </c>
      <c r="T2" s="2">
        <f>S2*(H2/G2)</f>
        <v>-0.25269072980295565</v>
      </c>
      <c r="U2" s="5" t="str">
        <f>IF(T2 &gt;0, T2, "0")</f>
        <v>0</v>
      </c>
      <c r="V2" s="5" t="str">
        <f t="shared" ref="V2:AC2" si="1">IF(U2 &gt;0, U2, "0")</f>
        <v>0</v>
      </c>
      <c r="W2" s="5" t="str">
        <f t="shared" si="1"/>
        <v>0</v>
      </c>
      <c r="X2" s="5" t="str">
        <f t="shared" si="1"/>
        <v>0</v>
      </c>
      <c r="Y2" s="5" t="str">
        <f t="shared" si="1"/>
        <v>0</v>
      </c>
      <c r="Z2" s="5" t="str">
        <f t="shared" si="1"/>
        <v>0</v>
      </c>
      <c r="AA2" s="5" t="str">
        <f t="shared" si="1"/>
        <v>0</v>
      </c>
      <c r="AB2" s="5" t="str">
        <f t="shared" si="1"/>
        <v>0</v>
      </c>
      <c r="AC2" s="5" t="str">
        <f t="shared" si="1"/>
        <v>0</v>
      </c>
      <c r="AE2">
        <v>2.2261000000000002</v>
      </c>
      <c r="AF2">
        <v>1.8293999999999999</v>
      </c>
      <c r="AG2">
        <v>1.9823</v>
      </c>
      <c r="AH2" s="2">
        <v>19</v>
      </c>
      <c r="AI2" s="2">
        <v>20.12</v>
      </c>
      <c r="AJ2" s="2">
        <v>20.149999999999999</v>
      </c>
      <c r="AK2" s="2">
        <f>AE2*(1/(0.0821*(AH2+273.15)))</f>
        <v>9.2810181478279713E-2</v>
      </c>
      <c r="AL2" s="2">
        <f>AF2*(1/(0.0821*(AI2+273.15)))</f>
        <v>7.5979753185831389E-2</v>
      </c>
      <c r="AM2" s="2">
        <f>AG2*(1/(0.0821*(AJ2+273.15)))</f>
        <v>8.2321667878602636E-2</v>
      </c>
      <c r="AN2" s="2">
        <f ca="1">AN2*($H$2/G2)</f>
        <v>0</v>
      </c>
      <c r="AO2" s="2">
        <f ca="1">AN2*(H2/G2)</f>
        <v>0</v>
      </c>
      <c r="AP2" s="5">
        <f ca="1">IF(AO2 &gt;0, AO2, "0")</f>
        <v>0</v>
      </c>
      <c r="AR2">
        <v>2.3178000000000001</v>
      </c>
      <c r="AS2">
        <v>1.7025999999999999</v>
      </c>
      <c r="AT2">
        <v>1.8522000000000001</v>
      </c>
      <c r="AU2" s="2">
        <v>19</v>
      </c>
      <c r="AV2" s="2">
        <v>20.12</v>
      </c>
      <c r="AW2" s="2">
        <v>20.149999999999999</v>
      </c>
      <c r="AX2" s="2">
        <f>AR2*(1/(0.0821*(AU2+273.15)))</f>
        <v>9.663332223635808E-2</v>
      </c>
      <c r="AY2" s="2">
        <f t="shared" ref="AY2:AY65" si="2">AS2*(1/(0.0821*(AV2+273.15)))</f>
        <v>7.0713418483763266E-2</v>
      </c>
      <c r="AZ2" s="2">
        <f t="shared" ref="AZ2:AZ65" si="3">AT2*(1/(0.0821*(AW2+273.15)))</f>
        <v>7.6918828252407714E-2</v>
      </c>
      <c r="BA2" s="2">
        <f>SLOPE(AX2:AZ2,AU2:AW2)</f>
        <v>-1.9984404527655295E-2</v>
      </c>
      <c r="BB2" s="2">
        <f>BA2*(H2/G2)</f>
        <v>-0.80457944940174408</v>
      </c>
      <c r="BC2" s="5" t="str">
        <f>IF(BB2 &gt;0, BB2, "0")</f>
        <v>0</v>
      </c>
      <c r="BE2">
        <v>1.9473</v>
      </c>
      <c r="BF2">
        <v>2.1366000000000001</v>
      </c>
      <c r="BG2">
        <v>2.0493999999999999</v>
      </c>
      <c r="BH2" s="2">
        <v>19</v>
      </c>
      <c r="BI2" s="2">
        <v>20.12</v>
      </c>
      <c r="BJ2" s="2">
        <v>20.149999999999999</v>
      </c>
      <c r="BK2" s="2">
        <f>BD2*(1/(0.0821*(BH2+273.15)))</f>
        <v>0</v>
      </c>
      <c r="BL2" s="2">
        <f t="shared" ref="BL2:BL65" si="4">BE2*(1/(0.0821*(BI2+273.15)))</f>
        <v>8.0876447676161284E-2</v>
      </c>
      <c r="BM2" s="2">
        <f t="shared" ref="BM2:BM65" si="5">BF2*(1/(0.0821*(BJ2+273.15)))</f>
        <v>8.872949381497372E-2</v>
      </c>
      <c r="BN2" s="2">
        <f>SLOPE(BK2:BM2,BH2:BJ2)</f>
        <v>7.4814233326357671E-2</v>
      </c>
      <c r="BO2" s="2">
        <f>BN2*(H2/G2)</f>
        <v>3.0120484487709094</v>
      </c>
      <c r="BP2" s="5">
        <f>IF(BO2 &gt;0, BO2, "0")</f>
        <v>3.0120484487709094</v>
      </c>
      <c r="BR2">
        <v>1.7010000000000001</v>
      </c>
      <c r="BS2">
        <v>1.7663</v>
      </c>
      <c r="BT2">
        <v>2.1305999999999998</v>
      </c>
      <c r="BU2" s="2">
        <v>19</v>
      </c>
      <c r="BV2" s="2">
        <v>20.12</v>
      </c>
      <c r="BW2" s="2">
        <v>20.149999999999999</v>
      </c>
      <c r="BX2" s="2">
        <f>BQ2*(1/(0.0821*(BU2+273.15)))</f>
        <v>0</v>
      </c>
      <c r="BY2" s="2">
        <f t="shared" ref="BY2:BY65" si="6">BR2*(1/(0.0821*(BV2+273.15)))</f>
        <v>7.0646966310866519E-2</v>
      </c>
      <c r="BZ2" s="2">
        <f t="shared" ref="BZ2:BZ65" si="7">BS2*(1/(0.0821*(BW2+273.15)))</f>
        <v>7.3351542134881625E-2</v>
      </c>
      <c r="CA2" s="2">
        <f>SLOPE(BX2:BZ2,BU2:BW2)</f>
        <v>6.3449458064242709E-2</v>
      </c>
      <c r="CB2" s="2">
        <f>CA2*(H2/G2)</f>
        <v>2.554498432191064</v>
      </c>
      <c r="CC2" s="5">
        <f>IF(CB2 &gt;0, CB2, "0")</f>
        <v>2.554498432191064</v>
      </c>
    </row>
    <row r="3" spans="1:81" x14ac:dyDescent="0.3">
      <c r="A3" t="s">
        <v>48</v>
      </c>
      <c r="B3">
        <v>13</v>
      </c>
      <c r="C3">
        <v>0</v>
      </c>
      <c r="D3">
        <v>30</v>
      </c>
      <c r="E3">
        <v>60</v>
      </c>
      <c r="F3" t="s">
        <v>77</v>
      </c>
      <c r="G3" s="2">
        <v>0.12444</v>
      </c>
      <c r="H3" s="2">
        <v>5.01</v>
      </c>
      <c r="I3" s="2"/>
      <c r="J3" s="2">
        <v>1.7094</v>
      </c>
      <c r="K3" s="2">
        <v>1.8197000000000001</v>
      </c>
      <c r="L3" s="2">
        <v>1.7186999999999999</v>
      </c>
      <c r="M3" s="2">
        <v>19</v>
      </c>
      <c r="N3" s="2">
        <v>20.12</v>
      </c>
      <c r="O3" s="2">
        <v>20.149999999999999</v>
      </c>
      <c r="P3" s="2">
        <f t="shared" ref="P3:P66" si="8">J3/(0.0821*(M3+273.15))</f>
        <v>7.1268013215476086E-2</v>
      </c>
      <c r="Q3" s="2">
        <f t="shared" ref="Q3:Q66" si="9">K3/(0.0821*(N3+273.15))</f>
        <v>7.5576886887644787E-2</v>
      </c>
      <c r="R3" s="2">
        <f t="shared" ref="R3:R66" si="10">L3*(1/(0.0821*(O3+273.15)))</f>
        <v>7.1374792202469034E-2</v>
      </c>
      <c r="S3" s="2">
        <f t="shared" ref="S3:S66" si="11">SLOPE(P3:R3,M3:O3)</f>
        <v>1.8708478188050191E-3</v>
      </c>
      <c r="T3" s="2">
        <f>S3*(H3/G3)</f>
        <v>7.5321018741667842E-2</v>
      </c>
      <c r="U3" s="5">
        <f t="shared" ref="U3:U66" si="12">IF(T3 &gt;0, T3, "0")</f>
        <v>7.5321018741667842E-2</v>
      </c>
      <c r="X3">
        <v>0</v>
      </c>
      <c r="Y3">
        <v>0</v>
      </c>
      <c r="Z3">
        <v>0</v>
      </c>
      <c r="AB3">
        <v>0</v>
      </c>
      <c r="AE3">
        <v>2.1046999999999998</v>
      </c>
      <c r="AF3">
        <v>1.7577</v>
      </c>
      <c r="AG3">
        <v>1.8166</v>
      </c>
      <c r="AH3" s="2">
        <v>19</v>
      </c>
      <c r="AI3" s="2">
        <v>20.12</v>
      </c>
      <c r="AJ3" s="2">
        <v>20.149999999999999</v>
      </c>
      <c r="AK3" s="2">
        <f t="shared" ref="AK3:AK66" si="13">AE3*(1/(0.0821*(AH3+273.15)))</f>
        <v>8.7748793386341714E-2</v>
      </c>
      <c r="AL3" s="2">
        <f t="shared" ref="AL3:AL65" si="14">AF3*(1/(0.0821*(AI3+273.15)))</f>
        <v>7.3001865187895393E-2</v>
      </c>
      <c r="AM3" s="2">
        <f t="shared" ref="AM3:AM65" si="15">AG3*(1/(0.0821*(AJ3+273.15)))</f>
        <v>7.5440418639090734E-2</v>
      </c>
      <c r="AN3" s="2">
        <f t="shared" ref="AN3:AN66" si="16">SLOPE(AK3:AM3,AH3:AJ3)</f>
        <v>-1.1869824632656786E-2</v>
      </c>
      <c r="AO3" s="2">
        <f>AN3*(H3/G3)</f>
        <v>-0.47788348930898827</v>
      </c>
      <c r="AP3" s="5" t="str">
        <f t="shared" ref="AP3:AP66" si="17">IF(AO3 &gt;0, AO3, "0")</f>
        <v>0</v>
      </c>
      <c r="AR3">
        <v>1.9171</v>
      </c>
      <c r="AS3">
        <v>1.9089</v>
      </c>
      <c r="AT3">
        <v>2.1945999999999999</v>
      </c>
      <c r="AU3" s="2">
        <v>19</v>
      </c>
      <c r="AV3" s="2">
        <v>20.12</v>
      </c>
      <c r="AW3" s="2">
        <v>20.149999999999999</v>
      </c>
      <c r="AX3" s="2">
        <f t="shared" ref="AX3:AX66" si="18">AR3*(1/(0.0821*(AU3+273.15)))</f>
        <v>7.9927406186608874E-2</v>
      </c>
      <c r="AY3" s="2">
        <f t="shared" si="2"/>
        <v>7.928159552663909E-2</v>
      </c>
      <c r="AZ3" s="2">
        <f t="shared" si="3"/>
        <v>9.1138138690602513E-2</v>
      </c>
      <c r="BA3" s="2">
        <f t="shared" ref="BA3:BA66" si="19">SLOPE(AX3:AZ3,AU3:AW3)</f>
        <v>4.8586898655230779E-3</v>
      </c>
      <c r="BB3" s="2">
        <f>BA3*(H3/G3)</f>
        <v>0.19561263441233223</v>
      </c>
      <c r="BC3" s="5">
        <f t="shared" ref="BC3:BC66" si="20">IF(BB3 &gt;0, BB3, "0")</f>
        <v>0.19561263441233223</v>
      </c>
      <c r="BE3">
        <v>1.7482</v>
      </c>
      <c r="BF3">
        <v>2.0203000000000002</v>
      </c>
      <c r="BG3">
        <v>1.6801999999999999</v>
      </c>
      <c r="BH3" s="2">
        <v>19</v>
      </c>
      <c r="BI3" s="2">
        <v>20.12</v>
      </c>
      <c r="BJ3" s="2">
        <v>20.149999999999999</v>
      </c>
      <c r="BK3" s="2">
        <f t="shared" ref="BK3:BK66" si="21">BD3*(1/(0.0821*(BH3+273.15)))</f>
        <v>0</v>
      </c>
      <c r="BL3" s="2">
        <f t="shared" si="4"/>
        <v>7.2607305411320891E-2</v>
      </c>
      <c r="BM3" s="2">
        <f t="shared" si="5"/>
        <v>8.3899745555738758E-2</v>
      </c>
      <c r="BN3" s="2">
        <f t="shared" ref="BN3:BN66" si="22">SLOPE(BK3:BM3,BH3:BJ3)</f>
        <v>6.9106859591167469E-2</v>
      </c>
      <c r="BO3" s="2">
        <f>BN3*(H3/G3)</f>
        <v>2.7822674907726537</v>
      </c>
      <c r="BP3" s="5">
        <f t="shared" ref="BP3:BP66" si="23">IF(BO3 &gt;0, BO3, "0")</f>
        <v>2.7822674907726537</v>
      </c>
      <c r="BR3">
        <v>2.2238000000000002</v>
      </c>
      <c r="BS3">
        <v>2.0699000000000001</v>
      </c>
      <c r="BT3">
        <v>2.1419000000000001</v>
      </c>
      <c r="BU3" s="2">
        <v>19</v>
      </c>
      <c r="BV3" s="2">
        <v>20.12</v>
      </c>
      <c r="BW3" s="2">
        <v>20.149999999999999</v>
      </c>
      <c r="BX3" s="2">
        <f t="shared" ref="BX3:BX66" si="24">BQ3*(1/(0.0821*(BU3+273.15)))</f>
        <v>0</v>
      </c>
      <c r="BY3" s="2">
        <f t="shared" si="6"/>
        <v>9.2360213804882393E-2</v>
      </c>
      <c r="BZ3" s="2">
        <f t="shared" si="7"/>
        <v>8.5959552208000611E-2</v>
      </c>
      <c r="CA3" s="2">
        <f t="shared" ref="CA3:CA66" si="25">SLOPE(BX3:BZ3,BU3:BW3)</f>
        <v>7.8402088855909158E-2</v>
      </c>
      <c r="CB3" s="2">
        <f>CA3*(H3/G3)</f>
        <v>3.1564968271303835</v>
      </c>
      <c r="CC3" s="5">
        <f t="shared" ref="CC3:CC66" si="26">IF(CB3 &gt;0, CB3, "0")</f>
        <v>3.1564968271303835</v>
      </c>
    </row>
    <row r="4" spans="1:81" x14ac:dyDescent="0.3">
      <c r="A4" t="s">
        <v>49</v>
      </c>
      <c r="B4">
        <v>13</v>
      </c>
      <c r="C4">
        <v>0</v>
      </c>
      <c r="D4">
        <v>30</v>
      </c>
      <c r="E4">
        <v>60</v>
      </c>
      <c r="F4" t="s">
        <v>77</v>
      </c>
      <c r="G4" s="2">
        <v>0.12444</v>
      </c>
      <c r="H4" s="2">
        <v>5.01</v>
      </c>
      <c r="I4" s="2"/>
      <c r="J4" s="2">
        <v>1.8712</v>
      </c>
      <c r="K4" s="2">
        <v>2.1785000000000001</v>
      </c>
      <c r="L4" s="2">
        <v>1.6595</v>
      </c>
      <c r="M4" s="2">
        <v>19</v>
      </c>
      <c r="N4" s="2">
        <v>20.12</v>
      </c>
      <c r="O4" s="2">
        <v>20.149999999999999</v>
      </c>
      <c r="P4" s="2">
        <f t="shared" si="8"/>
        <v>7.8013751216098548E-2</v>
      </c>
      <c r="Q4" s="2">
        <f t="shared" si="9"/>
        <v>9.0478786659742919E-2</v>
      </c>
      <c r="R4" s="2">
        <f t="shared" si="10"/>
        <v>6.8916313294930684E-2</v>
      </c>
      <c r="S4" s="2">
        <f t="shared" si="11"/>
        <v>1.1063355910444425E-3</v>
      </c>
      <c r="T4" s="2">
        <f>S4*(H4/G4)</f>
        <v>4.4541476302898245E-2</v>
      </c>
      <c r="U4" s="5">
        <f t="shared" si="12"/>
        <v>4.4541476302898245E-2</v>
      </c>
      <c r="X4">
        <v>-0.02</v>
      </c>
      <c r="Y4">
        <v>-2.0000000000000008E-5</v>
      </c>
      <c r="Z4">
        <v>-2.4000000000000009E-4</v>
      </c>
      <c r="AB4">
        <v>-2.1120000000000001E-5</v>
      </c>
      <c r="AE4">
        <v>2.1297000000000001</v>
      </c>
      <c r="AF4">
        <v>2.2513999999999998</v>
      </c>
      <c r="AG4">
        <v>2.2622</v>
      </c>
      <c r="AH4" s="2">
        <v>19</v>
      </c>
      <c r="AI4" s="2">
        <v>20.12</v>
      </c>
      <c r="AJ4" s="2">
        <v>20.149999999999999</v>
      </c>
      <c r="AK4" s="2">
        <f t="shared" si="13"/>
        <v>8.8791089121913802E-2</v>
      </c>
      <c r="AL4" s="2">
        <f t="shared" si="14"/>
        <v>9.3506513787351475E-2</v>
      </c>
      <c r="AM4" s="2">
        <f t="shared" si="15"/>
        <v>9.394545582150779E-2</v>
      </c>
      <c r="AN4" s="2">
        <f t="shared" si="16"/>
        <v>4.353311192042816E-3</v>
      </c>
      <c r="AO4" s="2">
        <f>AN4*(H4/G4)</f>
        <v>0.17526590382621754</v>
      </c>
      <c r="AP4" s="5">
        <f t="shared" si="17"/>
        <v>0.17526590382621754</v>
      </c>
      <c r="AR4">
        <v>1.8393999999999999</v>
      </c>
      <c r="AS4">
        <v>1.8946000000000001</v>
      </c>
      <c r="AT4">
        <v>2.2709000000000001</v>
      </c>
      <c r="AU4" s="2">
        <v>19</v>
      </c>
      <c r="AV4" s="2">
        <v>20.12</v>
      </c>
      <c r="AW4" s="2">
        <v>20.149999999999999</v>
      </c>
      <c r="AX4" s="2">
        <f t="shared" si="18"/>
        <v>7.6687951040450869E-2</v>
      </c>
      <c r="AY4" s="2">
        <f t="shared" si="2"/>
        <v>7.8687679231374305E-2</v>
      </c>
      <c r="AZ4" s="2">
        <f t="shared" si="3"/>
        <v>9.4306752552852119E-2</v>
      </c>
      <c r="BA4" s="2">
        <f t="shared" si="19"/>
        <v>8.9106561846302931E-3</v>
      </c>
      <c r="BB4" s="2">
        <f>BA4*(H4/G4)</f>
        <v>0.35874628322884738</v>
      </c>
      <c r="BC4" s="5">
        <f t="shared" si="20"/>
        <v>0.35874628322884738</v>
      </c>
      <c r="BE4">
        <v>2.1802000000000001</v>
      </c>
      <c r="BF4">
        <v>1.8041</v>
      </c>
      <c r="BG4">
        <v>2.0701999999999998</v>
      </c>
      <c r="BH4" s="2">
        <v>19</v>
      </c>
      <c r="BI4" s="2">
        <v>20.12</v>
      </c>
      <c r="BJ4" s="2">
        <v>20.149999999999999</v>
      </c>
      <c r="BK4" s="2">
        <f t="shared" si="21"/>
        <v>0</v>
      </c>
      <c r="BL4" s="2">
        <f t="shared" si="4"/>
        <v>9.0549392093445716E-2</v>
      </c>
      <c r="BM4" s="2">
        <f t="shared" si="5"/>
        <v>7.4921314140032808E-2</v>
      </c>
      <c r="BN4" s="2">
        <f t="shared" si="22"/>
        <v>7.2583593788150602E-2</v>
      </c>
      <c r="BO4" s="2">
        <f>BN4*(H4/G4)</f>
        <v>2.9222420835634404</v>
      </c>
      <c r="BP4" s="5">
        <f t="shared" si="23"/>
        <v>2.9222420835634404</v>
      </c>
      <c r="BR4">
        <v>2.2221000000000002</v>
      </c>
      <c r="BS4">
        <v>1.7071000000000001</v>
      </c>
      <c r="BT4">
        <v>1.9384999999999999</v>
      </c>
      <c r="BU4" s="2">
        <v>19</v>
      </c>
      <c r="BV4" s="2">
        <v>20.12</v>
      </c>
      <c r="BW4" s="2">
        <v>20.149999999999999</v>
      </c>
      <c r="BX4" s="2">
        <f t="shared" si="24"/>
        <v>0</v>
      </c>
      <c r="BY4" s="2">
        <f t="shared" si="6"/>
        <v>9.2289608371179596E-2</v>
      </c>
      <c r="BZ4" s="2">
        <f t="shared" si="7"/>
        <v>7.0893063227343275E-2</v>
      </c>
      <c r="CA4" s="2">
        <f t="shared" si="25"/>
        <v>7.1475478211207602E-2</v>
      </c>
      <c r="CB4" s="2">
        <f>CA4*(H4/G4)</f>
        <v>2.8776289443760055</v>
      </c>
      <c r="CC4" s="5">
        <f t="shared" si="26"/>
        <v>2.8776289443760055</v>
      </c>
    </row>
    <row r="5" spans="1:81" x14ac:dyDescent="0.3">
      <c r="A5" t="s">
        <v>50</v>
      </c>
      <c r="B5">
        <v>13</v>
      </c>
      <c r="C5">
        <v>0</v>
      </c>
      <c r="D5">
        <v>30</v>
      </c>
      <c r="E5">
        <v>60</v>
      </c>
      <c r="F5" t="s">
        <v>77</v>
      </c>
      <c r="G5" s="2">
        <v>0.12444</v>
      </c>
      <c r="H5" s="2">
        <v>5.01</v>
      </c>
      <c r="I5" s="2"/>
      <c r="J5" s="2">
        <v>2.0611000000000002</v>
      </c>
      <c r="K5" s="2">
        <v>1.7925</v>
      </c>
      <c r="L5" s="2">
        <v>1.6640999999999999</v>
      </c>
      <c r="M5" s="2">
        <v>19</v>
      </c>
      <c r="N5" s="2">
        <v>20.12</v>
      </c>
      <c r="O5" s="2">
        <v>20.149999999999999</v>
      </c>
      <c r="P5" s="2">
        <f t="shared" si="8"/>
        <v>8.5931029623504032E-2</v>
      </c>
      <c r="Q5" s="2">
        <f t="shared" si="9"/>
        <v>7.4447199948399892E-2</v>
      </c>
      <c r="R5" s="2">
        <f t="shared" si="10"/>
        <v>6.9107343750583999E-2</v>
      </c>
      <c r="S5" s="2">
        <f t="shared" si="11"/>
        <v>-1.2556956969473636E-2</v>
      </c>
      <c r="T5" s="2">
        <f>S5*(H5/G5)</f>
        <v>-0.50554768898314784</v>
      </c>
      <c r="U5" s="5" t="str">
        <f t="shared" si="12"/>
        <v>0</v>
      </c>
      <c r="X5">
        <v>-0.03</v>
      </c>
      <c r="Y5">
        <v>-3.0000000000000001E-5</v>
      </c>
      <c r="Z5">
        <v>-3.6000000000000002E-4</v>
      </c>
      <c r="AB5">
        <v>-3.1679999999999988E-5</v>
      </c>
      <c r="AE5">
        <v>1.9582999999999999</v>
      </c>
      <c r="AF5">
        <v>1.8455999999999999</v>
      </c>
      <c r="AG5">
        <v>1.9456</v>
      </c>
      <c r="AH5" s="2">
        <v>19</v>
      </c>
      <c r="AI5" s="2">
        <v>20.12</v>
      </c>
      <c r="AJ5" s="2">
        <v>20.149999999999999</v>
      </c>
      <c r="AK5" s="2">
        <f t="shared" si="13"/>
        <v>8.1645109558831655E-2</v>
      </c>
      <c r="AL5" s="2">
        <f t="shared" si="14"/>
        <v>7.6652581436411071E-2</v>
      </c>
      <c r="AM5" s="2">
        <f t="shared" si="15"/>
        <v>8.0797577069368562E-2</v>
      </c>
      <c r="AN5" s="2">
        <f t="shared" si="16"/>
        <v>-2.499008453334201E-3</v>
      </c>
      <c r="AO5" s="2">
        <f>AN5*(H5/G5)</f>
        <v>-0.10061099607203751</v>
      </c>
      <c r="AP5" s="5" t="str">
        <f t="shared" si="17"/>
        <v>0</v>
      </c>
      <c r="AR5">
        <v>1.7508999999999999</v>
      </c>
      <c r="AS5">
        <v>1.9066000000000001</v>
      </c>
      <c r="AT5">
        <v>2.1608000000000001</v>
      </c>
      <c r="AU5" s="2">
        <v>19</v>
      </c>
      <c r="AV5" s="2">
        <v>20.12</v>
      </c>
      <c r="AW5" s="2">
        <v>20.149999999999999</v>
      </c>
      <c r="AX5" s="2">
        <f t="shared" si="18"/>
        <v>7.2998224136525736E-2</v>
      </c>
      <c r="AY5" s="2">
        <f t="shared" si="2"/>
        <v>7.9186070528099992E-2</v>
      </c>
      <c r="AZ5" s="2">
        <f t="shared" si="3"/>
        <v>8.9734480125149868E-2</v>
      </c>
      <c r="BA5" s="2">
        <f t="shared" si="19"/>
        <v>1.0277575697646205E-2</v>
      </c>
      <c r="BB5" s="2">
        <f>BA5*(H5/G5)</f>
        <v>0.4137789637191216</v>
      </c>
      <c r="BC5" s="5">
        <f t="shared" si="20"/>
        <v>0.4137789637191216</v>
      </c>
      <c r="BE5">
        <v>2.0013000000000001</v>
      </c>
      <c r="BF5">
        <v>2.1318999999999999</v>
      </c>
      <c r="BG5">
        <v>2.024</v>
      </c>
      <c r="BH5" s="2">
        <v>19</v>
      </c>
      <c r="BI5" s="2">
        <v>20.12</v>
      </c>
      <c r="BJ5" s="2">
        <v>20.149999999999999</v>
      </c>
      <c r="BK5" s="2">
        <f t="shared" si="21"/>
        <v>0</v>
      </c>
      <c r="BL5" s="2">
        <f t="shared" si="4"/>
        <v>8.3119208511426901E-2</v>
      </c>
      <c r="BM5" s="2">
        <f t="shared" si="5"/>
        <v>8.8534310523327941E-2</v>
      </c>
      <c r="BN5" s="2">
        <f t="shared" si="22"/>
        <v>7.5673218905649126E-2</v>
      </c>
      <c r="BO5" s="2">
        <f>BN5*(H5/G5)</f>
        <v>3.0466315229612837</v>
      </c>
      <c r="BP5" s="5">
        <f t="shared" si="23"/>
        <v>3.0466315229612837</v>
      </c>
      <c r="BR5">
        <v>1.7684</v>
      </c>
      <c r="BS5">
        <v>2.2248000000000001</v>
      </c>
      <c r="BT5">
        <v>1.8048999999999999</v>
      </c>
      <c r="BU5" s="2">
        <v>19</v>
      </c>
      <c r="BV5" s="2">
        <v>20.12</v>
      </c>
      <c r="BW5" s="2">
        <v>20.149999999999999</v>
      </c>
      <c r="BX5" s="2">
        <f t="shared" si="24"/>
        <v>0</v>
      </c>
      <c r="BY5" s="2">
        <f t="shared" si="6"/>
        <v>7.3446264094142469E-2</v>
      </c>
      <c r="BZ5" s="2">
        <f t="shared" si="7"/>
        <v>9.2392295160326474E-2</v>
      </c>
      <c r="CA5" s="2">
        <f t="shared" si="25"/>
        <v>7.3349110152766114E-2</v>
      </c>
      <c r="CB5" s="2">
        <f>CA5*(H5/G5)</f>
        <v>2.9530620529199472</v>
      </c>
      <c r="CC5" s="5">
        <f t="shared" si="26"/>
        <v>2.9530620529199472</v>
      </c>
    </row>
    <row r="6" spans="1:81" x14ac:dyDescent="0.3">
      <c r="A6" t="s">
        <v>51</v>
      </c>
      <c r="B6">
        <v>13</v>
      </c>
      <c r="C6">
        <v>0</v>
      </c>
      <c r="D6">
        <v>30</v>
      </c>
      <c r="E6">
        <v>60</v>
      </c>
      <c r="F6" t="s">
        <v>77</v>
      </c>
      <c r="G6" s="2">
        <v>0.12444</v>
      </c>
      <c r="H6" s="2">
        <v>5.01</v>
      </c>
      <c r="I6" s="2"/>
      <c r="J6" s="2">
        <v>1.6798</v>
      </c>
      <c r="K6" s="2">
        <v>1.8569</v>
      </c>
      <c r="L6" s="2">
        <v>2.2246000000000001</v>
      </c>
      <c r="M6" s="2">
        <v>19</v>
      </c>
      <c r="N6" s="2">
        <v>20.12</v>
      </c>
      <c r="O6" s="2">
        <v>20.149999999999999</v>
      </c>
      <c r="P6" s="2">
        <f t="shared" si="8"/>
        <v>7.0033935064558753E-2</v>
      </c>
      <c r="Q6" s="2">
        <f t="shared" si="9"/>
        <v>7.7121899907494421E-2</v>
      </c>
      <c r="R6" s="2">
        <f t="shared" si="10"/>
        <v>9.2383989488341547E-2</v>
      </c>
      <c r="S6" s="2">
        <f t="shared" si="11"/>
        <v>1.322792532347875E-2</v>
      </c>
      <c r="T6" s="2">
        <f>S6*(H6/G6)</f>
        <v>0.53256112078615025</v>
      </c>
      <c r="U6" s="5">
        <f t="shared" si="12"/>
        <v>0.53256112078615025</v>
      </c>
      <c r="X6">
        <v>0.02</v>
      </c>
      <c r="Y6">
        <v>2.0000000000000008E-5</v>
      </c>
      <c r="Z6">
        <v>2.4000000000000009E-4</v>
      </c>
      <c r="AB6">
        <v>2.1120000000000001E-5</v>
      </c>
      <c r="AE6">
        <v>1.8315999999999999</v>
      </c>
      <c r="AF6">
        <v>2.0966999999999998</v>
      </c>
      <c r="AG6">
        <v>1.7302</v>
      </c>
      <c r="AH6" s="2">
        <v>19</v>
      </c>
      <c r="AI6" s="2">
        <v>20.12</v>
      </c>
      <c r="AJ6" s="2">
        <v>20.149999999999999</v>
      </c>
      <c r="AK6" s="2">
        <f t="shared" si="13"/>
        <v>7.6362754770952376E-2</v>
      </c>
      <c r="AL6" s="2">
        <f t="shared" si="14"/>
        <v>8.708141932039612E-2</v>
      </c>
      <c r="AM6" s="2">
        <f t="shared" si="15"/>
        <v>7.185236834160233E-2</v>
      </c>
      <c r="AN6" s="2">
        <f t="shared" si="16"/>
        <v>2.4676423199087132E-3</v>
      </c>
      <c r="AO6" s="2">
        <f>AN6*(H6/G6)</f>
        <v>9.9348184046469418E-2</v>
      </c>
      <c r="AP6" s="5">
        <f t="shared" si="17"/>
        <v>9.9348184046469418E-2</v>
      </c>
      <c r="AR6">
        <v>1.7442</v>
      </c>
      <c r="AS6">
        <v>1.8767</v>
      </c>
      <c r="AT6">
        <v>1.8864000000000001</v>
      </c>
      <c r="AU6" s="2">
        <v>19</v>
      </c>
      <c r="AV6" s="2">
        <v>20.12</v>
      </c>
      <c r="AW6" s="2">
        <v>20.149999999999999</v>
      </c>
      <c r="AX6" s="2">
        <f t="shared" si="18"/>
        <v>7.2718888879392415E-2</v>
      </c>
      <c r="AY6" s="2">
        <f t="shared" si="2"/>
        <v>7.7944245547091812E-2</v>
      </c>
      <c r="AZ6" s="2">
        <f t="shared" si="3"/>
        <v>7.8339098161830212E-2</v>
      </c>
      <c r="BA6" s="2">
        <f t="shared" si="19"/>
        <v>4.7821730627158601E-3</v>
      </c>
      <c r="BB6" s="2">
        <f>BA6*(H6/G6)</f>
        <v>0.1925320398923695</v>
      </c>
      <c r="BC6" s="5">
        <f t="shared" si="20"/>
        <v>0.1925320398923695</v>
      </c>
      <c r="BE6">
        <v>2.2248000000000001</v>
      </c>
      <c r="BF6">
        <v>2.1631</v>
      </c>
      <c r="BG6">
        <v>2.1095999999999999</v>
      </c>
      <c r="BH6" s="2">
        <v>19</v>
      </c>
      <c r="BI6" s="2">
        <v>20.12</v>
      </c>
      <c r="BJ6" s="2">
        <v>20.149999999999999</v>
      </c>
      <c r="BK6" s="2">
        <f t="shared" si="21"/>
        <v>0</v>
      </c>
      <c r="BL6" s="2">
        <f t="shared" si="4"/>
        <v>9.2401746412942867E-2</v>
      </c>
      <c r="BM6" s="2">
        <f t="shared" si="5"/>
        <v>8.9829995352976533E-2</v>
      </c>
      <c r="BN6" s="2">
        <f t="shared" si="22"/>
        <v>8.0191363995119905E-2</v>
      </c>
      <c r="BO6" s="2">
        <f>BN6*(H6/G6)</f>
        <v>3.2285336998999576</v>
      </c>
      <c r="BP6" s="5">
        <f t="shared" si="23"/>
        <v>3.2285336998999576</v>
      </c>
      <c r="BR6">
        <v>1.8536999999999999</v>
      </c>
      <c r="BS6">
        <v>2.2393999999999998</v>
      </c>
      <c r="BT6">
        <v>1.6138999999999999</v>
      </c>
      <c r="BU6" s="2">
        <v>19</v>
      </c>
      <c r="BV6" s="2">
        <v>20.12</v>
      </c>
      <c r="BW6" s="2">
        <v>20.149999999999999</v>
      </c>
      <c r="BX6" s="2">
        <f t="shared" si="24"/>
        <v>0</v>
      </c>
      <c r="BY6" s="2">
        <f t="shared" si="6"/>
        <v>7.6988995561700913E-2</v>
      </c>
      <c r="BZ6" s="2">
        <f t="shared" si="7"/>
        <v>9.2998609215226125E-2</v>
      </c>
      <c r="CA6" s="2">
        <f t="shared" si="25"/>
        <v>7.5124666008309721E-2</v>
      </c>
      <c r="CB6" s="2">
        <f>CA6*(H6/G6)</f>
        <v>3.0245465823017659</v>
      </c>
      <c r="CC6" s="5">
        <f t="shared" si="26"/>
        <v>3.0245465823017659</v>
      </c>
    </row>
    <row r="7" spans="1:81" x14ac:dyDescent="0.3">
      <c r="A7" t="s">
        <v>52</v>
      </c>
      <c r="B7">
        <v>13</v>
      </c>
      <c r="C7">
        <v>0</v>
      </c>
      <c r="D7">
        <v>30</v>
      </c>
      <c r="E7">
        <v>60</v>
      </c>
      <c r="F7" t="s">
        <v>77</v>
      </c>
      <c r="G7" s="2">
        <v>0.12444</v>
      </c>
      <c r="H7" s="2">
        <v>5.01</v>
      </c>
      <c r="I7" s="2"/>
      <c r="J7" s="2">
        <v>2.1816</v>
      </c>
      <c r="K7" s="2">
        <v>2.1185</v>
      </c>
      <c r="L7" s="2">
        <v>2.0280999999999998</v>
      </c>
      <c r="M7" s="2">
        <v>19</v>
      </c>
      <c r="N7" s="2">
        <v>20.12</v>
      </c>
      <c r="O7" s="2">
        <v>20.149999999999999</v>
      </c>
      <c r="P7" s="2">
        <f t="shared" si="8"/>
        <v>9.0954895068961414E-2</v>
      </c>
      <c r="Q7" s="2">
        <f t="shared" si="9"/>
        <v>8.7986830176114458E-2</v>
      </c>
      <c r="R7" s="2">
        <f t="shared" si="10"/>
        <v>8.4223666763150892E-2</v>
      </c>
      <c r="S7" s="2">
        <f t="shared" si="11"/>
        <v>-4.3362712910464682E-3</v>
      </c>
      <c r="T7" s="2">
        <f>S7*(H7/G7)</f>
        <v>-0.17457987116797499</v>
      </c>
      <c r="U7" s="5" t="str">
        <f t="shared" si="12"/>
        <v>0</v>
      </c>
      <c r="X7">
        <v>-9.999999999999995E-3</v>
      </c>
      <c r="Y7">
        <v>-9.9999999999999957E-6</v>
      </c>
      <c r="Z7">
        <v>-1.1999999999999989E-4</v>
      </c>
      <c r="AB7">
        <v>-1.0560000000000001E-5</v>
      </c>
      <c r="AE7">
        <v>1.7911999999999999</v>
      </c>
      <c r="AF7">
        <v>1.7887</v>
      </c>
      <c r="AG7">
        <v>2.0992000000000002</v>
      </c>
      <c r="AH7" s="2">
        <v>19</v>
      </c>
      <c r="AI7" s="2">
        <v>20.12</v>
      </c>
      <c r="AJ7" s="2">
        <v>20.149999999999999</v>
      </c>
      <c r="AK7" s="2">
        <f t="shared" si="13"/>
        <v>7.4678404862267914E-2</v>
      </c>
      <c r="AL7" s="2">
        <f t="shared" si="14"/>
        <v>7.4289376037770083E-2</v>
      </c>
      <c r="AM7" s="2">
        <f t="shared" si="15"/>
        <v>8.7176333153792404E-2</v>
      </c>
      <c r="AN7" s="2">
        <f t="shared" si="16"/>
        <v>5.5564876892296609E-3</v>
      </c>
      <c r="AO7" s="2">
        <f>AN7*(H7/G7)</f>
        <v>0.22370623049695115</v>
      </c>
      <c r="AP7" s="5">
        <f t="shared" si="17"/>
        <v>0.22370623049695115</v>
      </c>
      <c r="AR7">
        <v>2.2825000000000002</v>
      </c>
      <c r="AS7">
        <v>2.1509</v>
      </c>
      <c r="AT7">
        <v>2.2860999999999998</v>
      </c>
      <c r="AU7" s="2">
        <v>19</v>
      </c>
      <c r="AV7" s="2">
        <v>20.12</v>
      </c>
      <c r="AW7" s="2">
        <v>20.149999999999999</v>
      </c>
      <c r="AX7" s="2">
        <f t="shared" si="18"/>
        <v>9.5161600657730314E-2</v>
      </c>
      <c r="AY7" s="2">
        <f t="shared" si="2"/>
        <v>8.9332486677273823E-2</v>
      </c>
      <c r="AZ7" s="2">
        <f t="shared" si="3"/>
        <v>9.4937983623706548E-2</v>
      </c>
      <c r="BA7" s="2">
        <f t="shared" si="19"/>
        <v>-2.5671511904902015E-3</v>
      </c>
      <c r="BB7" s="2">
        <f>BA7*(H7/G7)</f>
        <v>-0.10335444764027571</v>
      </c>
      <c r="BC7" s="5" t="str">
        <f t="shared" si="20"/>
        <v>0</v>
      </c>
      <c r="BE7">
        <v>2.1417000000000002</v>
      </c>
      <c r="BF7">
        <v>2.0526</v>
      </c>
      <c r="BG7">
        <v>1.7594000000000001</v>
      </c>
      <c r="BH7" s="2">
        <v>19</v>
      </c>
      <c r="BI7" s="2">
        <v>20.12</v>
      </c>
      <c r="BJ7" s="2">
        <v>20.149999999999999</v>
      </c>
      <c r="BK7" s="2">
        <f t="shared" si="21"/>
        <v>0</v>
      </c>
      <c r="BL7" s="2">
        <f t="shared" si="4"/>
        <v>8.8950386683117472E-2</v>
      </c>
      <c r="BM7" s="2">
        <f t="shared" si="5"/>
        <v>8.524111158130443E-2</v>
      </c>
      <c r="BN7" s="2">
        <f t="shared" si="22"/>
        <v>7.6631403968708711E-2</v>
      </c>
      <c r="BO7" s="2">
        <f>BN7*(H7/G7)</f>
        <v>3.0852084047189865</v>
      </c>
      <c r="BP7" s="5">
        <f t="shared" si="23"/>
        <v>3.0852084047189865</v>
      </c>
      <c r="BR7">
        <v>1.9752000000000001</v>
      </c>
      <c r="BS7">
        <v>1.7538</v>
      </c>
      <c r="BT7">
        <v>1.7142999999999999</v>
      </c>
      <c r="BU7" s="2">
        <v>19</v>
      </c>
      <c r="BV7" s="2">
        <v>20.12</v>
      </c>
      <c r="BW7" s="2">
        <v>20.149999999999999</v>
      </c>
      <c r="BX7" s="2">
        <f t="shared" si="24"/>
        <v>0</v>
      </c>
      <c r="BY7" s="2">
        <f t="shared" si="6"/>
        <v>8.2035207441048516E-2</v>
      </c>
      <c r="BZ7" s="2">
        <f t="shared" si="7"/>
        <v>7.2832437635823699E-2</v>
      </c>
      <c r="CA7" s="2">
        <f t="shared" si="25"/>
        <v>6.8027252898213555E-2</v>
      </c>
      <c r="CB7" s="2">
        <f>CA7*(H7/G7)</f>
        <v>2.7388021297014622</v>
      </c>
      <c r="CC7" s="5">
        <f t="shared" si="26"/>
        <v>2.7388021297014622</v>
      </c>
    </row>
    <row r="8" spans="1:81" x14ac:dyDescent="0.3">
      <c r="A8" t="s">
        <v>53</v>
      </c>
      <c r="B8">
        <v>13</v>
      </c>
      <c r="C8">
        <v>0</v>
      </c>
      <c r="D8">
        <v>30</v>
      </c>
      <c r="E8">
        <v>60</v>
      </c>
      <c r="F8" t="s">
        <v>77</v>
      </c>
      <c r="G8" s="2">
        <v>0.12444</v>
      </c>
      <c r="H8" s="2">
        <v>5.01</v>
      </c>
      <c r="I8" s="2"/>
      <c r="J8" s="2">
        <v>1.7430000000000001</v>
      </c>
      <c r="K8" s="2">
        <v>1.9308000000000001</v>
      </c>
      <c r="L8" s="2">
        <v>1.5994999999999999</v>
      </c>
      <c r="M8" s="2">
        <v>19</v>
      </c>
      <c r="N8" s="2">
        <v>20.12</v>
      </c>
      <c r="O8" s="2">
        <v>20.149999999999999</v>
      </c>
      <c r="P8" s="2">
        <f t="shared" si="8"/>
        <v>7.2668858684084958E-2</v>
      </c>
      <c r="Q8" s="2">
        <f t="shared" si="9"/>
        <v>8.0191159643163465E-2</v>
      </c>
      <c r="R8" s="2">
        <f t="shared" si="10"/>
        <v>6.6424611699452615E-2</v>
      </c>
      <c r="S8" s="2">
        <f t="shared" si="11"/>
        <v>3.2240538580551574E-4</v>
      </c>
      <c r="T8" s="2">
        <f>S8*(H8/G8)</f>
        <v>1.2980158975294391E-2</v>
      </c>
      <c r="U8" s="5">
        <f t="shared" si="12"/>
        <v>1.2980158975294391E-2</v>
      </c>
      <c r="X8">
        <v>-9.999999999999995E-3</v>
      </c>
      <c r="Y8">
        <v>-9.9999999999999957E-6</v>
      </c>
      <c r="Z8">
        <v>-1.1999999999999989E-4</v>
      </c>
      <c r="AB8">
        <v>-1.0560000000000001E-5</v>
      </c>
      <c r="AE8">
        <v>2.1831999999999998</v>
      </c>
      <c r="AF8">
        <v>1.6444000000000001</v>
      </c>
      <c r="AG8">
        <v>1.7749999999999999</v>
      </c>
      <c r="AH8" s="2">
        <v>19</v>
      </c>
      <c r="AI8" s="2">
        <v>20.12</v>
      </c>
      <c r="AJ8" s="2">
        <v>20.149999999999999</v>
      </c>
      <c r="AK8" s="2">
        <f t="shared" si="13"/>
        <v>9.1021601996038023E-2</v>
      </c>
      <c r="AL8" s="2">
        <f t="shared" si="14"/>
        <v>6.8296220694643681E-2</v>
      </c>
      <c r="AM8" s="2">
        <f t="shared" si="15"/>
        <v>7.3712838866225941E-2</v>
      </c>
      <c r="AN8" s="2">
        <f t="shared" si="16"/>
        <v>-1.7532394333035193E-2</v>
      </c>
      <c r="AO8" s="2">
        <f>AN8*(H8/G8)</f>
        <v>-0.70586062044765607</v>
      </c>
      <c r="AP8" s="5" t="str">
        <f t="shared" si="17"/>
        <v>0</v>
      </c>
      <c r="AR8">
        <v>1.8005</v>
      </c>
      <c r="AS8">
        <v>2.0270000000000001</v>
      </c>
      <c r="AT8">
        <v>1.9394</v>
      </c>
      <c r="AU8" s="2">
        <v>19</v>
      </c>
      <c r="AV8" s="2">
        <v>20.12</v>
      </c>
      <c r="AW8" s="2">
        <v>20.149999999999999</v>
      </c>
      <c r="AX8" s="2">
        <f t="shared" si="18"/>
        <v>7.5066138875900731E-2</v>
      </c>
      <c r="AY8" s="2">
        <f t="shared" si="2"/>
        <v>8.4186596538581085E-2</v>
      </c>
      <c r="AZ8" s="2">
        <f t="shared" si="3"/>
        <v>8.0540101237835823E-2</v>
      </c>
      <c r="BA8" s="2">
        <f t="shared" si="19"/>
        <v>6.3622369615195171E-3</v>
      </c>
      <c r="BB8" s="2">
        <f>BA8*(H8/G8)</f>
        <v>0.25614599145944056</v>
      </c>
      <c r="BC8" s="5">
        <f t="shared" si="20"/>
        <v>0.25614599145944056</v>
      </c>
      <c r="BE8">
        <v>2.1709999999999998</v>
      </c>
      <c r="BF8">
        <v>2.0409999999999999</v>
      </c>
      <c r="BG8">
        <v>1.6504000000000001</v>
      </c>
      <c r="BH8" s="2">
        <v>19</v>
      </c>
      <c r="BI8" s="2">
        <v>20.12</v>
      </c>
      <c r="BJ8" s="2">
        <v>20.149999999999999</v>
      </c>
      <c r="BK8" s="2">
        <f t="shared" si="21"/>
        <v>0</v>
      </c>
      <c r="BL8" s="2">
        <f t="shared" si="4"/>
        <v>9.0167292099289351E-2</v>
      </c>
      <c r="BM8" s="2">
        <f t="shared" si="5"/>
        <v>8.4759382606178671E-2</v>
      </c>
      <c r="BN8" s="2">
        <f t="shared" si="22"/>
        <v>7.6925448003536456E-2</v>
      </c>
      <c r="BO8" s="2">
        <f>BN8*(H8/G8)</f>
        <v>3.0970467253111353</v>
      </c>
      <c r="BP8" s="5">
        <f t="shared" si="23"/>
        <v>3.0970467253111353</v>
      </c>
      <c r="BR8">
        <v>2.2229000000000001</v>
      </c>
      <c r="BS8">
        <v>1.9859</v>
      </c>
      <c r="BT8">
        <v>1.9892000000000001</v>
      </c>
      <c r="BU8" s="2">
        <v>19</v>
      </c>
      <c r="BV8" s="2">
        <v>20.12</v>
      </c>
      <c r="BW8" s="2">
        <v>20.149999999999999</v>
      </c>
      <c r="BX8" s="2">
        <f t="shared" si="24"/>
        <v>0</v>
      </c>
      <c r="BY8" s="2">
        <f t="shared" si="6"/>
        <v>9.232283445762797E-2</v>
      </c>
      <c r="BZ8" s="2">
        <f t="shared" si="7"/>
        <v>8.2471169974331321E-2</v>
      </c>
      <c r="CA8" s="2">
        <f t="shared" si="25"/>
        <v>7.6789460054513745E-2</v>
      </c>
      <c r="CB8" s="2">
        <f>CA8*(H8/G8)</f>
        <v>3.0915718006518311</v>
      </c>
      <c r="CC8" s="5">
        <f t="shared" si="26"/>
        <v>3.0915718006518311</v>
      </c>
    </row>
    <row r="9" spans="1:81" x14ac:dyDescent="0.3">
      <c r="A9" t="s">
        <v>54</v>
      </c>
      <c r="B9">
        <v>13</v>
      </c>
      <c r="C9">
        <v>0</v>
      </c>
      <c r="D9">
        <v>30</v>
      </c>
      <c r="E9">
        <v>60</v>
      </c>
      <c r="F9" t="s">
        <v>77</v>
      </c>
      <c r="G9" s="2">
        <v>0.12444</v>
      </c>
      <c r="H9" s="2">
        <v>5.01</v>
      </c>
      <c r="I9" s="2"/>
      <c r="J9" s="2">
        <v>1.9712000000000001</v>
      </c>
      <c r="K9" s="2">
        <v>2.0550000000000002</v>
      </c>
      <c r="L9" s="2">
        <v>1.591</v>
      </c>
      <c r="M9" s="2">
        <v>19</v>
      </c>
      <c r="N9" s="2">
        <v>20.12</v>
      </c>
      <c r="O9" s="2">
        <v>20.149999999999999</v>
      </c>
      <c r="P9" s="2">
        <f t="shared" si="8"/>
        <v>8.2182934158386844E-2</v>
      </c>
      <c r="Q9" s="2">
        <f t="shared" si="9"/>
        <v>8.5349509564274353E-2</v>
      </c>
      <c r="R9" s="2">
        <f t="shared" si="10"/>
        <v>6.6071620640093226E-2</v>
      </c>
      <c r="S9" s="2">
        <f t="shared" si="11"/>
        <v>-6.0360705870001622E-3</v>
      </c>
      <c r="T9" s="2">
        <f>S9*(H9/G9)</f>
        <v>-0.24301441370034405</v>
      </c>
      <c r="U9" s="5" t="str">
        <f t="shared" si="12"/>
        <v>0</v>
      </c>
      <c r="X9">
        <v>-0.02</v>
      </c>
      <c r="Y9">
        <v>-2.0000000000000008E-5</v>
      </c>
      <c r="Z9">
        <v>-2.4000000000000009E-4</v>
      </c>
      <c r="AB9">
        <v>-2.1120000000000001E-5</v>
      </c>
      <c r="AE9">
        <v>2.1467000000000001</v>
      </c>
      <c r="AF9">
        <v>2.0556000000000001</v>
      </c>
      <c r="AG9">
        <v>1.9554</v>
      </c>
      <c r="AH9" s="2">
        <v>19</v>
      </c>
      <c r="AI9" s="2">
        <v>20.12</v>
      </c>
      <c r="AJ9" s="2">
        <v>20.149999999999999</v>
      </c>
      <c r="AK9" s="2">
        <f t="shared" si="13"/>
        <v>8.94998502221028E-2</v>
      </c>
      <c r="AL9" s="2">
        <f t="shared" si="14"/>
        <v>8.5374429129110641E-2</v>
      </c>
      <c r="AM9" s="2">
        <f t="shared" si="15"/>
        <v>8.1204554996629985E-2</v>
      </c>
      <c r="AN9" s="2">
        <f t="shared" si="16"/>
        <v>-5.5416080989290741E-3</v>
      </c>
      <c r="AO9" s="2">
        <f>AN9*(H9/G9)</f>
        <v>-0.22310717273894778</v>
      </c>
      <c r="AP9" s="5" t="str">
        <f t="shared" si="17"/>
        <v>0</v>
      </c>
      <c r="AR9">
        <v>2.0762</v>
      </c>
      <c r="AS9">
        <v>2.1031</v>
      </c>
      <c r="AT9">
        <v>2.0777999999999999</v>
      </c>
      <c r="AU9" s="2">
        <v>19</v>
      </c>
      <c r="AV9" s="2">
        <v>20.12</v>
      </c>
      <c r="AW9" s="2">
        <v>20.149999999999999</v>
      </c>
      <c r="AX9" s="2">
        <f t="shared" si="18"/>
        <v>8.6560576247789553E-2</v>
      </c>
      <c r="AY9" s="2">
        <f t="shared" si="2"/>
        <v>8.7347228011983163E-2</v>
      </c>
      <c r="AZ9" s="2">
        <f t="shared" si="3"/>
        <v>8.6287626251405222E-2</v>
      </c>
      <c r="BA9" s="2">
        <f t="shared" si="19"/>
        <v>2.0768462535399534E-4</v>
      </c>
      <c r="BB9" s="2">
        <f>BA9*(H9/G9)</f>
        <v>8.3614591210504404E-3</v>
      </c>
      <c r="BC9" s="5">
        <f t="shared" si="20"/>
        <v>8.3614591210504404E-3</v>
      </c>
      <c r="BE9">
        <v>2.0908000000000002</v>
      </c>
      <c r="BF9">
        <v>2.0230000000000001</v>
      </c>
      <c r="BG9">
        <v>1.5962000000000001</v>
      </c>
      <c r="BH9" s="2">
        <v>19</v>
      </c>
      <c r="BI9" s="2">
        <v>20.12</v>
      </c>
      <c r="BJ9" s="2">
        <v>20.149999999999999</v>
      </c>
      <c r="BK9" s="2">
        <f t="shared" si="21"/>
        <v>0</v>
      </c>
      <c r="BL9" s="2">
        <f t="shared" si="4"/>
        <v>8.683637693283934E-2</v>
      </c>
      <c r="BM9" s="2">
        <f t="shared" si="5"/>
        <v>8.4011872127535261E-2</v>
      </c>
      <c r="BN9" s="2">
        <f t="shared" si="22"/>
        <v>7.5174823480210456E-2</v>
      </c>
      <c r="BO9" s="2">
        <f>BN9*(H9/G9)</f>
        <v>3.0265659405002765</v>
      </c>
      <c r="BP9" s="5">
        <f t="shared" si="23"/>
        <v>3.0265659405002765</v>
      </c>
      <c r="BR9">
        <v>1.8206</v>
      </c>
      <c r="BS9">
        <v>2.1589</v>
      </c>
      <c r="BT9">
        <v>1.8231999999999999</v>
      </c>
      <c r="BU9" s="2">
        <v>19</v>
      </c>
      <c r="BV9" s="2">
        <v>20.12</v>
      </c>
      <c r="BW9" s="2">
        <v>20.149999999999999</v>
      </c>
      <c r="BX9" s="2">
        <f t="shared" si="24"/>
        <v>0</v>
      </c>
      <c r="BY9" s="2">
        <f t="shared" si="6"/>
        <v>7.5614266234899211E-2</v>
      </c>
      <c r="BZ9" s="2">
        <f t="shared" si="7"/>
        <v>8.965557624129307E-2</v>
      </c>
      <c r="CA9" s="2">
        <f t="shared" si="25"/>
        <v>7.3013084863358654E-2</v>
      </c>
      <c r="CB9" s="2">
        <f>CA9*(H9/G9)</f>
        <v>2.9395335516347387</v>
      </c>
      <c r="CC9" s="5">
        <f t="shared" si="26"/>
        <v>2.9395335516347387</v>
      </c>
    </row>
    <row r="10" spans="1:81" x14ac:dyDescent="0.3">
      <c r="A10" t="s">
        <v>55</v>
      </c>
      <c r="B10">
        <v>13</v>
      </c>
      <c r="C10">
        <v>0</v>
      </c>
      <c r="D10">
        <v>30</v>
      </c>
      <c r="E10">
        <v>60</v>
      </c>
      <c r="F10" t="s">
        <v>77</v>
      </c>
      <c r="G10" s="2">
        <v>0.12444</v>
      </c>
      <c r="H10" s="2">
        <v>5.01</v>
      </c>
      <c r="I10" s="2"/>
      <c r="J10" s="2">
        <v>1.7246999999999999</v>
      </c>
      <c r="K10" s="2">
        <v>1.601</v>
      </c>
      <c r="L10" s="2">
        <v>1.7041999999999999</v>
      </c>
      <c r="M10" s="2">
        <v>19</v>
      </c>
      <c r="N10" s="2">
        <v>20.12</v>
      </c>
      <c r="O10" s="2">
        <v>20.149999999999999</v>
      </c>
      <c r="P10" s="2">
        <f t="shared" si="8"/>
        <v>7.190589820564619E-2</v>
      </c>
      <c r="Q10" s="2">
        <f t="shared" si="9"/>
        <v>6.6493705504819089E-2</v>
      </c>
      <c r="R10" s="2">
        <f t="shared" si="10"/>
        <v>7.0772630983561832E-2</v>
      </c>
      <c r="S10" s="2">
        <f t="shared" si="11"/>
        <v>-2.8072563294131042E-3</v>
      </c>
      <c r="T10" s="2">
        <f>S10*(H10/G10)</f>
        <v>-0.11302116851783713</v>
      </c>
      <c r="U10" s="5" t="str">
        <f t="shared" si="12"/>
        <v>0</v>
      </c>
      <c r="X10">
        <v>-9.999999999999995E-3</v>
      </c>
      <c r="Y10">
        <v>-9.9999999999999957E-6</v>
      </c>
      <c r="Z10">
        <v>-1.1999999999999989E-4</v>
      </c>
      <c r="AB10">
        <v>-1.0560000000000001E-5</v>
      </c>
      <c r="AE10">
        <v>2.2262</v>
      </c>
      <c r="AF10">
        <v>2.0682999999999998</v>
      </c>
      <c r="AG10">
        <v>2.1141999999999999</v>
      </c>
      <c r="AH10" s="2">
        <v>19</v>
      </c>
      <c r="AI10" s="2">
        <v>20.12</v>
      </c>
      <c r="AJ10" s="2">
        <v>20.149999999999999</v>
      </c>
      <c r="AK10" s="2">
        <f t="shared" si="13"/>
        <v>9.2814350661221998E-2</v>
      </c>
      <c r="AL10" s="2">
        <f t="shared" si="14"/>
        <v>8.590189325147865E-2</v>
      </c>
      <c r="AM10" s="2">
        <f t="shared" si="15"/>
        <v>8.7799258552661907E-2</v>
      </c>
      <c r="AN10" s="2">
        <f t="shared" si="16"/>
        <v>-5.2185535203356217E-3</v>
      </c>
      <c r="AO10" s="2">
        <f>AN10*(H10/G10)</f>
        <v>-0.21010087702411978</v>
      </c>
      <c r="AP10" s="5" t="str">
        <f t="shared" si="17"/>
        <v>0</v>
      </c>
      <c r="AR10">
        <v>1.9119999999999999</v>
      </c>
      <c r="AS10">
        <v>1.9168000000000001</v>
      </c>
      <c r="AT10">
        <v>1.6107</v>
      </c>
      <c r="AU10" s="2">
        <v>19</v>
      </c>
      <c r="AV10" s="2">
        <v>20.12</v>
      </c>
      <c r="AW10" s="2">
        <v>20.149999999999999</v>
      </c>
      <c r="AX10" s="2">
        <f t="shared" si="18"/>
        <v>7.9714777856552177E-2</v>
      </c>
      <c r="AY10" s="2">
        <f t="shared" si="2"/>
        <v>7.9609703130316831E-2</v>
      </c>
      <c r="AZ10" s="2">
        <f t="shared" si="3"/>
        <v>6.6889729330608522E-2</v>
      </c>
      <c r="BA10" s="2">
        <f t="shared" si="19"/>
        <v>-5.9151558352897819E-3</v>
      </c>
      <c r="BB10" s="2">
        <f>BA10*(H10/G10)</f>
        <v>-0.23814634148828198</v>
      </c>
      <c r="BC10" s="5" t="str">
        <f t="shared" si="20"/>
        <v>0</v>
      </c>
      <c r="BE10">
        <v>1.8158000000000001</v>
      </c>
      <c r="BF10">
        <v>2.0211000000000001</v>
      </c>
      <c r="BG10">
        <v>1.4825999999999999</v>
      </c>
      <c r="BH10" s="2">
        <v>19</v>
      </c>
      <c r="BI10" s="2">
        <v>20.12</v>
      </c>
      <c r="BJ10" s="2">
        <v>20.149999999999999</v>
      </c>
      <c r="BK10" s="2">
        <f t="shared" si="21"/>
        <v>0</v>
      </c>
      <c r="BL10" s="2">
        <f t="shared" si="4"/>
        <v>7.5414909716208942E-2</v>
      </c>
      <c r="BM10" s="2">
        <f t="shared" si="5"/>
        <v>8.3932968243678463E-2</v>
      </c>
      <c r="BN10" s="2">
        <f t="shared" si="22"/>
        <v>7.0309238155872589E-2</v>
      </c>
      <c r="BO10" s="2">
        <f>BN10*(H10/G10)</f>
        <v>2.8306756923892773</v>
      </c>
      <c r="BP10" s="5">
        <f t="shared" si="23"/>
        <v>2.8306756923892773</v>
      </c>
      <c r="BR10">
        <v>2.0720000000000001</v>
      </c>
      <c r="BS10">
        <v>1.738</v>
      </c>
      <c r="BT10">
        <v>2.0461999999999998</v>
      </c>
      <c r="BU10" s="2">
        <v>19</v>
      </c>
      <c r="BV10" s="2">
        <v>20.12</v>
      </c>
      <c r="BW10" s="2">
        <v>20.149999999999999</v>
      </c>
      <c r="BX10" s="2">
        <f t="shared" si="24"/>
        <v>0</v>
      </c>
      <c r="BY10" s="2">
        <f t="shared" si="6"/>
        <v>8.6055563901302423E-2</v>
      </c>
      <c r="BZ10" s="2">
        <f t="shared" si="7"/>
        <v>7.2176289549014477E-2</v>
      </c>
      <c r="CA10" s="2">
        <f t="shared" si="25"/>
        <v>6.9426870323631318E-2</v>
      </c>
      <c r="CB10" s="2">
        <f>CA10*(H10/G10)</f>
        <v>2.7951512401269119</v>
      </c>
      <c r="CC10" s="5">
        <f t="shared" si="26"/>
        <v>2.7951512401269119</v>
      </c>
    </row>
    <row r="11" spans="1:81" x14ac:dyDescent="0.3">
      <c r="A11" t="s">
        <v>56</v>
      </c>
      <c r="B11">
        <v>13</v>
      </c>
      <c r="C11">
        <v>0</v>
      </c>
      <c r="D11">
        <v>30</v>
      </c>
      <c r="E11">
        <v>60</v>
      </c>
      <c r="F11" t="s">
        <v>77</v>
      </c>
      <c r="G11" s="2">
        <v>0.12444</v>
      </c>
      <c r="H11" s="2">
        <v>5.01</v>
      </c>
      <c r="I11" s="2"/>
      <c r="J11" s="2">
        <v>1.7027000000000001</v>
      </c>
      <c r="K11" s="2">
        <v>1.9688000000000001</v>
      </c>
      <c r="L11" s="2">
        <v>1.873</v>
      </c>
      <c r="M11" s="2">
        <v>19</v>
      </c>
      <c r="N11" s="2">
        <v>20.12</v>
      </c>
      <c r="O11" s="2">
        <v>20.149999999999999</v>
      </c>
      <c r="P11" s="2">
        <f t="shared" si="8"/>
        <v>7.098867795834278E-2</v>
      </c>
      <c r="Q11" s="2">
        <f t="shared" si="9"/>
        <v>8.1769398749461486E-2</v>
      </c>
      <c r="R11" s="2">
        <f t="shared" si="10"/>
        <v>7.7782618138840104E-2</v>
      </c>
      <c r="S11" s="2">
        <f t="shared" si="11"/>
        <v>7.6684906025705057E-3</v>
      </c>
      <c r="T11" s="2">
        <f>S11*(H11/G11)</f>
        <v>0.30873624171390418</v>
      </c>
      <c r="U11" s="5">
        <f t="shared" si="12"/>
        <v>0.30873624171390418</v>
      </c>
      <c r="X11">
        <v>0</v>
      </c>
      <c r="Y11">
        <v>0</v>
      </c>
      <c r="Z11">
        <v>0</v>
      </c>
      <c r="AB11">
        <v>0</v>
      </c>
      <c r="AE11">
        <v>2.0409000000000002</v>
      </c>
      <c r="AF11">
        <v>1.6600999999999999</v>
      </c>
      <c r="AG11">
        <v>2.2153999999999998</v>
      </c>
      <c r="AH11" s="2">
        <v>19</v>
      </c>
      <c r="AI11" s="2">
        <v>20.12</v>
      </c>
      <c r="AJ11" s="2">
        <v>20.149999999999999</v>
      </c>
      <c r="AK11" s="2">
        <f t="shared" si="13"/>
        <v>8.5088854669161787E-2</v>
      </c>
      <c r="AL11" s="2">
        <f t="shared" si="14"/>
        <v>6.8948282641193112E-2</v>
      </c>
      <c r="AM11" s="2">
        <f t="shared" si="15"/>
        <v>9.2001928577034903E-2</v>
      </c>
      <c r="AN11" s="2">
        <f t="shared" si="16"/>
        <v>-3.6604066642856943E-3</v>
      </c>
      <c r="AO11" s="2">
        <f>AN11*(H11/G11)</f>
        <v>-0.14736931362963138</v>
      </c>
      <c r="AP11" s="5" t="str">
        <f t="shared" si="17"/>
        <v>0</v>
      </c>
      <c r="AR11">
        <v>1.8912</v>
      </c>
      <c r="AS11">
        <v>1.6821999999999999</v>
      </c>
      <c r="AT11">
        <v>1.7749999999999999</v>
      </c>
      <c r="AU11" s="2">
        <v>19</v>
      </c>
      <c r="AV11" s="2">
        <v>20.12</v>
      </c>
      <c r="AW11" s="2">
        <v>20.149999999999999</v>
      </c>
      <c r="AX11" s="2">
        <f t="shared" si="18"/>
        <v>7.884758780455621E-2</v>
      </c>
      <c r="AY11" s="2">
        <f t="shared" si="2"/>
        <v>6.9866153279329588E-2</v>
      </c>
      <c r="AZ11" s="2">
        <f t="shared" si="3"/>
        <v>7.3712838866225941E-2</v>
      </c>
      <c r="BA11" s="2">
        <f t="shared" si="19"/>
        <v>-6.1481757233791427E-3</v>
      </c>
      <c r="BB11" s="2">
        <f>BA11*(H11/G11)</f>
        <v>-0.24752780757095391</v>
      </c>
      <c r="BC11" s="5" t="str">
        <f t="shared" si="20"/>
        <v>0</v>
      </c>
      <c r="BE11">
        <v>2.1269999999999998</v>
      </c>
      <c r="BF11">
        <v>1.7789999999999999</v>
      </c>
      <c r="BG11">
        <v>1.8888</v>
      </c>
      <c r="BH11" s="2">
        <v>19</v>
      </c>
      <c r="BI11" s="2">
        <v>20.12</v>
      </c>
      <c r="BJ11" s="2">
        <v>20.149999999999999</v>
      </c>
      <c r="BK11" s="2">
        <f t="shared" si="21"/>
        <v>0</v>
      </c>
      <c r="BL11" s="2">
        <f t="shared" si="4"/>
        <v>8.8339857344628486E-2</v>
      </c>
      <c r="BM11" s="2">
        <f t="shared" si="5"/>
        <v>7.3878952305924478E-2</v>
      </c>
      <c r="BN11" s="2">
        <f t="shared" si="22"/>
        <v>7.1172165500285531E-2</v>
      </c>
      <c r="BO11" s="2">
        <f>BN11*(H11/G11)</f>
        <v>2.8654174634878697</v>
      </c>
      <c r="BP11" s="5">
        <f t="shared" si="23"/>
        <v>2.8654174634878697</v>
      </c>
      <c r="BR11">
        <v>2.2052999999999998</v>
      </c>
      <c r="BS11">
        <v>2.1429999999999998</v>
      </c>
      <c r="BT11">
        <v>1.8926000000000001</v>
      </c>
      <c r="BU11" s="2">
        <v>19</v>
      </c>
      <c r="BV11" s="2">
        <v>20.12</v>
      </c>
      <c r="BW11" s="2">
        <v>20.149999999999999</v>
      </c>
      <c r="BX11" s="2">
        <f t="shared" si="24"/>
        <v>0</v>
      </c>
      <c r="BY11" s="2">
        <f t="shared" si="6"/>
        <v>9.1591860555763613E-2</v>
      </c>
      <c r="BZ11" s="2">
        <f t="shared" si="7"/>
        <v>8.8995275318491371E-2</v>
      </c>
      <c r="CA11" s="2">
        <f t="shared" si="25"/>
        <v>7.9466813903949954E-2</v>
      </c>
      <c r="CB11" s="2">
        <f>CA11*(H11/G11)</f>
        <v>3.1993630477241184</v>
      </c>
      <c r="CC11" s="5">
        <f t="shared" si="26"/>
        <v>3.1993630477241184</v>
      </c>
    </row>
    <row r="12" spans="1:81" x14ac:dyDescent="0.3">
      <c r="A12" t="s">
        <v>57</v>
      </c>
      <c r="B12">
        <v>13</v>
      </c>
      <c r="C12">
        <v>0</v>
      </c>
      <c r="D12">
        <v>30</v>
      </c>
      <c r="E12">
        <v>60</v>
      </c>
      <c r="F12" t="s">
        <v>77</v>
      </c>
      <c r="G12" s="2">
        <v>0.12444</v>
      </c>
      <c r="H12" s="2">
        <v>5.01</v>
      </c>
      <c r="I12" s="2"/>
      <c r="J12" s="2">
        <v>2.1556999999999999</v>
      </c>
      <c r="K12" s="2">
        <v>1.7262999999999999</v>
      </c>
      <c r="L12" s="2">
        <v>1.5566</v>
      </c>
      <c r="M12" s="2">
        <v>19</v>
      </c>
      <c r="N12" s="2">
        <v>20.12</v>
      </c>
      <c r="O12" s="2">
        <v>20.149999999999999</v>
      </c>
      <c r="P12" s="2">
        <f t="shared" si="8"/>
        <v>8.987507668690875E-2</v>
      </c>
      <c r="Q12" s="2">
        <f t="shared" si="9"/>
        <v>7.1697741294796502E-2</v>
      </c>
      <c r="R12" s="2">
        <f t="shared" si="10"/>
        <v>6.4643045058685802E-2</v>
      </c>
      <c r="S12" s="2">
        <f t="shared" si="11"/>
        <v>-1.9236206415821792E-2</v>
      </c>
      <c r="T12" s="2">
        <f>S12*(H12/G12)</f>
        <v>-0.77445671924837023</v>
      </c>
      <c r="U12" s="5" t="str">
        <f t="shared" si="12"/>
        <v>0</v>
      </c>
      <c r="X12">
        <v>-0.03</v>
      </c>
      <c r="Y12">
        <v>-3.0000000000000001E-5</v>
      </c>
      <c r="Z12">
        <v>-3.6000000000000002E-4</v>
      </c>
      <c r="AB12">
        <v>-3.1679999999999988E-5</v>
      </c>
      <c r="AE12">
        <v>1.9888999999999999</v>
      </c>
      <c r="AF12">
        <v>1.8605</v>
      </c>
      <c r="AG12">
        <v>2.1156999999999999</v>
      </c>
      <c r="AH12" s="2">
        <v>19</v>
      </c>
      <c r="AI12" s="2">
        <v>20.12</v>
      </c>
      <c r="AJ12" s="2">
        <v>20.149999999999999</v>
      </c>
      <c r="AK12" s="2">
        <f t="shared" si="13"/>
        <v>8.2920879539171863E-2</v>
      </c>
      <c r="AL12" s="2">
        <f t="shared" si="14"/>
        <v>7.7271417296512129E-2</v>
      </c>
      <c r="AM12" s="2">
        <f t="shared" si="15"/>
        <v>8.7861551092548854E-2</v>
      </c>
      <c r="AN12" s="2">
        <f t="shared" si="16"/>
        <v>-1.2720979576161807E-4</v>
      </c>
      <c r="AO12" s="2">
        <f>AN12*(H12/G12)</f>
        <v>-5.1215129923312969E-3</v>
      </c>
      <c r="AP12" s="5" t="str">
        <f t="shared" si="17"/>
        <v>0</v>
      </c>
      <c r="AR12">
        <v>2.2629000000000001</v>
      </c>
      <c r="AS12">
        <v>2.1139999999999999</v>
      </c>
      <c r="AT12">
        <v>1.8773</v>
      </c>
      <c r="AU12" s="2">
        <v>19</v>
      </c>
      <c r="AV12" s="2">
        <v>20.12</v>
      </c>
      <c r="AW12" s="2">
        <v>20.149999999999999</v>
      </c>
      <c r="AX12" s="2">
        <f t="shared" si="18"/>
        <v>9.4344440801041804E-2</v>
      </c>
      <c r="AY12" s="2">
        <f t="shared" si="2"/>
        <v>8.7799933439842326E-2</v>
      </c>
      <c r="AZ12" s="2">
        <f t="shared" si="3"/>
        <v>7.796119008651603E-2</v>
      </c>
      <c r="BA12" s="2">
        <f t="shared" si="19"/>
        <v>-1.026679682940795E-2</v>
      </c>
      <c r="BB12" s="2">
        <f>BA12*(H12/G12)</f>
        <v>-0.41334500253402306</v>
      </c>
      <c r="BC12" s="5" t="str">
        <f t="shared" si="20"/>
        <v>0</v>
      </c>
      <c r="BE12">
        <v>2.1143000000000001</v>
      </c>
      <c r="BF12">
        <v>1.8147</v>
      </c>
      <c r="BG12">
        <v>1.7217</v>
      </c>
      <c r="BH12" s="2">
        <v>19</v>
      </c>
      <c r="BI12" s="2">
        <v>20.12</v>
      </c>
      <c r="BJ12" s="2">
        <v>20.149999999999999</v>
      </c>
      <c r="BK12" s="2">
        <f t="shared" si="21"/>
        <v>0</v>
      </c>
      <c r="BL12" s="2">
        <f t="shared" si="4"/>
        <v>8.7812393222260476E-2</v>
      </c>
      <c r="BM12" s="2">
        <f t="shared" si="5"/>
        <v>7.5361514755233922E-2</v>
      </c>
      <c r="BN12" s="2">
        <f t="shared" si="22"/>
        <v>7.1627781838560028E-2</v>
      </c>
      <c r="BO12" s="2">
        <f>BN12*(H12/G12)</f>
        <v>2.8837607442236077</v>
      </c>
      <c r="BP12" s="5">
        <f t="shared" si="23"/>
        <v>2.8837607442236077</v>
      </c>
      <c r="BR12">
        <v>1.8312999999999999</v>
      </c>
      <c r="BS12">
        <v>2.1166</v>
      </c>
      <c r="BT12">
        <v>1.7833000000000001</v>
      </c>
      <c r="BU12" s="2">
        <v>19</v>
      </c>
      <c r="BV12" s="2">
        <v>20.12</v>
      </c>
      <c r="BW12" s="2">
        <v>20.149999999999999</v>
      </c>
      <c r="BX12" s="2">
        <f t="shared" si="24"/>
        <v>0</v>
      </c>
      <c r="BY12" s="2">
        <f t="shared" si="6"/>
        <v>7.6058665141146287E-2</v>
      </c>
      <c r="BZ12" s="2">
        <f t="shared" si="7"/>
        <v>8.7898926616481035E-2</v>
      </c>
      <c r="CA12" s="2">
        <f t="shared" si="25"/>
        <v>7.2396880445068312E-2</v>
      </c>
      <c r="CB12" s="2">
        <f>CA12*(H12/G12)</f>
        <v>2.9147249359514005</v>
      </c>
      <c r="CC12" s="5">
        <f t="shared" si="26"/>
        <v>2.9147249359514005</v>
      </c>
    </row>
    <row r="13" spans="1:81" x14ac:dyDescent="0.3">
      <c r="A13" t="s">
        <v>58</v>
      </c>
      <c r="B13">
        <v>13</v>
      </c>
      <c r="C13">
        <v>0</v>
      </c>
      <c r="D13">
        <v>30</v>
      </c>
      <c r="E13">
        <v>60</v>
      </c>
      <c r="F13" t="s">
        <v>77</v>
      </c>
      <c r="G13" s="2">
        <v>0.12444</v>
      </c>
      <c r="H13" s="2">
        <v>5.01</v>
      </c>
      <c r="I13" s="2"/>
      <c r="J13" s="2">
        <v>1.6821999999999999</v>
      </c>
      <c r="K13" s="2">
        <v>1.9387000000000001</v>
      </c>
      <c r="L13" s="2">
        <v>1.9591000000000001</v>
      </c>
      <c r="M13" s="2">
        <v>19</v>
      </c>
      <c r="N13" s="2">
        <v>20.12</v>
      </c>
      <c r="O13" s="2">
        <v>20.149999999999999</v>
      </c>
      <c r="P13" s="2">
        <f t="shared" si="8"/>
        <v>7.0133995455173667E-2</v>
      </c>
      <c r="Q13" s="2">
        <f t="shared" si="9"/>
        <v>8.051926724684122E-2</v>
      </c>
      <c r="R13" s="2">
        <f t="shared" si="10"/>
        <v>8.1358209928351133E-2</v>
      </c>
      <c r="S13" s="2">
        <f t="shared" si="11"/>
        <v>9.5292572469807772E-3</v>
      </c>
      <c r="T13" s="2">
        <f>S13*(H13/G13)</f>
        <v>0.38365138868027721</v>
      </c>
      <c r="U13" s="5">
        <f t="shared" si="12"/>
        <v>0.38365138868027721</v>
      </c>
      <c r="X13">
        <v>1.0000000000000011E-2</v>
      </c>
      <c r="Y13">
        <v>1.0000000000000009E-5</v>
      </c>
      <c r="Z13">
        <v>1.200000000000001E-4</v>
      </c>
      <c r="AB13">
        <v>1.0560000000000011E-5</v>
      </c>
      <c r="AE13">
        <v>2.0005999999999999</v>
      </c>
      <c r="AF13">
        <v>2.0547</v>
      </c>
      <c r="AG13">
        <v>1.7242</v>
      </c>
      <c r="AH13" s="2">
        <v>19</v>
      </c>
      <c r="AI13" s="2">
        <v>20.12</v>
      </c>
      <c r="AJ13" s="2">
        <v>20.149999999999999</v>
      </c>
      <c r="AK13" s="2">
        <f t="shared" si="13"/>
        <v>8.3408673943419595E-2</v>
      </c>
      <c r="AL13" s="2">
        <f t="shared" si="14"/>
        <v>8.5337049781856217E-2</v>
      </c>
      <c r="AM13" s="2">
        <f t="shared" si="15"/>
        <v>7.1603198182054517E-2</v>
      </c>
      <c r="AN13" s="2">
        <f t="shared" si="16"/>
        <v>-4.5886149951566554E-3</v>
      </c>
      <c r="AO13" s="2">
        <f>AN13*(H13/G13)</f>
        <v>-0.1847393211646966</v>
      </c>
      <c r="AP13" s="5" t="str">
        <f t="shared" si="17"/>
        <v>0</v>
      </c>
      <c r="AR13">
        <v>1.93</v>
      </c>
      <c r="AS13">
        <v>1.7170000000000001</v>
      </c>
      <c r="AT13">
        <v>2.1762000000000001</v>
      </c>
      <c r="AU13" s="2">
        <v>19</v>
      </c>
      <c r="AV13" s="2">
        <v>20.12</v>
      </c>
      <c r="AW13" s="2">
        <v>20.149999999999999</v>
      </c>
      <c r="AX13" s="2">
        <f t="shared" si="18"/>
        <v>8.0465230786164063E-2</v>
      </c>
      <c r="AY13" s="2">
        <f t="shared" si="2"/>
        <v>7.1311488039834101E-2</v>
      </c>
      <c r="AZ13" s="2">
        <f t="shared" si="3"/>
        <v>9.0374016867989251E-2</v>
      </c>
      <c r="BA13" s="2">
        <f t="shared" si="19"/>
        <v>6.652137415835191E-4</v>
      </c>
      <c r="BB13" s="2">
        <f>BA13*(H13/G13)</f>
        <v>2.678174899817929E-2</v>
      </c>
      <c r="BC13" s="5">
        <f t="shared" si="20"/>
        <v>2.678174899817929E-2</v>
      </c>
      <c r="BE13">
        <v>2.1635</v>
      </c>
      <c r="BF13">
        <v>2.0623</v>
      </c>
      <c r="BG13">
        <v>1.5306</v>
      </c>
      <c r="BH13" s="2">
        <v>19</v>
      </c>
      <c r="BI13" s="2">
        <v>20.12</v>
      </c>
      <c r="BJ13" s="2">
        <v>20.149999999999999</v>
      </c>
      <c r="BK13" s="2">
        <f t="shared" si="21"/>
        <v>0</v>
      </c>
      <c r="BL13" s="2">
        <f t="shared" si="4"/>
        <v>8.9855797538835797E-2</v>
      </c>
      <c r="BM13" s="2">
        <f t="shared" si="5"/>
        <v>8.564393667257339E-2</v>
      </c>
      <c r="BN13" s="2">
        <f t="shared" si="22"/>
        <v>7.7198644034047512E-2</v>
      </c>
      <c r="BO13" s="2">
        <f>BN13*(H13/G13)</f>
        <v>3.1080456976099167</v>
      </c>
      <c r="BP13" s="5">
        <f t="shared" si="23"/>
        <v>3.1080456976099167</v>
      </c>
      <c r="BR13">
        <v>2.2160000000000002</v>
      </c>
      <c r="BS13">
        <v>1.7999000000000001</v>
      </c>
      <c r="BT13">
        <v>1.7214</v>
      </c>
      <c r="BU13" s="2">
        <v>19</v>
      </c>
      <c r="BV13" s="2">
        <v>20.12</v>
      </c>
      <c r="BW13" s="2">
        <v>20.149999999999999</v>
      </c>
      <c r="BX13" s="2">
        <f t="shared" si="24"/>
        <v>0</v>
      </c>
      <c r="BY13" s="2">
        <f t="shared" si="6"/>
        <v>9.2036259462010703E-2</v>
      </c>
      <c r="BZ13" s="2">
        <f t="shared" si="7"/>
        <v>7.4746895028349344E-2</v>
      </c>
      <c r="CA13" s="2">
        <f t="shared" si="25"/>
        <v>7.3132461380651728E-2</v>
      </c>
      <c r="CB13" s="2">
        <f>CA13*(H13/G13)</f>
        <v>2.9443396939654867</v>
      </c>
      <c r="CC13" s="5">
        <f t="shared" si="26"/>
        <v>2.9443396939654867</v>
      </c>
    </row>
    <row r="14" spans="1:81" x14ac:dyDescent="0.3">
      <c r="A14" t="s">
        <v>59</v>
      </c>
      <c r="B14">
        <v>13</v>
      </c>
      <c r="C14">
        <v>0</v>
      </c>
      <c r="D14">
        <v>30</v>
      </c>
      <c r="E14">
        <v>60</v>
      </c>
      <c r="F14" t="s">
        <v>77</v>
      </c>
      <c r="G14" s="2">
        <v>0.12444</v>
      </c>
      <c r="H14" s="2">
        <v>5.01</v>
      </c>
      <c r="I14" s="2"/>
      <c r="J14" s="2">
        <v>1.9999</v>
      </c>
      <c r="K14" s="2">
        <v>2.0918000000000001</v>
      </c>
      <c r="L14" s="2">
        <v>2.0821000000000001</v>
      </c>
      <c r="M14" s="2">
        <v>19</v>
      </c>
      <c r="N14" s="2">
        <v>20.12</v>
      </c>
      <c r="O14" s="2">
        <v>20.149999999999999</v>
      </c>
      <c r="P14" s="2">
        <f t="shared" si="8"/>
        <v>8.3379489662823589E-2</v>
      </c>
      <c r="Q14" s="2">
        <f t="shared" si="9"/>
        <v>8.68779095408998E-2</v>
      </c>
      <c r="R14" s="2">
        <f t="shared" si="10"/>
        <v>8.6466198199081148E-2</v>
      </c>
      <c r="S14" s="2">
        <f t="shared" si="11"/>
        <v>2.8922312591694445E-3</v>
      </c>
      <c r="T14" s="2">
        <f>S14*(H14/G14)</f>
        <v>0.1164422903281816</v>
      </c>
      <c r="U14" s="5">
        <f t="shared" si="12"/>
        <v>0.1164422903281816</v>
      </c>
      <c r="X14">
        <v>-9.999999999999995E-3</v>
      </c>
      <c r="Y14">
        <v>-9.9999999999999957E-6</v>
      </c>
      <c r="Z14">
        <v>-1.1999999999999989E-4</v>
      </c>
      <c r="AB14">
        <v>-1.0560000000000001E-5</v>
      </c>
      <c r="AE14">
        <v>1.9759</v>
      </c>
      <c r="AF14">
        <v>2.1894999999999998</v>
      </c>
      <c r="AG14">
        <v>2.0869</v>
      </c>
      <c r="AH14" s="2">
        <v>19</v>
      </c>
      <c r="AI14" s="2">
        <v>20.12</v>
      </c>
      <c r="AJ14" s="2">
        <v>20.149999999999999</v>
      </c>
      <c r="AK14" s="2">
        <f t="shared" si="13"/>
        <v>8.2378885756674389E-2</v>
      </c>
      <c r="AL14" s="2">
        <f t="shared" si="14"/>
        <v>9.0935645348408117E-2</v>
      </c>
      <c r="AM14" s="2">
        <f t="shared" si="15"/>
        <v>8.666553432671939E-2</v>
      </c>
      <c r="AN14" s="2">
        <f t="shared" si="16"/>
        <v>5.5803837643117714E-3</v>
      </c>
      <c r="AO14" s="2">
        <f>AN14*(H14/G14)</f>
        <v>0.22466829523627432</v>
      </c>
      <c r="AP14" s="5">
        <f t="shared" si="17"/>
        <v>0.22466829523627432</v>
      </c>
      <c r="AR14">
        <v>1.8348</v>
      </c>
      <c r="AS14">
        <v>1.8834</v>
      </c>
      <c r="AT14">
        <v>1.7817000000000001</v>
      </c>
      <c r="AU14" s="2">
        <v>19</v>
      </c>
      <c r="AV14" s="2">
        <v>20.12</v>
      </c>
      <c r="AW14" s="2">
        <v>20.149999999999999</v>
      </c>
      <c r="AX14" s="2">
        <f t="shared" si="18"/>
        <v>7.6496168625105609E-2</v>
      </c>
      <c r="AY14" s="2">
        <f t="shared" si="2"/>
        <v>7.8222514021096992E-2</v>
      </c>
      <c r="AZ14" s="2">
        <f t="shared" si="3"/>
        <v>7.3991078877720995E-2</v>
      </c>
      <c r="BA14" s="2">
        <f t="shared" si="19"/>
        <v>-4.1674661350113391E-4</v>
      </c>
      <c r="BB14" s="2">
        <f>BA14*(H14/G14)</f>
        <v>-1.6778371372875932E-2</v>
      </c>
      <c r="BC14" s="5" t="str">
        <f t="shared" si="20"/>
        <v>0</v>
      </c>
      <c r="BE14">
        <v>1.6185</v>
      </c>
      <c r="BF14">
        <v>2.0996999999999999</v>
      </c>
      <c r="BG14">
        <v>1.9247000000000001</v>
      </c>
      <c r="BH14" s="2">
        <v>19</v>
      </c>
      <c r="BI14" s="2">
        <v>20.12</v>
      </c>
      <c r="BJ14" s="2">
        <v>20.149999999999999</v>
      </c>
      <c r="BK14" s="2">
        <f t="shared" si="21"/>
        <v>0</v>
      </c>
      <c r="BL14" s="2">
        <f t="shared" si="4"/>
        <v>6.7220526145877396E-2</v>
      </c>
      <c r="BM14" s="2">
        <f t="shared" si="5"/>
        <v>8.7197097333754706E-2</v>
      </c>
      <c r="BN14" s="2">
        <f t="shared" si="22"/>
        <v>6.833848566717235E-2</v>
      </c>
      <c r="BO14" s="2">
        <f>BN14*(H14/G14)</f>
        <v>2.751332475028395</v>
      </c>
      <c r="BP14" s="5">
        <f t="shared" si="23"/>
        <v>2.751332475028395</v>
      </c>
      <c r="BR14">
        <v>2.1789999999999998</v>
      </c>
      <c r="BS14">
        <v>2.1263000000000001</v>
      </c>
      <c r="BT14">
        <v>2.1554000000000002</v>
      </c>
      <c r="BU14" s="2">
        <v>19</v>
      </c>
      <c r="BV14" s="2">
        <v>20.12</v>
      </c>
      <c r="BW14" s="2">
        <v>20.149999999999999</v>
      </c>
      <c r="BX14" s="2">
        <f t="shared" si="24"/>
        <v>0</v>
      </c>
      <c r="BY14" s="2">
        <f t="shared" si="6"/>
        <v>9.0499552963773142E-2</v>
      </c>
      <c r="BZ14" s="2">
        <f t="shared" si="7"/>
        <v>8.8301751707749995E-2</v>
      </c>
      <c r="CA14" s="2">
        <f t="shared" si="25"/>
        <v>7.8687477595491426E-2</v>
      </c>
      <c r="CB14" s="2">
        <f>CA14*(H14/G14)</f>
        <v>3.1679866823642886</v>
      </c>
      <c r="CC14" s="5">
        <f t="shared" si="26"/>
        <v>3.1679866823642886</v>
      </c>
    </row>
    <row r="15" spans="1:81" x14ac:dyDescent="0.3">
      <c r="A15" t="s">
        <v>60</v>
      </c>
      <c r="B15">
        <v>13</v>
      </c>
      <c r="C15">
        <v>0</v>
      </c>
      <c r="D15">
        <v>30</v>
      </c>
      <c r="E15">
        <v>60</v>
      </c>
      <c r="F15" t="s">
        <v>77</v>
      </c>
      <c r="G15" s="2">
        <v>0.12444</v>
      </c>
      <c r="H15" s="2">
        <v>5.01</v>
      </c>
      <c r="I15" s="2"/>
      <c r="J15" s="2">
        <v>1.7931999999999999</v>
      </c>
      <c r="K15" s="2">
        <v>1.8368</v>
      </c>
      <c r="L15" s="2">
        <v>1.7431000000000001</v>
      </c>
      <c r="M15" s="2">
        <v>19</v>
      </c>
      <c r="N15" s="2">
        <v>20.12</v>
      </c>
      <c r="O15" s="2">
        <v>20.149999999999999</v>
      </c>
      <c r="P15" s="2">
        <f t="shared" si="8"/>
        <v>7.4761788521113676E-2</v>
      </c>
      <c r="Q15" s="2">
        <f t="shared" si="9"/>
        <v>7.6287094485478893E-2</v>
      </c>
      <c r="R15" s="2">
        <f t="shared" si="10"/>
        <v>7.2388084184630108E-2</v>
      </c>
      <c r="S15" s="2">
        <f t="shared" si="11"/>
        <v>-4.4161207847486585E-4</v>
      </c>
      <c r="T15" s="2">
        <f>S15*(H15/G15)</f>
        <v>-1.7779464104460609E-2</v>
      </c>
      <c r="U15" s="5" t="str">
        <f t="shared" si="12"/>
        <v>0</v>
      </c>
      <c r="X15">
        <v>0</v>
      </c>
      <c r="Y15">
        <v>0</v>
      </c>
      <c r="Z15">
        <v>0</v>
      </c>
      <c r="AB15">
        <v>0</v>
      </c>
      <c r="AE15">
        <v>2.1474000000000002</v>
      </c>
      <c r="AF15">
        <v>2.2138</v>
      </c>
      <c r="AG15">
        <v>1.7128000000000001</v>
      </c>
      <c r="AH15" s="2">
        <v>19</v>
      </c>
      <c r="AI15" s="2">
        <v>20.12</v>
      </c>
      <c r="AJ15" s="2">
        <v>20.149999999999999</v>
      </c>
      <c r="AK15" s="2">
        <f t="shared" si="13"/>
        <v>8.952903450269882E-2</v>
      </c>
      <c r="AL15" s="2">
        <f t="shared" si="14"/>
        <v>9.1944887724277641E-2</v>
      </c>
      <c r="AM15" s="2">
        <f t="shared" si="15"/>
        <v>7.1129774878913699E-2</v>
      </c>
      <c r="AN15" s="2">
        <f t="shared" si="16"/>
        <v>-7.4008248679282556E-3</v>
      </c>
      <c r="AO15" s="2">
        <f>AN15*(H15/G15)</f>
        <v>-0.29795992115333142</v>
      </c>
      <c r="AP15" s="5" t="str">
        <f t="shared" si="17"/>
        <v>0</v>
      </c>
      <c r="AR15">
        <v>2.1798000000000002</v>
      </c>
      <c r="AS15">
        <v>1.7471000000000001</v>
      </c>
      <c r="AT15">
        <v>1.8925000000000001</v>
      </c>
      <c r="AU15" s="2">
        <v>19</v>
      </c>
      <c r="AV15" s="2">
        <v>20.12</v>
      </c>
      <c r="AW15" s="2">
        <v>20.149999999999999</v>
      </c>
      <c r="AX15" s="2">
        <f t="shared" si="18"/>
        <v>9.0879849776000235E-2</v>
      </c>
      <c r="AY15" s="2">
        <f t="shared" si="2"/>
        <v>7.2561619542454367E-2</v>
      </c>
      <c r="AZ15" s="2">
        <f t="shared" si="3"/>
        <v>7.8592421157370487E-2</v>
      </c>
      <c r="BA15" s="2">
        <f t="shared" si="19"/>
        <v>-1.3370330019609019E-2</v>
      </c>
      <c r="BB15" s="2">
        <f>BA15*(H15/G15)</f>
        <v>-0.53829438603536794</v>
      </c>
      <c r="BC15" s="5" t="str">
        <f t="shared" si="20"/>
        <v>0</v>
      </c>
      <c r="BE15">
        <v>1.6812</v>
      </c>
      <c r="BF15">
        <v>1.9883999999999999</v>
      </c>
      <c r="BG15">
        <v>1.8601000000000001</v>
      </c>
      <c r="BH15" s="2">
        <v>19</v>
      </c>
      <c r="BI15" s="2">
        <v>20.12</v>
      </c>
      <c r="BJ15" s="2">
        <v>20.149999999999999</v>
      </c>
      <c r="BK15" s="2">
        <f t="shared" si="21"/>
        <v>0</v>
      </c>
      <c r="BL15" s="2">
        <f t="shared" si="4"/>
        <v>6.9824620671269128E-2</v>
      </c>
      <c r="BM15" s="2">
        <f t="shared" si="5"/>
        <v>8.2574990874142912E-2</v>
      </c>
      <c r="BN15" s="2">
        <f t="shared" si="22"/>
        <v>6.7323813237323282E-2</v>
      </c>
      <c r="BO15" s="2">
        <f>BN15*(H15/G15)</f>
        <v>2.7104813911844237</v>
      </c>
      <c r="BP15" s="5">
        <f t="shared" si="23"/>
        <v>2.7104813911844237</v>
      </c>
      <c r="BR15">
        <v>1.7702</v>
      </c>
      <c r="BS15">
        <v>1.7704</v>
      </c>
      <c r="BT15">
        <v>1.5031000000000001</v>
      </c>
      <c r="BU15" s="2">
        <v>19</v>
      </c>
      <c r="BV15" s="2">
        <v>20.12</v>
      </c>
      <c r="BW15" s="2">
        <v>20.149999999999999</v>
      </c>
      <c r="BX15" s="2">
        <f t="shared" si="24"/>
        <v>0</v>
      </c>
      <c r="BY15" s="2">
        <f t="shared" si="6"/>
        <v>7.3521022788651316E-2</v>
      </c>
      <c r="BZ15" s="2">
        <f t="shared" si="7"/>
        <v>7.3521808410572626E-2</v>
      </c>
      <c r="CA15" s="2">
        <f t="shared" si="25"/>
        <v>6.4742667687216107E-2</v>
      </c>
      <c r="CB15" s="2">
        <f>CA15*(H15/G15)</f>
        <v>2.6065635254978519</v>
      </c>
      <c r="CC15" s="5">
        <f t="shared" si="26"/>
        <v>2.6065635254978519</v>
      </c>
    </row>
    <row r="16" spans="1:81" x14ac:dyDescent="0.3">
      <c r="A16" t="s">
        <v>61</v>
      </c>
      <c r="B16">
        <v>13</v>
      </c>
      <c r="C16">
        <v>0</v>
      </c>
      <c r="D16">
        <v>30</v>
      </c>
      <c r="E16">
        <v>60</v>
      </c>
      <c r="F16" t="s">
        <v>77</v>
      </c>
      <c r="G16" s="2">
        <v>0.12444</v>
      </c>
      <c r="H16" s="2">
        <v>5.01</v>
      </c>
      <c r="I16" s="2"/>
      <c r="J16" s="2">
        <v>1.9127000000000001</v>
      </c>
      <c r="K16" s="2">
        <v>2.0099</v>
      </c>
      <c r="L16" s="2">
        <v>1.7963</v>
      </c>
      <c r="M16" s="2">
        <v>19</v>
      </c>
      <c r="N16" s="2">
        <v>20.12</v>
      </c>
      <c r="O16" s="2">
        <v>20.149999999999999</v>
      </c>
      <c r="P16" s="2">
        <f t="shared" si="8"/>
        <v>7.9743962137148197E-2</v>
      </c>
      <c r="Q16" s="2">
        <f t="shared" si="9"/>
        <v>8.3476388940746965E-2</v>
      </c>
      <c r="R16" s="2">
        <f t="shared" si="10"/>
        <v>7.459739293262066E-2</v>
      </c>
      <c r="S16" s="2">
        <f t="shared" si="11"/>
        <v>-7.7764234828916351E-4</v>
      </c>
      <c r="T16" s="2">
        <f>S16*(H16/G16)</f>
        <v>-3.130816590267365E-2</v>
      </c>
      <c r="U16" s="5" t="str">
        <f t="shared" si="12"/>
        <v>0</v>
      </c>
      <c r="X16">
        <v>-1.0000000000000011E-2</v>
      </c>
      <c r="Y16">
        <v>-1.0000000000000009E-5</v>
      </c>
      <c r="Z16">
        <v>-1.200000000000001E-4</v>
      </c>
      <c r="AB16">
        <v>-1.0560000000000011E-5</v>
      </c>
      <c r="AE16">
        <v>1.8415999999999999</v>
      </c>
      <c r="AF16">
        <v>2.0691000000000002</v>
      </c>
      <c r="AG16">
        <v>1.8452</v>
      </c>
      <c r="AH16" s="2">
        <v>19</v>
      </c>
      <c r="AI16" s="2">
        <v>20.12</v>
      </c>
      <c r="AJ16" s="2">
        <v>20.149999999999999</v>
      </c>
      <c r="AK16" s="2">
        <f t="shared" si="13"/>
        <v>7.6779673065181214E-2</v>
      </c>
      <c r="AL16" s="2">
        <f t="shared" si="14"/>
        <v>8.5935119337927052E-2</v>
      </c>
      <c r="AM16" s="2">
        <f t="shared" si="15"/>
        <v>7.6628129732935271E-2</v>
      </c>
      <c r="AN16" s="2">
        <f t="shared" si="16"/>
        <v>3.8019300586712643E-3</v>
      </c>
      <c r="AO16" s="2">
        <f>AN16*(H16/G16)</f>
        <v>0.1530670973476618</v>
      </c>
      <c r="AP16" s="5">
        <f t="shared" si="17"/>
        <v>0.1530670973476618</v>
      </c>
      <c r="AR16">
        <v>2.2789999999999999</v>
      </c>
      <c r="AS16">
        <v>2.1255999999999999</v>
      </c>
      <c r="AT16">
        <v>1.7258</v>
      </c>
      <c r="AU16" s="2">
        <v>19</v>
      </c>
      <c r="AV16" s="2">
        <v>20.12</v>
      </c>
      <c r="AW16" s="2">
        <v>20.149999999999999</v>
      </c>
      <c r="AX16" s="2">
        <f t="shared" si="18"/>
        <v>9.5015679254750213E-2</v>
      </c>
      <c r="AY16" s="2">
        <f t="shared" si="2"/>
        <v>8.8281711693343826E-2</v>
      </c>
      <c r="AZ16" s="2">
        <f t="shared" si="3"/>
        <v>7.166964355793394E-2</v>
      </c>
      <c r="BA16" s="2">
        <f t="shared" si="19"/>
        <v>-1.3534155777863339E-2</v>
      </c>
      <c r="BB16" s="2">
        <f>BA16*(H16/G16)</f>
        <v>-0.54489007109526943</v>
      </c>
      <c r="BC16" s="5" t="str">
        <f t="shared" si="20"/>
        <v>0</v>
      </c>
      <c r="BE16">
        <v>2.0495000000000001</v>
      </c>
      <c r="BF16">
        <v>2.0045000000000002</v>
      </c>
      <c r="BG16">
        <v>1.9140999999999999</v>
      </c>
      <c r="BH16" s="2">
        <v>19</v>
      </c>
      <c r="BI16" s="2">
        <v>20.12</v>
      </c>
      <c r="BJ16" s="2">
        <v>20.149999999999999</v>
      </c>
      <c r="BK16" s="2">
        <f t="shared" si="21"/>
        <v>0</v>
      </c>
      <c r="BL16" s="2">
        <f t="shared" si="4"/>
        <v>8.5121080219941747E-2</v>
      </c>
      <c r="BM16" s="2">
        <f t="shared" si="5"/>
        <v>8.3243597468929537E-2</v>
      </c>
      <c r="BN16" s="2">
        <f t="shared" si="22"/>
        <v>7.409784407365716E-2</v>
      </c>
      <c r="BO16" s="2">
        <f>BN16*(H16/G16)</f>
        <v>2.9832063549423209</v>
      </c>
      <c r="BP16" s="5">
        <f t="shared" si="23"/>
        <v>2.9832063549423209</v>
      </c>
      <c r="BR16">
        <v>2.1850999999999998</v>
      </c>
      <c r="BS16">
        <v>2.0781000000000001</v>
      </c>
      <c r="BT16">
        <v>1.8233999999999999</v>
      </c>
      <c r="BU16" s="2">
        <v>19</v>
      </c>
      <c r="BV16" s="2">
        <v>20.12</v>
      </c>
      <c r="BW16" s="2">
        <v>20.149999999999999</v>
      </c>
      <c r="BX16" s="2">
        <f t="shared" si="24"/>
        <v>0</v>
      </c>
      <c r="BY16" s="2">
        <f t="shared" si="6"/>
        <v>9.0752901872942035E-2</v>
      </c>
      <c r="BZ16" s="2">
        <f t="shared" si="7"/>
        <v>8.6300084759382611E-2</v>
      </c>
      <c r="CA16" s="2">
        <f t="shared" si="25"/>
        <v>7.7878331545340351E-2</v>
      </c>
      <c r="CB16" s="2">
        <f>CA16*(H16/G16)</f>
        <v>3.1354101658803857</v>
      </c>
      <c r="CC16" s="5">
        <f t="shared" si="26"/>
        <v>3.1354101658803857</v>
      </c>
    </row>
    <row r="17" spans="1:81" x14ac:dyDescent="0.3">
      <c r="A17" t="s">
        <v>62</v>
      </c>
      <c r="B17">
        <v>13</v>
      </c>
      <c r="C17">
        <v>0</v>
      </c>
      <c r="D17">
        <v>30</v>
      </c>
      <c r="E17">
        <v>60</v>
      </c>
      <c r="F17" t="s">
        <v>77</v>
      </c>
      <c r="G17" s="2">
        <v>0.12444</v>
      </c>
      <c r="H17" s="2">
        <v>5.01</v>
      </c>
      <c r="I17" s="2"/>
      <c r="J17" s="2">
        <v>1.8036000000000001</v>
      </c>
      <c r="K17" s="2">
        <v>1.8147</v>
      </c>
      <c r="L17" s="2">
        <v>1.6355999999999999</v>
      </c>
      <c r="M17" s="2">
        <v>19</v>
      </c>
      <c r="N17" s="2">
        <v>20.12</v>
      </c>
      <c r="O17" s="2">
        <v>20.149999999999999</v>
      </c>
      <c r="P17" s="2">
        <f t="shared" si="8"/>
        <v>7.5195383547111666E-2</v>
      </c>
      <c r="Q17" s="2">
        <f t="shared" si="9"/>
        <v>7.5369223847342418E-2</v>
      </c>
      <c r="R17" s="2">
        <f t="shared" si="10"/>
        <v>6.7923785492731911E-2</v>
      </c>
      <c r="S17" s="2">
        <f t="shared" si="11"/>
        <v>-3.2551011625869216E-3</v>
      </c>
      <c r="T17" s="2">
        <f>S17*(H17/G17)</f>
        <v>-0.1310515656104185</v>
      </c>
      <c r="U17" s="5" t="str">
        <f t="shared" si="12"/>
        <v>0</v>
      </c>
      <c r="X17">
        <v>-9.999999999999995E-3</v>
      </c>
      <c r="Y17">
        <v>-9.9999999999999957E-6</v>
      </c>
      <c r="Z17">
        <v>-1.1999999999999989E-4</v>
      </c>
      <c r="AB17">
        <v>-1.0560000000000001E-5</v>
      </c>
      <c r="AE17">
        <v>1.8036000000000001</v>
      </c>
      <c r="AF17">
        <v>1.7748999999999999</v>
      </c>
      <c r="AG17">
        <v>1.7164999999999999</v>
      </c>
      <c r="AH17" s="2">
        <v>19</v>
      </c>
      <c r="AI17" s="2">
        <v>20.12</v>
      </c>
      <c r="AJ17" s="2">
        <v>20.149999999999999</v>
      </c>
      <c r="AK17" s="2">
        <f t="shared" si="13"/>
        <v>7.5195383547111666E-2</v>
      </c>
      <c r="AL17" s="2">
        <f t="shared" si="14"/>
        <v>7.3716226046535549E-2</v>
      </c>
      <c r="AM17" s="2">
        <f t="shared" si="15"/>
        <v>7.1283429810634832E-2</v>
      </c>
      <c r="AN17" s="2">
        <f t="shared" si="16"/>
        <v>-2.416163815916915E-3</v>
      </c>
      <c r="AO17" s="2">
        <f>AN17*(H17/G17)</f>
        <v>-9.7275640611891229E-2</v>
      </c>
      <c r="AP17" s="5" t="str">
        <f t="shared" si="17"/>
        <v>0</v>
      </c>
      <c r="AR17">
        <v>2.3052999999999999</v>
      </c>
      <c r="AS17">
        <v>1.8124</v>
      </c>
      <c r="AT17">
        <v>2.2505000000000002</v>
      </c>
      <c r="AU17" s="2">
        <v>19</v>
      </c>
      <c r="AV17" s="2">
        <v>20.12</v>
      </c>
      <c r="AW17" s="2">
        <v>20.149999999999999</v>
      </c>
      <c r="AX17" s="2">
        <f t="shared" si="18"/>
        <v>9.6112174368572029E-2</v>
      </c>
      <c r="AY17" s="2">
        <f t="shared" si="2"/>
        <v>7.5273698848803333E-2</v>
      </c>
      <c r="AZ17" s="2">
        <f t="shared" si="3"/>
        <v>9.3459574010389582E-2</v>
      </c>
      <c r="BA17" s="2">
        <f t="shared" si="19"/>
        <v>-1.0025605841881929E-2</v>
      </c>
      <c r="BB17" s="2">
        <f>BA17*(H17/G17)</f>
        <v>-0.40363456499379996</v>
      </c>
      <c r="BC17" s="5" t="str">
        <f t="shared" si="20"/>
        <v>0</v>
      </c>
      <c r="BE17">
        <v>1.6698999999999999</v>
      </c>
      <c r="BF17">
        <v>1.1851</v>
      </c>
      <c r="BG17">
        <v>2.0569999999999999</v>
      </c>
      <c r="BH17" s="2">
        <v>19</v>
      </c>
      <c r="BI17" s="2">
        <v>20.12</v>
      </c>
      <c r="BJ17" s="2">
        <v>20.149999999999999</v>
      </c>
      <c r="BK17" s="2">
        <f t="shared" si="21"/>
        <v>0</v>
      </c>
      <c r="BL17" s="2">
        <f t="shared" si="4"/>
        <v>6.9355302200185764E-2</v>
      </c>
      <c r="BM17" s="2">
        <f t="shared" si="5"/>
        <v>4.9215259346684151E-2</v>
      </c>
      <c r="BN17" s="2">
        <f t="shared" si="22"/>
        <v>5.1854793012370969E-2</v>
      </c>
      <c r="BO17" s="2">
        <f>BN17*(H17/G17)</f>
        <v>2.0876929684344145</v>
      </c>
      <c r="BP17" s="5">
        <f t="shared" si="23"/>
        <v>2.0876929684344145</v>
      </c>
      <c r="BR17">
        <v>1.8297000000000001</v>
      </c>
      <c r="BS17">
        <v>2.2065999999999999</v>
      </c>
      <c r="BT17">
        <v>2.1987000000000001</v>
      </c>
      <c r="BU17" s="2">
        <v>19</v>
      </c>
      <c r="BV17" s="2">
        <v>20.12</v>
      </c>
      <c r="BW17" s="2">
        <v>20.149999999999999</v>
      </c>
      <c r="BX17" s="2">
        <f t="shared" si="24"/>
        <v>0</v>
      </c>
      <c r="BY17" s="2">
        <f t="shared" si="6"/>
        <v>7.599221296824954E-2</v>
      </c>
      <c r="BZ17" s="2">
        <f t="shared" si="7"/>
        <v>9.1636479009698124E-2</v>
      </c>
      <c r="CA17" s="2">
        <f t="shared" si="25"/>
        <v>7.4079663808998289E-2</v>
      </c>
      <c r="CB17" s="2">
        <f>CA17*(H17/G17)</f>
        <v>2.9824744108251484</v>
      </c>
      <c r="CC17" s="5">
        <f t="shared" si="26"/>
        <v>2.9824744108251484</v>
      </c>
    </row>
    <row r="18" spans="1:81" x14ac:dyDescent="0.3">
      <c r="A18" t="s">
        <v>63</v>
      </c>
      <c r="B18">
        <v>13</v>
      </c>
      <c r="C18">
        <v>0</v>
      </c>
      <c r="D18">
        <v>30</v>
      </c>
      <c r="E18">
        <v>60</v>
      </c>
      <c r="F18" t="s">
        <v>77</v>
      </c>
      <c r="G18" s="2">
        <v>0.12444</v>
      </c>
      <c r="H18" s="2">
        <v>5.01</v>
      </c>
      <c r="I18" s="2"/>
      <c r="J18" s="2">
        <v>1.9032</v>
      </c>
      <c r="K18" s="2">
        <v>1.659</v>
      </c>
      <c r="L18" s="2">
        <v>1.9764999999999999</v>
      </c>
      <c r="M18" s="2">
        <v>19</v>
      </c>
      <c r="N18" s="2">
        <v>20.12</v>
      </c>
      <c r="O18" s="2">
        <v>20.149999999999999</v>
      </c>
      <c r="P18" s="2">
        <f t="shared" si="8"/>
        <v>7.934788975763081E-2</v>
      </c>
      <c r="Q18" s="2">
        <f t="shared" si="9"/>
        <v>6.8902596772326602E-2</v>
      </c>
      <c r="R18" s="2">
        <f t="shared" si="10"/>
        <v>8.2080803391039764E-2</v>
      </c>
      <c r="S18" s="2">
        <f t="shared" si="11"/>
        <v>-3.1656960456820037E-3</v>
      </c>
      <c r="T18" s="2">
        <f>S18*(H18/G18)</f>
        <v>-0.12745208284206719</v>
      </c>
      <c r="U18" s="5" t="str">
        <f t="shared" si="12"/>
        <v>0</v>
      </c>
      <c r="X18">
        <v>0</v>
      </c>
      <c r="Y18">
        <v>0</v>
      </c>
      <c r="Z18">
        <v>0</v>
      </c>
      <c r="AB18">
        <v>0</v>
      </c>
      <c r="AE18">
        <v>1.7364999999999999</v>
      </c>
      <c r="AF18">
        <v>1.8754</v>
      </c>
      <c r="AG18">
        <v>2.0144000000000002</v>
      </c>
      <c r="AH18" s="2">
        <v>19</v>
      </c>
      <c r="AI18" s="2">
        <v>20.12</v>
      </c>
      <c r="AJ18" s="2">
        <v>20.149999999999999</v>
      </c>
      <c r="AK18" s="2">
        <f t="shared" si="13"/>
        <v>7.2397861792836221E-2</v>
      </c>
      <c r="AL18" s="2">
        <f t="shared" si="14"/>
        <v>7.7890253156613201E-2</v>
      </c>
      <c r="AM18" s="2">
        <f t="shared" si="15"/>
        <v>8.3654728232183409E-2</v>
      </c>
      <c r="AN18" s="2">
        <f t="shared" si="16"/>
        <v>7.47529249163883E-3</v>
      </c>
      <c r="AO18" s="2">
        <f>AN18*(H18/G18)</f>
        <v>0.30095801497195868</v>
      </c>
      <c r="AP18" s="5">
        <f t="shared" si="17"/>
        <v>0.30095801497195868</v>
      </c>
      <c r="AR18">
        <v>1.8413999999999999</v>
      </c>
      <c r="AS18">
        <v>1.8564000000000001</v>
      </c>
      <c r="AT18">
        <v>1.8362000000000001</v>
      </c>
      <c r="AU18" s="2">
        <v>19</v>
      </c>
      <c r="AV18" s="2">
        <v>20.12</v>
      </c>
      <c r="AW18" s="2">
        <v>20.149999999999999</v>
      </c>
      <c r="AX18" s="2">
        <f t="shared" si="18"/>
        <v>7.6771334699296631E-2</v>
      </c>
      <c r="AY18" s="2">
        <f t="shared" si="2"/>
        <v>7.7101133603464198E-2</v>
      </c>
      <c r="AZ18" s="2">
        <f t="shared" si="3"/>
        <v>7.6254374493613566E-2</v>
      </c>
      <c r="BA18" s="2">
        <f t="shared" si="19"/>
        <v>-9.7188392103097961E-5</v>
      </c>
      <c r="BB18" s="2">
        <f>BA18*(H18/G18)</f>
        <v>-3.9128402799463264E-3</v>
      </c>
      <c r="BC18" s="5" t="str">
        <f t="shared" si="20"/>
        <v>0</v>
      </c>
      <c r="BE18">
        <v>2.1379999999999999</v>
      </c>
      <c r="BF18">
        <v>2.1238999999999999</v>
      </c>
      <c r="BG18">
        <v>1.7607999999999999</v>
      </c>
      <c r="BH18" s="2">
        <v>19</v>
      </c>
      <c r="BI18" s="2">
        <v>20.12</v>
      </c>
      <c r="BJ18" s="2">
        <v>20.149999999999999</v>
      </c>
      <c r="BK18" s="2">
        <f t="shared" si="21"/>
        <v>0</v>
      </c>
      <c r="BL18" s="2">
        <f t="shared" si="4"/>
        <v>8.8796716033293699E-2</v>
      </c>
      <c r="BM18" s="2">
        <f t="shared" si="5"/>
        <v>8.8202083643930854E-2</v>
      </c>
      <c r="BN18" s="2">
        <f t="shared" si="22"/>
        <v>7.7921824492252531E-2</v>
      </c>
      <c r="BO18" s="2">
        <f>BN18*(H18/G18)</f>
        <v>3.1371612078606974</v>
      </c>
      <c r="BP18" s="5">
        <f t="shared" si="23"/>
        <v>3.1371612078606974</v>
      </c>
      <c r="BR18">
        <v>1.7853000000000001</v>
      </c>
      <c r="BS18">
        <v>2.09</v>
      </c>
      <c r="BT18">
        <v>2.1608000000000001</v>
      </c>
      <c r="BU18" s="2">
        <v>19</v>
      </c>
      <c r="BV18" s="2">
        <v>20.12</v>
      </c>
      <c r="BW18" s="2">
        <v>20.149999999999999</v>
      </c>
      <c r="BX18" s="2">
        <f t="shared" si="24"/>
        <v>0</v>
      </c>
      <c r="BY18" s="2">
        <f t="shared" si="6"/>
        <v>7.4148165170364488E-2</v>
      </c>
      <c r="BZ18" s="2">
        <f t="shared" si="7"/>
        <v>8.6794272242485759E-2</v>
      </c>
      <c r="CA18" s="2">
        <f t="shared" si="25"/>
        <v>7.108338167500601E-2</v>
      </c>
      <c r="CB18" s="2">
        <f>CA18*(H18/G18)</f>
        <v>2.8618429941480241</v>
      </c>
      <c r="CC18" s="5">
        <f t="shared" si="26"/>
        <v>2.8618429941480241</v>
      </c>
    </row>
    <row r="19" spans="1:81" x14ac:dyDescent="0.3">
      <c r="A19" t="s">
        <v>64</v>
      </c>
      <c r="B19">
        <v>13</v>
      </c>
      <c r="C19">
        <v>0</v>
      </c>
      <c r="D19">
        <v>30</v>
      </c>
      <c r="E19">
        <v>60</v>
      </c>
      <c r="F19" t="s">
        <v>77</v>
      </c>
      <c r="G19" s="2">
        <v>0.12444</v>
      </c>
      <c r="H19" s="2">
        <v>5.01</v>
      </c>
      <c r="I19" s="2"/>
      <c r="J19" s="2">
        <v>2.0754999999999999</v>
      </c>
      <c r="K19" s="2">
        <v>1.8279000000000001</v>
      </c>
      <c r="L19" s="2">
        <v>1.8346</v>
      </c>
      <c r="M19" s="2">
        <v>19</v>
      </c>
      <c r="N19" s="2">
        <v>20.12</v>
      </c>
      <c r="O19" s="2">
        <v>20.149999999999999</v>
      </c>
      <c r="P19" s="2">
        <f t="shared" si="8"/>
        <v>8.6531391967193533E-2</v>
      </c>
      <c r="Q19" s="2">
        <f t="shared" si="9"/>
        <v>7.5917454273740678E-2</v>
      </c>
      <c r="R19" s="2">
        <f t="shared" si="10"/>
        <v>7.6187929117734157E-2</v>
      </c>
      <c r="S19" s="2">
        <f t="shared" si="11"/>
        <v>-9.2227784344113915E-3</v>
      </c>
      <c r="T19" s="2">
        <f>S19*(H19/G19)</f>
        <v>-0.37131243937962932</v>
      </c>
      <c r="U19" s="5" t="str">
        <f t="shared" si="12"/>
        <v>0</v>
      </c>
      <c r="X19">
        <v>-0.02</v>
      </c>
      <c r="Y19">
        <v>-2.0000000000000008E-5</v>
      </c>
      <c r="Z19">
        <v>-2.4000000000000009E-4</v>
      </c>
      <c r="AB19">
        <v>-2.1120000000000001E-5</v>
      </c>
      <c r="AE19">
        <v>1.9802</v>
      </c>
      <c r="AF19">
        <v>2.2275</v>
      </c>
      <c r="AG19">
        <v>2.1600999999999999</v>
      </c>
      <c r="AH19" s="2">
        <v>19</v>
      </c>
      <c r="AI19" s="2">
        <v>20.12</v>
      </c>
      <c r="AJ19" s="2">
        <v>20.149999999999999</v>
      </c>
      <c r="AK19" s="2">
        <f t="shared" si="13"/>
        <v>8.2558160623192794E-2</v>
      </c>
      <c r="AL19" s="2">
        <f t="shared" si="14"/>
        <v>9.2513884454706138E-2</v>
      </c>
      <c r="AM19" s="2">
        <f t="shared" si="15"/>
        <v>8.9705410273202627E-2</v>
      </c>
      <c r="AN19" s="2">
        <f t="shared" si="16"/>
        <v>7.481376973916193E-3</v>
      </c>
      <c r="AO19" s="2">
        <f>AN19*(H19/G19)</f>
        <v>0.30120297845805311</v>
      </c>
      <c r="AP19" s="5">
        <f t="shared" si="17"/>
        <v>0.30120297845805311</v>
      </c>
      <c r="AR19">
        <v>1.8568</v>
      </c>
      <c r="AS19">
        <v>1.8977999999999999</v>
      </c>
      <c r="AT19">
        <v>1.8236000000000001</v>
      </c>
      <c r="AU19" s="2">
        <v>19</v>
      </c>
      <c r="AV19" s="2">
        <v>20.12</v>
      </c>
      <c r="AW19" s="2">
        <v>20.149999999999999</v>
      </c>
      <c r="AX19" s="2">
        <f t="shared" si="18"/>
        <v>7.7413388872409034E-2</v>
      </c>
      <c r="AY19" s="2">
        <f t="shared" si="2"/>
        <v>7.8820583577167813E-2</v>
      </c>
      <c r="AZ19" s="2">
        <f t="shared" si="3"/>
        <v>7.5731117158563177E-2</v>
      </c>
      <c r="BA19" s="2">
        <f t="shared" si="19"/>
        <v>-1.7504786800800286E-4</v>
      </c>
      <c r="BB19" s="2">
        <f>BA19*(H19/G19)</f>
        <v>-7.0474913108332883E-3</v>
      </c>
      <c r="BC19" s="5" t="str">
        <f t="shared" si="20"/>
        <v>0</v>
      </c>
      <c r="BE19">
        <v>1.9265000000000001</v>
      </c>
      <c r="BF19">
        <v>2.1156999999999999</v>
      </c>
      <c r="BG19">
        <v>2.0693999999999999</v>
      </c>
      <c r="BH19" s="2">
        <v>19</v>
      </c>
      <c r="BI19" s="2">
        <v>20.12</v>
      </c>
      <c r="BJ19" s="2">
        <v>20.149999999999999</v>
      </c>
      <c r="BK19" s="2">
        <f t="shared" si="21"/>
        <v>0</v>
      </c>
      <c r="BL19" s="2">
        <f t="shared" si="4"/>
        <v>8.0012569428503433E-2</v>
      </c>
      <c r="BM19" s="2">
        <f t="shared" si="5"/>
        <v>8.7861551092548854E-2</v>
      </c>
      <c r="BN19" s="2">
        <f t="shared" si="22"/>
        <v>7.4051645188252149E-2</v>
      </c>
      <c r="BO19" s="2">
        <f>BN19*(H19/G19)</f>
        <v>2.9813463708867189</v>
      </c>
      <c r="BP19" s="5">
        <f t="shared" si="23"/>
        <v>2.9813463708867189</v>
      </c>
      <c r="BR19">
        <v>2.0945</v>
      </c>
      <c r="BS19">
        <v>1.8191999999999999</v>
      </c>
      <c r="BT19">
        <v>2.0617999999999999</v>
      </c>
      <c r="BU19" s="2">
        <v>19</v>
      </c>
      <c r="BV19" s="2">
        <v>20.12</v>
      </c>
      <c r="BW19" s="2">
        <v>20.149999999999999</v>
      </c>
      <c r="BX19" s="2">
        <f t="shared" si="24"/>
        <v>0</v>
      </c>
      <c r="BY19" s="2">
        <f t="shared" si="6"/>
        <v>8.6990047582663085E-2</v>
      </c>
      <c r="BZ19" s="2">
        <f t="shared" si="7"/>
        <v>7.5548392374894774E-2</v>
      </c>
      <c r="CA19" s="2">
        <f t="shared" si="25"/>
        <v>7.1365604339932776E-2</v>
      </c>
      <c r="CB19" s="2">
        <f>CA19*(H19/G19)</f>
        <v>2.873205382056117</v>
      </c>
      <c r="CC19" s="5">
        <f t="shared" si="26"/>
        <v>2.873205382056117</v>
      </c>
    </row>
    <row r="20" spans="1:81" x14ac:dyDescent="0.3">
      <c r="A20" t="s">
        <v>65</v>
      </c>
      <c r="B20">
        <v>13</v>
      </c>
      <c r="C20">
        <v>0</v>
      </c>
      <c r="D20">
        <v>30</v>
      </c>
      <c r="E20">
        <v>60</v>
      </c>
      <c r="F20" t="s">
        <v>77</v>
      </c>
      <c r="G20" s="2">
        <v>0.12444</v>
      </c>
      <c r="H20" s="2">
        <v>5.01</v>
      </c>
      <c r="I20" s="2"/>
      <c r="J20" s="2">
        <v>2.1911</v>
      </c>
      <c r="K20" s="2">
        <v>1.6852</v>
      </c>
      <c r="L20" s="2">
        <v>2.0718999999999999</v>
      </c>
      <c r="M20" s="2">
        <v>19</v>
      </c>
      <c r="N20" s="2">
        <v>20.12</v>
      </c>
      <c r="O20" s="2">
        <v>20.149999999999999</v>
      </c>
      <c r="P20" s="2">
        <f t="shared" si="8"/>
        <v>9.1350967448478801E-2</v>
      </c>
      <c r="Q20" s="2">
        <f t="shared" si="9"/>
        <v>6.9990751103511023E-2</v>
      </c>
      <c r="R20" s="2">
        <f t="shared" si="10"/>
        <v>8.6042608927849873E-2</v>
      </c>
      <c r="S20" s="2">
        <f t="shared" si="11"/>
        <v>-1.1461905062594879E-2</v>
      </c>
      <c r="T20" s="2">
        <f>S20*(H20/G20)</f>
        <v>-0.46146049793957206</v>
      </c>
      <c r="U20" s="5" t="str">
        <f t="shared" si="12"/>
        <v>0</v>
      </c>
      <c r="X20">
        <v>-1.999999999999999E-2</v>
      </c>
      <c r="Y20">
        <v>-1.9999999999999991E-5</v>
      </c>
      <c r="Z20">
        <v>-2.399999999999999E-4</v>
      </c>
      <c r="AB20">
        <v>-2.1119999999999991E-5</v>
      </c>
      <c r="AE20">
        <v>1.8386</v>
      </c>
      <c r="AF20">
        <v>1.9455</v>
      </c>
      <c r="AG20">
        <v>2.1528</v>
      </c>
      <c r="AH20" s="2">
        <v>19</v>
      </c>
      <c r="AI20" s="2">
        <v>20.12</v>
      </c>
      <c r="AJ20" s="2">
        <v>20.149999999999999</v>
      </c>
      <c r="AK20" s="2">
        <f t="shared" si="13"/>
        <v>7.6654597576912564E-2</v>
      </c>
      <c r="AL20" s="2">
        <f t="shared" si="14"/>
        <v>8.0801688981652436E-2</v>
      </c>
      <c r="AM20" s="2">
        <f t="shared" si="15"/>
        <v>8.9402253245752794E-2</v>
      </c>
      <c r="AN20" s="2">
        <f t="shared" si="16"/>
        <v>7.5888600048094907E-3</v>
      </c>
      <c r="AO20" s="2">
        <f>AN20*(H20/G20)</f>
        <v>0.30553028466807741</v>
      </c>
      <c r="AP20" s="5">
        <f t="shared" si="17"/>
        <v>0.30553028466807741</v>
      </c>
      <c r="AR20">
        <v>1.8298000000000001</v>
      </c>
      <c r="AS20">
        <v>2.0611999999999999</v>
      </c>
      <c r="AT20">
        <v>2.2444999999999999</v>
      </c>
      <c r="AU20" s="2">
        <v>19</v>
      </c>
      <c r="AV20" s="2">
        <v>20.12</v>
      </c>
      <c r="AW20" s="2">
        <v>20.149999999999999</v>
      </c>
      <c r="AX20" s="2">
        <f t="shared" si="18"/>
        <v>7.6287709477991197E-2</v>
      </c>
      <c r="AY20" s="2">
        <f t="shared" si="2"/>
        <v>8.5607011734249297E-2</v>
      </c>
      <c r="AZ20" s="2">
        <f t="shared" si="3"/>
        <v>9.3210403850841769E-2</v>
      </c>
      <c r="BA20" s="2">
        <f t="shared" si="19"/>
        <v>1.1687027240005036E-2</v>
      </c>
      <c r="BB20" s="2">
        <f>BA20*(H20/G20)</f>
        <v>0.47052399929624905</v>
      </c>
      <c r="BC20" s="5">
        <f t="shared" si="20"/>
        <v>0.47052399929624905</v>
      </c>
      <c r="BE20">
        <v>2.1753999999999998</v>
      </c>
      <c r="BF20">
        <v>2.1555</v>
      </c>
      <c r="BG20">
        <v>1.7511000000000001</v>
      </c>
      <c r="BH20" s="2">
        <v>19</v>
      </c>
      <c r="BI20" s="2">
        <v>20.12</v>
      </c>
      <c r="BJ20" s="2">
        <v>20.149999999999999</v>
      </c>
      <c r="BK20" s="2">
        <f t="shared" si="21"/>
        <v>0</v>
      </c>
      <c r="BL20" s="2">
        <f t="shared" si="4"/>
        <v>9.0350035574755433E-2</v>
      </c>
      <c r="BM20" s="2">
        <f t="shared" si="5"/>
        <v>8.9514379817549311E-2</v>
      </c>
      <c r="BN20" s="2">
        <f t="shared" si="22"/>
        <v>7.917934167165476E-2</v>
      </c>
      <c r="BO20" s="2">
        <f>BN20*(H20/G20)</f>
        <v>3.1877893103101123</v>
      </c>
      <c r="BP20" s="5">
        <f t="shared" si="23"/>
        <v>3.1877893103101123</v>
      </c>
      <c r="BR20">
        <v>1.7511000000000001</v>
      </c>
      <c r="BS20">
        <v>2.2387000000000001</v>
      </c>
      <c r="BT20">
        <v>2.1943000000000001</v>
      </c>
      <c r="BU20" s="2">
        <v>19</v>
      </c>
      <c r="BV20" s="2">
        <v>20.12</v>
      </c>
      <c r="BW20" s="2">
        <v>20.149999999999999</v>
      </c>
      <c r="BX20" s="2">
        <f t="shared" si="24"/>
        <v>0</v>
      </c>
      <c r="BY20" s="2">
        <f t="shared" si="6"/>
        <v>7.2727749974696262E-2</v>
      </c>
      <c r="BZ20" s="2">
        <f t="shared" si="7"/>
        <v>9.2969539363278897E-2</v>
      </c>
      <c r="CA20" s="2">
        <f t="shared" si="25"/>
        <v>7.3309529025171849E-2</v>
      </c>
      <c r="CB20" s="2">
        <f>CA20*(H20/G20)</f>
        <v>2.9514685022188281</v>
      </c>
      <c r="CC20" s="5">
        <f t="shared" si="26"/>
        <v>2.9514685022188281</v>
      </c>
    </row>
    <row r="21" spans="1:81" x14ac:dyDescent="0.3">
      <c r="A21" t="s">
        <v>66</v>
      </c>
      <c r="B21">
        <v>13</v>
      </c>
      <c r="C21">
        <v>0</v>
      </c>
      <c r="D21">
        <v>30</v>
      </c>
      <c r="E21">
        <v>60</v>
      </c>
      <c r="F21" t="s">
        <v>77</v>
      </c>
      <c r="G21" s="2">
        <v>0.12444</v>
      </c>
      <c r="H21" s="2">
        <v>5.01</v>
      </c>
      <c r="I21" s="2"/>
      <c r="J21" s="2">
        <v>2.0813000000000001</v>
      </c>
      <c r="K21" s="2">
        <v>1.9066000000000001</v>
      </c>
      <c r="L21" s="2">
        <v>1.5692999999999999</v>
      </c>
      <c r="M21" s="2">
        <v>19</v>
      </c>
      <c r="N21" s="2">
        <v>20.12</v>
      </c>
      <c r="O21" s="2">
        <v>20.149999999999999</v>
      </c>
      <c r="P21" s="2">
        <f t="shared" si="8"/>
        <v>8.6773204577846264E-2</v>
      </c>
      <c r="Q21" s="2">
        <f t="shared" si="9"/>
        <v>7.9186070528099992E-2</v>
      </c>
      <c r="R21" s="2">
        <f t="shared" si="10"/>
        <v>6.5170455229728655E-2</v>
      </c>
      <c r="S21" s="2">
        <f t="shared" si="11"/>
        <v>-1.3096912229421278E-2</v>
      </c>
      <c r="T21" s="2">
        <f>S21*(H21/G21)</f>
        <v>-0.52728648561074098</v>
      </c>
      <c r="U21" s="5" t="str">
        <f t="shared" si="12"/>
        <v>0</v>
      </c>
      <c r="X21">
        <v>-0.03</v>
      </c>
      <c r="Y21">
        <v>-3.0000000000000001E-5</v>
      </c>
      <c r="Z21">
        <v>-3.6000000000000002E-4</v>
      </c>
      <c r="AB21">
        <v>-3.1679999999999988E-5</v>
      </c>
      <c r="AE21">
        <v>1.8581000000000001</v>
      </c>
      <c r="AF21">
        <v>2.2143999999999999</v>
      </c>
      <c r="AG21">
        <v>1.7382</v>
      </c>
      <c r="AH21" s="2">
        <v>19</v>
      </c>
      <c r="AI21" s="2">
        <v>20.12</v>
      </c>
      <c r="AJ21" s="2">
        <v>20.149999999999999</v>
      </c>
      <c r="AK21" s="2">
        <f t="shared" si="13"/>
        <v>7.7467588250658789E-2</v>
      </c>
      <c r="AL21" s="2">
        <f t="shared" si="14"/>
        <v>9.1969807289113928E-2</v>
      </c>
      <c r="AM21" s="2">
        <f t="shared" si="15"/>
        <v>7.2184595220999404E-2</v>
      </c>
      <c r="AN21" s="2">
        <f t="shared" si="16"/>
        <v>3.7138206908674445E-3</v>
      </c>
      <c r="AO21" s="2">
        <f>AN21*(H21/G21)</f>
        <v>0.14951978191293713</v>
      </c>
      <c r="AP21" s="5">
        <f t="shared" si="17"/>
        <v>0.14951978191293713</v>
      </c>
      <c r="AR21">
        <v>2.2151999999999998</v>
      </c>
      <c r="AS21">
        <v>2.1556999999999999</v>
      </c>
      <c r="AT21">
        <v>1.8230999999999999</v>
      </c>
      <c r="AU21" s="2">
        <v>19</v>
      </c>
      <c r="AV21" s="2">
        <v>20.12</v>
      </c>
      <c r="AW21" s="2">
        <v>20.149999999999999</v>
      </c>
      <c r="AX21" s="2">
        <f t="shared" si="18"/>
        <v>9.2355740537570272E-2</v>
      </c>
      <c r="AY21" s="2">
        <f t="shared" si="2"/>
        <v>8.9531843195964092E-2</v>
      </c>
      <c r="AZ21" s="2">
        <f t="shared" si="3"/>
        <v>7.5710352978600848E-2</v>
      </c>
      <c r="BA21" s="2">
        <f t="shared" si="19"/>
        <v>-8.8135640553707092E-3</v>
      </c>
      <c r="BB21" s="2">
        <f>BA21*(H21/G21)</f>
        <v>-0.35483731852625566</v>
      </c>
      <c r="BC21" s="5" t="str">
        <f t="shared" si="20"/>
        <v>0</v>
      </c>
      <c r="BE21">
        <v>2.0213000000000001</v>
      </c>
      <c r="BF21">
        <v>1.4856</v>
      </c>
      <c r="BG21">
        <v>1.9783999999999999</v>
      </c>
      <c r="BH21" s="2">
        <v>19</v>
      </c>
      <c r="BI21" s="2">
        <v>20.12</v>
      </c>
      <c r="BJ21" s="2">
        <v>20.149999999999999</v>
      </c>
      <c r="BK21" s="2">
        <f t="shared" si="21"/>
        <v>0</v>
      </c>
      <c r="BL21" s="2">
        <f t="shared" si="4"/>
        <v>8.3949860672636378E-2</v>
      </c>
      <c r="BM21" s="2">
        <f t="shared" si="5"/>
        <v>6.1694531504036768E-2</v>
      </c>
      <c r="BN21" s="2">
        <f t="shared" si="22"/>
        <v>6.3738418538264091E-2</v>
      </c>
      <c r="BO21" s="2">
        <f>BN21*(H21/G21)</f>
        <v>2.5661320867623201</v>
      </c>
      <c r="BP21" s="5">
        <f t="shared" si="23"/>
        <v>2.5661320867623201</v>
      </c>
      <c r="BR21">
        <v>1.7609999999999999</v>
      </c>
      <c r="BS21">
        <v>1.8613</v>
      </c>
      <c r="BT21">
        <v>1.8081</v>
      </c>
      <c r="BU21" s="2">
        <v>19</v>
      </c>
      <c r="BV21" s="2">
        <v>20.12</v>
      </c>
      <c r="BW21" s="2">
        <v>20.149999999999999</v>
      </c>
      <c r="BX21" s="2">
        <f t="shared" si="24"/>
        <v>0</v>
      </c>
      <c r="BY21" s="2">
        <f t="shared" si="6"/>
        <v>7.3138922794494951E-2</v>
      </c>
      <c r="BZ21" s="2">
        <f t="shared" si="7"/>
        <v>7.7296736327721882E-2</v>
      </c>
      <c r="CA21" s="2">
        <f t="shared" si="25"/>
        <v>6.6309090973974458E-2</v>
      </c>
      <c r="CB21" s="2">
        <f>CA21*(H21/G21)</f>
        <v>2.6696283010254906</v>
      </c>
      <c r="CC21" s="5">
        <f t="shared" si="26"/>
        <v>2.6696283010254906</v>
      </c>
    </row>
    <row r="22" spans="1:81" x14ac:dyDescent="0.3">
      <c r="A22" t="s">
        <v>67</v>
      </c>
      <c r="B22">
        <v>13</v>
      </c>
      <c r="C22">
        <v>0</v>
      </c>
      <c r="D22">
        <v>30</v>
      </c>
      <c r="E22">
        <v>60</v>
      </c>
      <c r="F22" t="s">
        <v>77</v>
      </c>
      <c r="G22" s="2">
        <v>0.12444</v>
      </c>
      <c r="H22" s="2">
        <v>5.01</v>
      </c>
      <c r="I22" s="2"/>
      <c r="J22" s="2">
        <v>1.8533999999999999</v>
      </c>
      <c r="K22" s="2">
        <v>1.7355</v>
      </c>
      <c r="L22" s="2">
        <v>1.9001999999999999</v>
      </c>
      <c r="M22" s="2">
        <v>19</v>
      </c>
      <c r="N22" s="2">
        <v>20.12</v>
      </c>
      <c r="O22" s="2">
        <v>20.149999999999999</v>
      </c>
      <c r="P22" s="2">
        <f t="shared" si="8"/>
        <v>7.7271636652371231E-2</v>
      </c>
      <c r="Q22" s="2">
        <f t="shared" si="9"/>
        <v>7.2079841288952867E-2</v>
      </c>
      <c r="R22" s="2">
        <f t="shared" si="10"/>
        <v>7.8912189528790158E-2</v>
      </c>
      <c r="S22" s="2">
        <f t="shared" si="11"/>
        <v>-1.4443341422731434E-3</v>
      </c>
      <c r="T22" s="2">
        <f>S22*(H22/G22)</f>
        <v>-5.8149421832115467E-2</v>
      </c>
      <c r="U22" s="5" t="str">
        <f t="shared" si="12"/>
        <v>0</v>
      </c>
      <c r="X22">
        <v>-1.0000000000000011E-2</v>
      </c>
      <c r="Y22">
        <v>-1.0000000000000009E-5</v>
      </c>
      <c r="Z22">
        <v>-1.200000000000001E-4</v>
      </c>
      <c r="AB22">
        <v>-1.0560000000000011E-5</v>
      </c>
      <c r="AE22">
        <v>1.9678</v>
      </c>
      <c r="AF22">
        <v>2.1008</v>
      </c>
      <c r="AG22">
        <v>2.1316999999999999</v>
      </c>
      <c r="AH22" s="2">
        <v>19</v>
      </c>
      <c r="AI22" s="2">
        <v>20.12</v>
      </c>
      <c r="AJ22" s="2">
        <v>20.149999999999999</v>
      </c>
      <c r="AK22" s="2">
        <f t="shared" si="13"/>
        <v>8.2041181938349042E-2</v>
      </c>
      <c r="AL22" s="2">
        <f t="shared" si="14"/>
        <v>8.7251703013444065E-2</v>
      </c>
      <c r="AM22" s="2">
        <f t="shared" si="15"/>
        <v>8.8526004851343015E-2</v>
      </c>
      <c r="AN22" s="2">
        <f t="shared" si="16"/>
        <v>5.1716808942456598E-3</v>
      </c>
      <c r="AO22" s="2">
        <f>AN22*(H22/G22)</f>
        <v>0.20821376792165508</v>
      </c>
      <c r="AP22" s="5">
        <f t="shared" si="17"/>
        <v>0.20821376792165508</v>
      </c>
      <c r="AR22">
        <v>1.8680000000000001</v>
      </c>
      <c r="AS22">
        <v>1.8664000000000001</v>
      </c>
      <c r="AT22">
        <v>1.8186</v>
      </c>
      <c r="AU22" s="2">
        <v>19</v>
      </c>
      <c r="AV22" s="2">
        <v>20.12</v>
      </c>
      <c r="AW22" s="2">
        <v>20.149999999999999</v>
      </c>
      <c r="AX22" s="2">
        <f t="shared" si="18"/>
        <v>7.7880337361945329E-2</v>
      </c>
      <c r="AY22" s="2">
        <f t="shared" si="2"/>
        <v>7.7516459684068936E-2</v>
      </c>
      <c r="AZ22" s="2">
        <f t="shared" si="3"/>
        <v>7.5523475358939995E-2</v>
      </c>
      <c r="BA22" s="2">
        <f t="shared" si="19"/>
        <v>-1.2327270666582179E-3</v>
      </c>
      <c r="BB22" s="2">
        <f>BA22*(H22/G22)</f>
        <v>-4.9630043426210801E-2</v>
      </c>
      <c r="BC22" s="5" t="str">
        <f t="shared" si="20"/>
        <v>0</v>
      </c>
      <c r="BE22">
        <v>2.1732999999999998</v>
      </c>
      <c r="BF22">
        <v>1.6928000000000001</v>
      </c>
      <c r="BG22">
        <v>1.9608000000000001</v>
      </c>
      <c r="BH22" s="2">
        <v>19</v>
      </c>
      <c r="BI22" s="2">
        <v>20.12</v>
      </c>
      <c r="BJ22" s="2">
        <v>20.149999999999999</v>
      </c>
      <c r="BK22" s="2">
        <f t="shared" si="21"/>
        <v>0</v>
      </c>
      <c r="BL22" s="2">
        <f t="shared" si="4"/>
        <v>9.0262817097828435E-2</v>
      </c>
      <c r="BM22" s="2">
        <f t="shared" si="5"/>
        <v>7.0299207680421E-2</v>
      </c>
      <c r="BN22" s="2">
        <f t="shared" si="22"/>
        <v>7.0346627240100046E-2</v>
      </c>
      <c r="BO22" s="2">
        <f>BN22*(H22/G22)</f>
        <v>2.8321809906211928</v>
      </c>
      <c r="BP22" s="5">
        <f t="shared" si="23"/>
        <v>2.8321809906211928</v>
      </c>
      <c r="BR22">
        <v>1.6831</v>
      </c>
      <c r="BS22">
        <v>2.2035999999999998</v>
      </c>
      <c r="BT22">
        <v>1.7535000000000001</v>
      </c>
      <c r="BU22" s="2">
        <v>19</v>
      </c>
      <c r="BV22" s="2">
        <v>20.12</v>
      </c>
      <c r="BW22" s="2">
        <v>20.149999999999999</v>
      </c>
      <c r="BX22" s="2">
        <f t="shared" si="24"/>
        <v>0</v>
      </c>
      <c r="BY22" s="2">
        <f t="shared" si="6"/>
        <v>6.9903532626584025E-2</v>
      </c>
      <c r="BZ22" s="2">
        <f t="shared" si="7"/>
        <v>9.1511893929924218E-2</v>
      </c>
      <c r="CA22" s="2">
        <f t="shared" si="25"/>
        <v>7.1448089611407833E-2</v>
      </c>
      <c r="CB22" s="2">
        <f>CA22*(H22/G22)</f>
        <v>2.8765262693117428</v>
      </c>
      <c r="CC22" s="5">
        <f t="shared" si="26"/>
        <v>2.8765262693117428</v>
      </c>
    </row>
    <row r="23" spans="1:81" x14ac:dyDescent="0.3">
      <c r="A23" t="s">
        <v>68</v>
      </c>
      <c r="B23">
        <v>13</v>
      </c>
      <c r="C23">
        <v>0</v>
      </c>
      <c r="D23">
        <v>30</v>
      </c>
      <c r="E23">
        <v>60</v>
      </c>
      <c r="F23" t="s">
        <v>77</v>
      </c>
      <c r="G23" s="2">
        <v>0.12444</v>
      </c>
      <c r="H23" s="2">
        <v>5.01</v>
      </c>
      <c r="I23" s="2"/>
      <c r="J23" s="2">
        <v>1.7267999999999999</v>
      </c>
      <c r="K23" s="2">
        <v>2.1366000000000001</v>
      </c>
      <c r="L23" s="2">
        <v>1.7882</v>
      </c>
      <c r="M23" s="2">
        <v>19</v>
      </c>
      <c r="N23" s="2">
        <v>20.12</v>
      </c>
      <c r="O23" s="2">
        <v>20.149999999999999</v>
      </c>
      <c r="P23" s="2">
        <f t="shared" si="8"/>
        <v>7.1993451047434251E-2</v>
      </c>
      <c r="Q23" s="2">
        <f t="shared" si="9"/>
        <v>8.8738570382009038E-2</v>
      </c>
      <c r="R23" s="2">
        <f t="shared" si="10"/>
        <v>7.4261013217231123E-2</v>
      </c>
      <c r="S23" s="2">
        <f t="shared" si="11"/>
        <v>8.1185132419298953E-3</v>
      </c>
      <c r="T23" s="2">
        <f>S23*(H23/G23)</f>
        <v>0.32685431808155557</v>
      </c>
      <c r="U23" s="5">
        <f t="shared" si="12"/>
        <v>0.32685431808155557</v>
      </c>
      <c r="X23">
        <v>0</v>
      </c>
      <c r="Y23">
        <v>0</v>
      </c>
      <c r="Z23">
        <v>0</v>
      </c>
      <c r="AB23">
        <v>0</v>
      </c>
      <c r="AE23">
        <v>1.8988</v>
      </c>
      <c r="AF23">
        <v>2.1646999999999998</v>
      </c>
      <c r="AG23">
        <v>1.627</v>
      </c>
      <c r="AH23" s="2">
        <v>19</v>
      </c>
      <c r="AI23" s="2">
        <v>20.12</v>
      </c>
      <c r="AJ23" s="2">
        <v>20.149999999999999</v>
      </c>
      <c r="AK23" s="2">
        <f t="shared" si="13"/>
        <v>7.916444570817012E-2</v>
      </c>
      <c r="AL23" s="2">
        <f t="shared" si="14"/>
        <v>8.9905636668508357E-2</v>
      </c>
      <c r="AM23" s="2">
        <f t="shared" si="15"/>
        <v>6.7566641597380059E-2</v>
      </c>
      <c r="AN23" s="2">
        <f t="shared" si="16"/>
        <v>-7.671311598896394E-4</v>
      </c>
      <c r="AO23" s="2">
        <f>AN23*(H23/G23)</f>
        <v>-3.0884981605971501E-2</v>
      </c>
      <c r="AP23" s="5" t="str">
        <f t="shared" si="17"/>
        <v>0</v>
      </c>
      <c r="AR23">
        <v>1.7745</v>
      </c>
      <c r="AS23">
        <v>1.7988</v>
      </c>
      <c r="AT23">
        <v>1.772</v>
      </c>
      <c r="AU23" s="2">
        <v>19</v>
      </c>
      <c r="AV23" s="2">
        <v>20.12</v>
      </c>
      <c r="AW23" s="2">
        <v>20.149999999999999</v>
      </c>
      <c r="AX23" s="2">
        <f t="shared" si="18"/>
        <v>7.3982151310905769E-2</v>
      </c>
      <c r="AY23" s="2">
        <f t="shared" si="2"/>
        <v>7.4708855379180872E-2</v>
      </c>
      <c r="AZ23" s="2">
        <f t="shared" si="3"/>
        <v>7.3588253786452049E-2</v>
      </c>
      <c r="BA23" s="2">
        <f t="shared" si="19"/>
        <v>1.2697197438299145E-4</v>
      </c>
      <c r="BB23" s="2">
        <f>BA23*(H23/G23)</f>
        <v>5.1119382164801289E-3</v>
      </c>
      <c r="BC23" s="5">
        <f t="shared" si="20"/>
        <v>5.1119382164801289E-3</v>
      </c>
      <c r="BE23">
        <v>1.7229000000000001</v>
      </c>
      <c r="BF23">
        <v>2.0630999999999999</v>
      </c>
      <c r="BG23">
        <v>1.6532</v>
      </c>
      <c r="BH23" s="2">
        <v>19</v>
      </c>
      <c r="BI23" s="2">
        <v>20.12</v>
      </c>
      <c r="BJ23" s="2">
        <v>20.149999999999999</v>
      </c>
      <c r="BK23" s="2">
        <f t="shared" si="21"/>
        <v>0</v>
      </c>
      <c r="BL23" s="2">
        <f t="shared" si="4"/>
        <v>7.1556530427390894E-2</v>
      </c>
      <c r="BM23" s="2">
        <f t="shared" si="5"/>
        <v>8.5677159360513094E-2</v>
      </c>
      <c r="BN23" s="2">
        <f t="shared" si="22"/>
        <v>6.9476168132229621E-2</v>
      </c>
      <c r="BO23" s="2">
        <f>BN23*(H23/G23)</f>
        <v>2.7971359879658504</v>
      </c>
      <c r="BP23" s="5">
        <f t="shared" si="23"/>
        <v>2.7971359879658504</v>
      </c>
      <c r="BR23">
        <v>2.2464</v>
      </c>
      <c r="BS23">
        <v>2.1694</v>
      </c>
      <c r="BT23">
        <v>1.9833000000000001</v>
      </c>
      <c r="BU23" s="2">
        <v>19</v>
      </c>
      <c r="BV23" s="2">
        <v>20.12</v>
      </c>
      <c r="BW23" s="2">
        <v>20.149999999999999</v>
      </c>
      <c r="BX23" s="2">
        <f t="shared" si="24"/>
        <v>0</v>
      </c>
      <c r="BY23" s="2">
        <f t="shared" si="6"/>
        <v>9.3298850747049106E-2</v>
      </c>
      <c r="BZ23" s="2">
        <f t="shared" si="7"/>
        <v>9.009162402050172E-2</v>
      </c>
      <c r="CA23" s="2">
        <f t="shared" si="25"/>
        <v>8.0690458398043147E-2</v>
      </c>
      <c r="CB23" s="2">
        <f>CA23*(H23/G23)</f>
        <v>3.2486274234506283</v>
      </c>
      <c r="CC23" s="5">
        <f t="shared" si="26"/>
        <v>3.2486274234506283</v>
      </c>
    </row>
    <row r="24" spans="1:81" x14ac:dyDescent="0.3">
      <c r="A24" t="s">
        <v>69</v>
      </c>
      <c r="B24">
        <v>13</v>
      </c>
      <c r="C24">
        <v>0</v>
      </c>
      <c r="D24">
        <v>30</v>
      </c>
      <c r="E24">
        <v>60</v>
      </c>
      <c r="F24" t="s">
        <v>77</v>
      </c>
      <c r="G24" s="2">
        <v>0.12444</v>
      </c>
      <c r="H24" s="2">
        <v>5.01</v>
      </c>
      <c r="I24" s="2"/>
      <c r="J24" s="2">
        <v>2.0093999999999999</v>
      </c>
      <c r="K24" s="2">
        <v>1.667</v>
      </c>
      <c r="L24" s="2">
        <v>1.7655000000000001</v>
      </c>
      <c r="M24" s="2">
        <v>19</v>
      </c>
      <c r="N24" s="2">
        <v>20.12</v>
      </c>
      <c r="O24" s="2">
        <v>20.149999999999999</v>
      </c>
      <c r="P24" s="2">
        <f t="shared" si="8"/>
        <v>8.3775562042340962E-2</v>
      </c>
      <c r="Q24" s="2">
        <f t="shared" si="9"/>
        <v>6.9234857636810393E-2</v>
      </c>
      <c r="R24" s="2">
        <f t="shared" si="10"/>
        <v>7.3318319446941921E-2</v>
      </c>
      <c r="S24" s="2">
        <f t="shared" si="11"/>
        <v>-1.093526032454E-2</v>
      </c>
      <c r="T24" s="2">
        <f>S24*(H24/G24)</f>
        <v>-0.44025758780091129</v>
      </c>
      <c r="U24" s="5" t="str">
        <f t="shared" si="12"/>
        <v>0</v>
      </c>
      <c r="X24">
        <v>-0.02</v>
      </c>
      <c r="Y24">
        <v>-2.0000000000000008E-5</v>
      </c>
      <c r="Z24">
        <v>-2.4000000000000009E-4</v>
      </c>
      <c r="AB24">
        <v>-2.1120000000000001E-5</v>
      </c>
      <c r="AE24">
        <v>1.8529</v>
      </c>
      <c r="AF24">
        <v>2.0996999999999999</v>
      </c>
      <c r="AG24">
        <v>2.1027</v>
      </c>
      <c r="AH24" s="2">
        <v>19</v>
      </c>
      <c r="AI24" s="2">
        <v>20.12</v>
      </c>
      <c r="AJ24" s="2">
        <v>20.149999999999999</v>
      </c>
      <c r="AK24" s="2">
        <f t="shared" si="13"/>
        <v>7.7250790737659794E-2</v>
      </c>
      <c r="AL24" s="2">
        <f t="shared" si="14"/>
        <v>8.7206017144577541E-2</v>
      </c>
      <c r="AM24" s="2">
        <f t="shared" si="15"/>
        <v>8.7321682413528612E-2</v>
      </c>
      <c r="AN24" s="2">
        <f t="shared" si="16"/>
        <v>8.8194774462974461E-3</v>
      </c>
      <c r="AO24" s="2">
        <f>AN24*(H24/G24)</f>
        <v>0.35507539381187886</v>
      </c>
      <c r="AP24" s="5">
        <f t="shared" si="17"/>
        <v>0.35507539381187886</v>
      </c>
      <c r="AR24">
        <v>2.2622</v>
      </c>
      <c r="AS24">
        <v>2.3073000000000001</v>
      </c>
      <c r="AT24">
        <v>1.8310999999999999</v>
      </c>
      <c r="AU24" s="2">
        <v>19</v>
      </c>
      <c r="AV24" s="2">
        <v>20.12</v>
      </c>
      <c r="AW24" s="2">
        <v>20.149999999999999</v>
      </c>
      <c r="AX24" s="2">
        <f t="shared" si="18"/>
        <v>9.4315256520445784E-2</v>
      </c>
      <c r="AY24" s="2">
        <f t="shared" si="2"/>
        <v>9.582818657793199E-2</v>
      </c>
      <c r="AZ24" s="2">
        <f t="shared" si="3"/>
        <v>7.6042579857997936E-2</v>
      </c>
      <c r="BA24" s="2">
        <f t="shared" si="19"/>
        <v>-7.7246740239849589E-3</v>
      </c>
      <c r="BB24" s="2">
        <f>BA24*(H24/G24)</f>
        <v>-0.31099820684799617</v>
      </c>
      <c r="BC24" s="5" t="str">
        <f t="shared" si="20"/>
        <v>0</v>
      </c>
      <c r="BE24">
        <v>1.7239</v>
      </c>
      <c r="BF24">
        <v>2.1307999999999998</v>
      </c>
      <c r="BG24">
        <v>1.6229</v>
      </c>
      <c r="BH24" s="2">
        <v>19</v>
      </c>
      <c r="BI24" s="2">
        <v>20.12</v>
      </c>
      <c r="BJ24" s="2">
        <v>20.149999999999999</v>
      </c>
      <c r="BK24" s="2">
        <f t="shared" si="21"/>
        <v>0</v>
      </c>
      <c r="BL24" s="2">
        <f t="shared" si="4"/>
        <v>7.1598063035451368E-2</v>
      </c>
      <c r="BM24" s="2">
        <f t="shared" si="5"/>
        <v>8.8488629327410834E-2</v>
      </c>
      <c r="BN24" s="2">
        <f t="shared" si="22"/>
        <v>7.0780693348974605E-2</v>
      </c>
      <c r="BO24" s="2">
        <f>BN24*(H24/G24)</f>
        <v>2.8496566512243877</v>
      </c>
      <c r="BP24" s="5">
        <f t="shared" si="23"/>
        <v>2.8496566512243877</v>
      </c>
      <c r="BR24">
        <v>2.2523</v>
      </c>
      <c r="BS24">
        <v>1.8157000000000001</v>
      </c>
      <c r="BT24">
        <v>2.1352000000000002</v>
      </c>
      <c r="BU24" s="2">
        <v>19</v>
      </c>
      <c r="BV24" s="2">
        <v>20.12</v>
      </c>
      <c r="BW24" s="2">
        <v>20.149999999999999</v>
      </c>
      <c r="BX24" s="2">
        <f t="shared" si="24"/>
        <v>0</v>
      </c>
      <c r="BY24" s="2">
        <f t="shared" si="6"/>
        <v>9.3543893134605899E-2</v>
      </c>
      <c r="BZ24" s="2">
        <f t="shared" si="7"/>
        <v>7.5403043115158566E-2</v>
      </c>
      <c r="CA24" s="2">
        <f t="shared" si="25"/>
        <v>7.4070305839323322E-2</v>
      </c>
      <c r="CB24" s="2">
        <f>CA24*(H24/G24)</f>
        <v>2.9820976555368843</v>
      </c>
      <c r="CC24" s="5">
        <f t="shared" si="26"/>
        <v>2.9820976555368843</v>
      </c>
    </row>
    <row r="25" spans="1:81" x14ac:dyDescent="0.3">
      <c r="A25" t="s">
        <v>70</v>
      </c>
      <c r="B25">
        <v>13</v>
      </c>
      <c r="C25">
        <v>0</v>
      </c>
      <c r="D25">
        <v>30</v>
      </c>
      <c r="E25">
        <v>60</v>
      </c>
      <c r="F25" t="s">
        <v>77</v>
      </c>
      <c r="G25" s="2">
        <v>0.12444</v>
      </c>
      <c r="H25" s="2">
        <v>5.01</v>
      </c>
      <c r="I25" s="2"/>
      <c r="J25" s="2">
        <v>2.1695000000000002</v>
      </c>
      <c r="K25" s="2">
        <v>1.7504</v>
      </c>
      <c r="L25" s="2">
        <v>2.153</v>
      </c>
      <c r="M25" s="2">
        <v>19</v>
      </c>
      <c r="N25" s="2">
        <v>20.12</v>
      </c>
      <c r="O25" s="2">
        <v>20.149999999999999</v>
      </c>
      <c r="P25" s="2">
        <f t="shared" si="8"/>
        <v>9.0450423932944543E-2</v>
      </c>
      <c r="Q25" s="2">
        <f t="shared" si="9"/>
        <v>7.2698677149053925E-2</v>
      </c>
      <c r="R25" s="2">
        <f t="shared" si="10"/>
        <v>8.941055891773772E-2</v>
      </c>
      <c r="S25" s="2">
        <f t="shared" si="11"/>
        <v>-7.9821726714193846E-3</v>
      </c>
      <c r="T25" s="2">
        <f>S25*(H25/G25)</f>
        <v>-0.32136519675193764</v>
      </c>
      <c r="U25" s="5" t="str">
        <f t="shared" si="12"/>
        <v>0</v>
      </c>
      <c r="X25">
        <v>0</v>
      </c>
      <c r="Y25">
        <v>0</v>
      </c>
      <c r="Z25">
        <v>0</v>
      </c>
      <c r="AB25">
        <v>0</v>
      </c>
      <c r="AE25">
        <v>1.6762999999999999</v>
      </c>
      <c r="AF25">
        <v>1.6295999999999999</v>
      </c>
      <c r="AG25">
        <v>1.8698999999999999</v>
      </c>
      <c r="AH25" s="2">
        <v>19</v>
      </c>
      <c r="AI25" s="2">
        <v>20.12</v>
      </c>
      <c r="AJ25" s="2">
        <v>20.149999999999999</v>
      </c>
      <c r="AK25" s="2">
        <f t="shared" si="13"/>
        <v>6.9888013661578666E-2</v>
      </c>
      <c r="AL25" s="2">
        <f t="shared" si="14"/>
        <v>6.7681538095348659E-2</v>
      </c>
      <c r="AM25" s="2">
        <f t="shared" si="15"/>
        <v>7.7653880223073735E-2</v>
      </c>
      <c r="AN25" s="2">
        <f t="shared" si="16"/>
        <v>2.6218729829208779E-3</v>
      </c>
      <c r="AO25" s="2">
        <f>AN25*(H25/G25)</f>
        <v>0.10555756705587913</v>
      </c>
      <c r="AP25" s="5">
        <f t="shared" si="17"/>
        <v>0.10555756705587913</v>
      </c>
      <c r="AR25">
        <v>2.282</v>
      </c>
      <c r="AS25">
        <v>2.3105000000000002</v>
      </c>
      <c r="AT25">
        <v>2.2528999999999999</v>
      </c>
      <c r="AU25" s="2">
        <v>19</v>
      </c>
      <c r="AV25" s="2">
        <v>20.12</v>
      </c>
      <c r="AW25" s="2">
        <v>20.149999999999999</v>
      </c>
      <c r="AX25" s="2">
        <f t="shared" si="18"/>
        <v>9.5140754743018863E-2</v>
      </c>
      <c r="AY25" s="2">
        <f t="shared" si="2"/>
        <v>9.5961090923725512E-2</v>
      </c>
      <c r="AZ25" s="2">
        <f t="shared" si="3"/>
        <v>9.3559242074208696E-2</v>
      </c>
      <c r="BA25" s="2">
        <f t="shared" si="19"/>
        <v>-3.7707289635570694E-4</v>
      </c>
      <c r="BB25" s="2">
        <f>BA25*(H25/G25)</f>
        <v>-1.5181092982498328E-2</v>
      </c>
      <c r="BC25" s="5" t="str">
        <f t="shared" si="20"/>
        <v>0</v>
      </c>
      <c r="BE25">
        <v>1.6067</v>
      </c>
      <c r="BF25">
        <v>2.0922000000000001</v>
      </c>
      <c r="BG25">
        <v>2.0571000000000002</v>
      </c>
      <c r="BH25" s="2">
        <v>19</v>
      </c>
      <c r="BI25" s="2">
        <v>20.12</v>
      </c>
      <c r="BJ25" s="2">
        <v>20.149999999999999</v>
      </c>
      <c r="BK25" s="2">
        <f t="shared" si="21"/>
        <v>0</v>
      </c>
      <c r="BL25" s="2">
        <f t="shared" si="4"/>
        <v>6.6730441370763796E-2</v>
      </c>
      <c r="BM25" s="2">
        <f t="shared" si="5"/>
        <v>8.6885634634319961E-2</v>
      </c>
      <c r="BN25" s="2">
        <f t="shared" si="22"/>
        <v>6.7988684134777738E-2</v>
      </c>
      <c r="BO25" s="2">
        <f>BN25*(H25/G25)</f>
        <v>2.7372493371523343</v>
      </c>
      <c r="BP25" s="5">
        <f t="shared" si="23"/>
        <v>2.7372493371523343</v>
      </c>
      <c r="BR25">
        <v>1.4665999999999999</v>
      </c>
      <c r="BS25">
        <v>2.1490999999999998</v>
      </c>
      <c r="BT25">
        <v>2.0127999999999999</v>
      </c>
      <c r="BU25" s="2">
        <v>19</v>
      </c>
      <c r="BV25" s="2">
        <v>20.12</v>
      </c>
      <c r="BW25" s="2">
        <v>20.149999999999999</v>
      </c>
      <c r="BX25" s="2">
        <f t="shared" si="24"/>
        <v>0</v>
      </c>
      <c r="BY25" s="2">
        <f t="shared" si="6"/>
        <v>6.0911722981491369E-2</v>
      </c>
      <c r="BZ25" s="2">
        <f t="shared" si="7"/>
        <v>8.9248598314031646E-2</v>
      </c>
      <c r="CA25" s="2">
        <f t="shared" si="25"/>
        <v>6.6609948041113698E-2</v>
      </c>
      <c r="CB25" s="2">
        <f>CA25*(H25/G25)</f>
        <v>2.681740916795079</v>
      </c>
      <c r="CC25" s="5">
        <f t="shared" si="26"/>
        <v>2.681740916795079</v>
      </c>
    </row>
    <row r="26" spans="1:81" x14ac:dyDescent="0.3">
      <c r="A26" t="s">
        <v>71</v>
      </c>
      <c r="B26">
        <v>13</v>
      </c>
      <c r="C26">
        <v>0</v>
      </c>
      <c r="D26">
        <v>30</v>
      </c>
      <c r="E26">
        <v>60</v>
      </c>
      <c r="F26" t="s">
        <v>77</v>
      </c>
      <c r="G26" s="2">
        <v>0.12444</v>
      </c>
      <c r="H26" s="2">
        <v>5.01</v>
      </c>
      <c r="I26" s="2"/>
      <c r="J26" s="2">
        <v>1.8008</v>
      </c>
      <c r="K26" s="2">
        <v>1.7194</v>
      </c>
      <c r="L26" s="2">
        <v>1.9834000000000001</v>
      </c>
      <c r="M26" s="2">
        <v>19</v>
      </c>
      <c r="N26" s="2">
        <v>20.12</v>
      </c>
      <c r="O26" s="2">
        <v>20.149999999999999</v>
      </c>
      <c r="P26" s="2">
        <f t="shared" si="8"/>
        <v>7.5078646424727585E-2</v>
      </c>
      <c r="Q26" s="2">
        <f t="shared" si="9"/>
        <v>7.1411166299179235E-2</v>
      </c>
      <c r="R26" s="2">
        <f t="shared" si="10"/>
        <v>8.2367349074519744E-2</v>
      </c>
      <c r="S26" s="2">
        <f t="shared" si="11"/>
        <v>1.785676076463266E-3</v>
      </c>
      <c r="T26" s="2">
        <f>S26*(H26/G26)</f>
        <v>7.1891973184514332E-2</v>
      </c>
      <c r="U26" s="5">
        <f t="shared" si="12"/>
        <v>7.1891973184514332E-2</v>
      </c>
      <c r="X26">
        <v>1.0000000000000011E-2</v>
      </c>
      <c r="Y26">
        <v>1.0000000000000009E-5</v>
      </c>
      <c r="Z26">
        <v>1.200000000000001E-4</v>
      </c>
      <c r="AB26">
        <v>1.0560000000000011E-5</v>
      </c>
      <c r="AE26">
        <v>2.1981999999999999</v>
      </c>
      <c r="AF26">
        <v>2.0905</v>
      </c>
      <c r="AG26">
        <v>1.7152000000000001</v>
      </c>
      <c r="AH26" s="2">
        <v>19</v>
      </c>
      <c r="AI26" s="2">
        <v>20.12</v>
      </c>
      <c r="AJ26" s="2">
        <v>20.149999999999999</v>
      </c>
      <c r="AK26" s="2">
        <f t="shared" si="13"/>
        <v>9.1646979437381274E-2</v>
      </c>
      <c r="AL26" s="2">
        <f t="shared" si="14"/>
        <v>8.682391715042119E-2</v>
      </c>
      <c r="AM26" s="2">
        <f t="shared" si="15"/>
        <v>7.1229442942732812E-2</v>
      </c>
      <c r="AN26" s="2">
        <f t="shared" si="16"/>
        <v>-1.1385612133009398E-2</v>
      </c>
      <c r="AO26" s="2">
        <f>AN26*(H26/G26)</f>
        <v>-0.45838891663755293</v>
      </c>
      <c r="AP26" s="5" t="str">
        <f t="shared" si="17"/>
        <v>0</v>
      </c>
      <c r="AR26">
        <v>2.3014000000000001</v>
      </c>
      <c r="AS26">
        <v>1.9762</v>
      </c>
      <c r="AT26">
        <v>2.2616000000000001</v>
      </c>
      <c r="AU26" s="2">
        <v>19</v>
      </c>
      <c r="AV26" s="2">
        <v>20.12</v>
      </c>
      <c r="AW26" s="2">
        <v>20.149999999999999</v>
      </c>
      <c r="AX26" s="2">
        <f t="shared" si="18"/>
        <v>9.5949576233822789E-2</v>
      </c>
      <c r="AY26" s="2">
        <f t="shared" si="2"/>
        <v>8.207674004910899E-2</v>
      </c>
      <c r="AZ26" s="2">
        <f t="shared" si="3"/>
        <v>9.3920538805553011E-2</v>
      </c>
      <c r="BA26" s="2">
        <f t="shared" si="19"/>
        <v>-6.7948078232199652E-3</v>
      </c>
      <c r="BB26" s="2">
        <f>BA26*(H26/G26)</f>
        <v>-0.27356145286348466</v>
      </c>
      <c r="BC26" s="5" t="str">
        <f t="shared" si="20"/>
        <v>0</v>
      </c>
      <c r="BE26">
        <v>2.1118000000000001</v>
      </c>
      <c r="BF26">
        <v>1.6555</v>
      </c>
      <c r="BG26">
        <v>1.952</v>
      </c>
      <c r="BH26" s="2">
        <v>19</v>
      </c>
      <c r="BI26" s="2">
        <v>20.12</v>
      </c>
      <c r="BJ26" s="2">
        <v>20.149999999999999</v>
      </c>
      <c r="BK26" s="2">
        <f t="shared" si="21"/>
        <v>0</v>
      </c>
      <c r="BL26" s="2">
        <f t="shared" si="4"/>
        <v>8.7708561702109292E-2</v>
      </c>
      <c r="BM26" s="2">
        <f t="shared" si="5"/>
        <v>6.8750199855232147E-2</v>
      </c>
      <c r="BN26" s="2">
        <f t="shared" si="22"/>
        <v>6.8557517295551693E-2</v>
      </c>
      <c r="BO26" s="2">
        <f>BN26*(H26/G26)</f>
        <v>2.7601507686492606</v>
      </c>
      <c r="BP26" s="5">
        <f t="shared" si="23"/>
        <v>2.7601507686492606</v>
      </c>
      <c r="BR26">
        <v>1.7924</v>
      </c>
      <c r="BS26">
        <v>1.7402</v>
      </c>
      <c r="BT26">
        <v>1.7345999999999999</v>
      </c>
      <c r="BU26" s="2">
        <v>19</v>
      </c>
      <c r="BV26" s="2">
        <v>20.12</v>
      </c>
      <c r="BW26" s="2">
        <v>20.149999999999999</v>
      </c>
      <c r="BX26" s="2">
        <f t="shared" si="24"/>
        <v>0</v>
      </c>
      <c r="BY26" s="2">
        <f t="shared" si="6"/>
        <v>7.4443046687593842E-2</v>
      </c>
      <c r="BZ26" s="2">
        <f t="shared" si="7"/>
        <v>7.2267651940848665E-2</v>
      </c>
      <c r="CA26" s="2">
        <f t="shared" si="25"/>
        <v>6.4558441376242823E-2</v>
      </c>
      <c r="CB26" s="2">
        <f>CA26*(H26/G26)</f>
        <v>2.5991465067098729</v>
      </c>
      <c r="CC26" s="5">
        <f t="shared" si="26"/>
        <v>2.5991465067098729</v>
      </c>
    </row>
    <row r="27" spans="1:81" x14ac:dyDescent="0.3">
      <c r="A27" t="s">
        <v>72</v>
      </c>
      <c r="B27">
        <v>13</v>
      </c>
      <c r="C27">
        <v>0</v>
      </c>
      <c r="D27">
        <v>30</v>
      </c>
      <c r="E27">
        <v>60</v>
      </c>
      <c r="F27" t="s">
        <v>77</v>
      </c>
      <c r="G27" s="2">
        <v>0.12444</v>
      </c>
      <c r="H27" s="2">
        <v>5.01</v>
      </c>
      <c r="I27" s="2"/>
      <c r="J27" s="2">
        <v>2.2021999999999999</v>
      </c>
      <c r="K27" s="2">
        <v>1.7219</v>
      </c>
      <c r="L27" s="2">
        <v>1.9601</v>
      </c>
      <c r="M27" s="2">
        <v>19</v>
      </c>
      <c r="N27" s="2">
        <v>20.12</v>
      </c>
      <c r="O27" s="2">
        <v>20.149999999999999</v>
      </c>
      <c r="P27" s="2">
        <f t="shared" si="8"/>
        <v>9.1813746755072798E-2</v>
      </c>
      <c r="Q27" s="2">
        <f t="shared" si="9"/>
        <v>7.151499781933042E-2</v>
      </c>
      <c r="R27" s="2">
        <f t="shared" si="10"/>
        <v>8.1399738288275764E-2</v>
      </c>
      <c r="S27" s="2">
        <f t="shared" si="11"/>
        <v>-1.335020805756061E-2</v>
      </c>
      <c r="T27" s="2">
        <f>S27*(H27/G27)</f>
        <v>-0.53748426846977382</v>
      </c>
      <c r="U27" s="5" t="str">
        <f t="shared" si="12"/>
        <v>0</v>
      </c>
      <c r="X27">
        <v>-1.999999999999999E-2</v>
      </c>
      <c r="Y27">
        <v>-1.9999999999999991E-5</v>
      </c>
      <c r="Z27">
        <v>-2.399999999999999E-4</v>
      </c>
      <c r="AB27">
        <v>-2.1119999999999991E-5</v>
      </c>
      <c r="AE27">
        <v>2.2250999999999999</v>
      </c>
      <c r="AF27">
        <v>1.8312999999999999</v>
      </c>
      <c r="AG27">
        <v>1.5256000000000001</v>
      </c>
      <c r="AH27" s="2">
        <v>19</v>
      </c>
      <c r="AI27" s="2">
        <v>20.12</v>
      </c>
      <c r="AJ27" s="2">
        <v>20.149999999999999</v>
      </c>
      <c r="AK27" s="2">
        <f t="shared" si="13"/>
        <v>9.2768489648856811E-2</v>
      </c>
      <c r="AL27" s="2">
        <f t="shared" si="14"/>
        <v>7.6058665141146287E-2</v>
      </c>
      <c r="AM27" s="2">
        <f t="shared" si="15"/>
        <v>6.3355665901022151E-2</v>
      </c>
      <c r="AN27" s="2">
        <f t="shared" si="16"/>
        <v>-2.0529459514256089E-2</v>
      </c>
      <c r="AO27" s="2">
        <f>AN27*(H27/G27)</f>
        <v>-0.82652356289314532</v>
      </c>
      <c r="AP27" s="5" t="str">
        <f t="shared" si="17"/>
        <v>0</v>
      </c>
      <c r="AR27">
        <v>2.2846000000000002</v>
      </c>
      <c r="AS27">
        <v>2.0737999999999999</v>
      </c>
      <c r="AT27">
        <v>2.1972</v>
      </c>
      <c r="AU27" s="2">
        <v>19</v>
      </c>
      <c r="AV27" s="2">
        <v>20.12</v>
      </c>
      <c r="AW27" s="2">
        <v>20.149999999999999</v>
      </c>
      <c r="AX27" s="2">
        <f t="shared" si="18"/>
        <v>9.524915349951836E-2</v>
      </c>
      <c r="AY27" s="2">
        <f t="shared" si="2"/>
        <v>8.6130322595811257E-2</v>
      </c>
      <c r="AZ27" s="2">
        <f t="shared" si="3"/>
        <v>9.1246112426406567E-2</v>
      </c>
      <c r="BA27" s="2">
        <f t="shared" si="19"/>
        <v>-5.6882280050091875E-3</v>
      </c>
      <c r="BB27" s="2">
        <f>BA27*(H27/G27)</f>
        <v>-0.22901014388537472</v>
      </c>
      <c r="BC27" s="5" t="str">
        <f t="shared" si="20"/>
        <v>0</v>
      </c>
      <c r="BE27">
        <v>2.0895000000000001</v>
      </c>
      <c r="BF27">
        <v>1.9584999999999999</v>
      </c>
      <c r="BG27">
        <v>1.9905999999999999</v>
      </c>
      <c r="BH27" s="2">
        <v>19</v>
      </c>
      <c r="BI27" s="2">
        <v>20.12</v>
      </c>
      <c r="BJ27" s="2">
        <v>20.149999999999999</v>
      </c>
      <c r="BK27" s="2">
        <f t="shared" si="21"/>
        <v>0</v>
      </c>
      <c r="BL27" s="2">
        <f t="shared" si="4"/>
        <v>8.6782384542360716E-2</v>
      </c>
      <c r="BM27" s="2">
        <f t="shared" si="5"/>
        <v>8.1333292912396341E-2</v>
      </c>
      <c r="BN27" s="2">
        <f t="shared" si="22"/>
        <v>7.3925861117154518E-2</v>
      </c>
      <c r="BO27" s="2">
        <f>BN27*(H27/G27)</f>
        <v>2.9762822580918047</v>
      </c>
      <c r="BP27" s="5">
        <f t="shared" si="23"/>
        <v>2.9762822580918047</v>
      </c>
      <c r="BR27">
        <v>2.2063999999999999</v>
      </c>
      <c r="BS27">
        <v>1.7950999999999999</v>
      </c>
      <c r="BT27">
        <v>1.6711</v>
      </c>
      <c r="BU27" s="2">
        <v>19</v>
      </c>
      <c r="BV27" s="2">
        <v>20.12</v>
      </c>
      <c r="BW27" s="2">
        <v>20.149999999999999</v>
      </c>
      <c r="BX27" s="2">
        <f t="shared" si="24"/>
        <v>0</v>
      </c>
      <c r="BY27" s="2">
        <f t="shared" si="6"/>
        <v>9.1637546424630137E-2</v>
      </c>
      <c r="BZ27" s="2">
        <f t="shared" si="7"/>
        <v>7.4547558900711089E-2</v>
      </c>
      <c r="CA27" s="2">
        <f t="shared" si="25"/>
        <v>7.2872622044257138E-2</v>
      </c>
      <c r="CB27" s="2">
        <f>CA27*(H27/G27)</f>
        <v>2.933878467066283</v>
      </c>
      <c r="CC27" s="5">
        <f t="shared" si="26"/>
        <v>2.933878467066283</v>
      </c>
    </row>
    <row r="28" spans="1:81" x14ac:dyDescent="0.3">
      <c r="A28" t="s">
        <v>73</v>
      </c>
      <c r="B28">
        <v>13</v>
      </c>
      <c r="C28">
        <v>0</v>
      </c>
      <c r="D28">
        <v>30</v>
      </c>
      <c r="E28">
        <v>60</v>
      </c>
      <c r="F28" t="s">
        <v>77</v>
      </c>
      <c r="G28" s="2">
        <v>0.12444</v>
      </c>
      <c r="H28" s="2">
        <v>5.01</v>
      </c>
      <c r="I28" s="2"/>
      <c r="J28" s="2">
        <v>2.2168999999999999</v>
      </c>
      <c r="K28" s="2">
        <v>2.1486999999999998</v>
      </c>
      <c r="L28" s="2">
        <v>1.7125999999999999</v>
      </c>
      <c r="M28" s="2">
        <v>19</v>
      </c>
      <c r="N28" s="2">
        <v>20.12</v>
      </c>
      <c r="O28" s="2">
        <v>20.149999999999999</v>
      </c>
      <c r="P28" s="2">
        <f t="shared" si="8"/>
        <v>9.242661664758918E-2</v>
      </c>
      <c r="Q28" s="2">
        <f t="shared" si="9"/>
        <v>8.9241114939540775E-2</v>
      </c>
      <c r="R28" s="2">
        <f t="shared" si="10"/>
        <v>7.1121469206928759E-2</v>
      </c>
      <c r="S28" s="2">
        <f t="shared" si="11"/>
        <v>-1.1099492141264645E-2</v>
      </c>
      <c r="T28" s="2">
        <f>S28*(H28/G28)</f>
        <v>-0.44686962092362481</v>
      </c>
      <c r="U28" s="5" t="str">
        <f t="shared" si="12"/>
        <v>0</v>
      </c>
      <c r="X28">
        <v>-3.9999999999999987E-2</v>
      </c>
      <c r="Y28">
        <v>-4.0000000000000003E-5</v>
      </c>
      <c r="Z28">
        <v>-4.8000000000000001E-4</v>
      </c>
      <c r="AB28">
        <v>-4.2240000000000002E-5</v>
      </c>
      <c r="AE28">
        <v>2.1257999999999999</v>
      </c>
      <c r="AF28">
        <v>1.8663000000000001</v>
      </c>
      <c r="AG28">
        <v>2.3056000000000001</v>
      </c>
      <c r="AH28" s="2">
        <v>19</v>
      </c>
      <c r="AI28" s="2">
        <v>20.12</v>
      </c>
      <c r="AJ28" s="2">
        <v>20.149999999999999</v>
      </c>
      <c r="AK28" s="2">
        <f t="shared" si="13"/>
        <v>8.8628490987164549E-2</v>
      </c>
      <c r="AL28" s="2">
        <f t="shared" si="14"/>
        <v>7.7512306423262886E-2</v>
      </c>
      <c r="AM28" s="2">
        <f t="shared" si="15"/>
        <v>9.5747786642236932E-2</v>
      </c>
      <c r="AN28" s="2">
        <f t="shared" si="16"/>
        <v>-1.4414897593558336E-3</v>
      </c>
      <c r="AO28" s="2">
        <f>AN28*(H28/G28)</f>
        <v>-5.8034905933564182E-2</v>
      </c>
      <c r="AP28" s="5" t="str">
        <f t="shared" si="17"/>
        <v>0</v>
      </c>
      <c r="AR28">
        <v>2.0306999999999999</v>
      </c>
      <c r="AS28">
        <v>2.2786</v>
      </c>
      <c r="AT28">
        <v>1.8365</v>
      </c>
      <c r="AU28" s="2">
        <v>19</v>
      </c>
      <c r="AV28" s="2">
        <v>20.12</v>
      </c>
      <c r="AW28" s="2">
        <v>20.149999999999999</v>
      </c>
      <c r="AX28" s="2">
        <f t="shared" si="18"/>
        <v>8.466359800904838E-2</v>
      </c>
      <c r="AY28" s="2">
        <f t="shared" si="2"/>
        <v>9.463620072659637E-2</v>
      </c>
      <c r="AZ28" s="2">
        <f t="shared" si="3"/>
        <v>7.6266833001590956E-2</v>
      </c>
      <c r="BA28" s="2">
        <f t="shared" si="19"/>
        <v>3.7316869164699164E-4</v>
      </c>
      <c r="BB28" s="2">
        <f>BA28*(H28/G28)</f>
        <v>1.5023908270262201E-2</v>
      </c>
      <c r="BC28" s="5">
        <f t="shared" si="20"/>
        <v>1.5023908270262201E-2</v>
      </c>
      <c r="BE28">
        <v>1.7618</v>
      </c>
      <c r="BF28">
        <v>2.0750999999999999</v>
      </c>
      <c r="BG28">
        <v>1.6193</v>
      </c>
      <c r="BH28" s="2">
        <v>19</v>
      </c>
      <c r="BI28" s="2">
        <v>20.12</v>
      </c>
      <c r="BJ28" s="2">
        <v>20.149999999999999</v>
      </c>
      <c r="BK28" s="2">
        <f t="shared" si="21"/>
        <v>0</v>
      </c>
      <c r="BL28" s="2">
        <f t="shared" si="4"/>
        <v>7.3172148880943338E-2</v>
      </c>
      <c r="BM28" s="2">
        <f t="shared" si="5"/>
        <v>8.6175499679608705E-2</v>
      </c>
      <c r="BN28" s="2">
        <f t="shared" si="22"/>
        <v>7.0387435760014938E-2</v>
      </c>
      <c r="BO28" s="2">
        <f>BN28*(H28/G28)</f>
        <v>2.8338239565869081</v>
      </c>
      <c r="BP28" s="5">
        <f t="shared" si="23"/>
        <v>2.8338239565869081</v>
      </c>
      <c r="BR28">
        <v>1.9997</v>
      </c>
      <c r="BS28">
        <v>1.7434000000000001</v>
      </c>
      <c r="BT28">
        <v>1.8577999999999999</v>
      </c>
      <c r="BU28" s="2">
        <v>19</v>
      </c>
      <c r="BV28" s="2">
        <v>20.12</v>
      </c>
      <c r="BW28" s="2">
        <v>20.149999999999999</v>
      </c>
      <c r="BX28" s="2">
        <f t="shared" si="24"/>
        <v>0</v>
      </c>
      <c r="BY28" s="2">
        <f t="shared" si="6"/>
        <v>8.305275633853014E-2</v>
      </c>
      <c r="BZ28" s="2">
        <f t="shared" si="7"/>
        <v>7.2400542692607497E-2</v>
      </c>
      <c r="CA28" s="2">
        <f t="shared" si="25"/>
        <v>6.8259812548015664E-2</v>
      </c>
      <c r="CB28" s="2">
        <f>CA28*(H28/G28)</f>
        <v>2.7481650664220387</v>
      </c>
      <c r="CC28" s="5">
        <f t="shared" si="26"/>
        <v>2.7481650664220387</v>
      </c>
    </row>
    <row r="29" spans="1:81" x14ac:dyDescent="0.3">
      <c r="A29" t="s">
        <v>74</v>
      </c>
      <c r="B29">
        <v>13</v>
      </c>
      <c r="C29">
        <v>0</v>
      </c>
      <c r="D29">
        <v>30</v>
      </c>
      <c r="E29">
        <v>60</v>
      </c>
      <c r="F29" t="s">
        <v>77</v>
      </c>
      <c r="G29" s="2">
        <v>0.12444</v>
      </c>
      <c r="H29" s="2">
        <v>5.01</v>
      </c>
      <c r="I29" s="2"/>
      <c r="J29" s="2">
        <v>1.6196999999999999</v>
      </c>
      <c r="K29" s="2">
        <v>1.6584000000000001</v>
      </c>
      <c r="L29" s="2">
        <v>1.9637</v>
      </c>
      <c r="M29" s="2">
        <v>19</v>
      </c>
      <c r="N29" s="2">
        <v>20.12</v>
      </c>
      <c r="O29" s="2">
        <v>20.149999999999999</v>
      </c>
      <c r="P29" s="2">
        <f t="shared" si="8"/>
        <v>6.7528256116243496E-2</v>
      </c>
      <c r="Q29" s="2">
        <f t="shared" si="9"/>
        <v>6.8877677207490315E-2</v>
      </c>
      <c r="R29" s="2">
        <f t="shared" si="10"/>
        <v>8.1549240384004448E-2</v>
      </c>
      <c r="S29" s="2">
        <f t="shared" si="11"/>
        <v>6.9887618998436315E-3</v>
      </c>
      <c r="T29" s="2">
        <f>S29*(H29/G29)</f>
        <v>0.28137011506120696</v>
      </c>
      <c r="U29" s="5">
        <f t="shared" si="12"/>
        <v>0.28137011506120696</v>
      </c>
      <c r="X29">
        <v>1.0000000000000011E-2</v>
      </c>
      <c r="Y29">
        <v>1.0000000000000009E-5</v>
      </c>
      <c r="Z29">
        <v>1.200000000000001E-4</v>
      </c>
      <c r="AB29">
        <v>1.0560000000000011E-5</v>
      </c>
      <c r="AE29">
        <v>2.1467000000000001</v>
      </c>
      <c r="AF29">
        <v>1.7258</v>
      </c>
      <c r="AG29">
        <v>1.7665</v>
      </c>
      <c r="AH29" s="2">
        <v>19</v>
      </c>
      <c r="AI29" s="2">
        <v>20.12</v>
      </c>
      <c r="AJ29" s="2">
        <v>20.149999999999999</v>
      </c>
      <c r="AK29" s="2">
        <f t="shared" si="13"/>
        <v>8.94998502221028E-2</v>
      </c>
      <c r="AL29" s="2">
        <f t="shared" si="14"/>
        <v>7.1676974990766265E-2</v>
      </c>
      <c r="AM29" s="2">
        <f t="shared" si="15"/>
        <v>7.3359847806866552E-2</v>
      </c>
      <c r="AN29" s="2">
        <f t="shared" si="16"/>
        <v>-1.4924407189128562E-2</v>
      </c>
      <c r="AO29" s="2">
        <f>AN29*(H29/G29)</f>
        <v>-0.60086210235884041</v>
      </c>
      <c r="AP29" s="5" t="str">
        <f t="shared" si="17"/>
        <v>0</v>
      </c>
      <c r="AR29">
        <v>1.8048999999999999</v>
      </c>
      <c r="AS29">
        <v>2.0792999999999999</v>
      </c>
      <c r="AT29">
        <v>1.8304</v>
      </c>
      <c r="AU29" s="2">
        <v>19</v>
      </c>
      <c r="AV29" s="2">
        <v>20.12</v>
      </c>
      <c r="AW29" s="2">
        <v>20.149999999999999</v>
      </c>
      <c r="AX29" s="2">
        <f t="shared" si="18"/>
        <v>7.5249582925361408E-2</v>
      </c>
      <c r="AY29" s="2">
        <f t="shared" si="2"/>
        <v>8.6358751940143877E-2</v>
      </c>
      <c r="AZ29" s="2">
        <f t="shared" si="3"/>
        <v>7.6013510006050694E-2</v>
      </c>
      <c r="BA29" s="2">
        <f t="shared" si="19"/>
        <v>5.0471053539166309E-3</v>
      </c>
      <c r="BB29" s="2">
        <f>BA29*(H29/G29)</f>
        <v>0.20319831101834074</v>
      </c>
      <c r="BC29" s="5">
        <f t="shared" si="20"/>
        <v>0.20319831101834074</v>
      </c>
      <c r="BE29">
        <v>2.1034999999999999</v>
      </c>
      <c r="BF29">
        <v>1.5628</v>
      </c>
      <c r="BG29">
        <v>1.3294999999999999</v>
      </c>
      <c r="BH29" s="2">
        <v>19</v>
      </c>
      <c r="BI29" s="2">
        <v>20.12</v>
      </c>
      <c r="BJ29" s="2">
        <v>20.149999999999999</v>
      </c>
      <c r="BK29" s="2">
        <f t="shared" si="21"/>
        <v>0</v>
      </c>
      <c r="BL29" s="2">
        <f t="shared" si="4"/>
        <v>8.736384105520735E-2</v>
      </c>
      <c r="BM29" s="2">
        <f t="shared" si="5"/>
        <v>6.4900520890218541E-2</v>
      </c>
      <c r="BN29" s="2">
        <f t="shared" si="22"/>
        <v>6.664954666794709E-2</v>
      </c>
      <c r="BO29" s="2">
        <f>BN29*(H29/G29)</f>
        <v>2.683335172021978</v>
      </c>
      <c r="BP29" s="5">
        <f t="shared" si="23"/>
        <v>2.683335172021978</v>
      </c>
      <c r="BR29">
        <v>2.0571999999999999</v>
      </c>
      <c r="BS29">
        <v>1.9373</v>
      </c>
      <c r="BT29">
        <v>1.8423</v>
      </c>
      <c r="BU29" s="2">
        <v>19</v>
      </c>
      <c r="BV29" s="2">
        <v>20.12</v>
      </c>
      <c r="BW29" s="2">
        <v>20.149999999999999</v>
      </c>
      <c r="BX29" s="2">
        <f t="shared" si="24"/>
        <v>0</v>
      </c>
      <c r="BY29" s="2">
        <f t="shared" si="6"/>
        <v>8.5440881302007388E-2</v>
      </c>
      <c r="BZ29" s="2">
        <f t="shared" si="7"/>
        <v>8.0452891681994099E-2</v>
      </c>
      <c r="CA29" s="2">
        <f t="shared" si="25"/>
        <v>7.2955610522127831E-2</v>
      </c>
      <c r="CB29" s="2">
        <f>CA29*(H29/G29)</f>
        <v>2.9372196135957926</v>
      </c>
      <c r="CC29" s="5">
        <f t="shared" si="26"/>
        <v>2.9372196135957926</v>
      </c>
    </row>
    <row r="30" spans="1:81" x14ac:dyDescent="0.3">
      <c r="A30" t="s">
        <v>75</v>
      </c>
      <c r="B30">
        <v>13</v>
      </c>
      <c r="C30">
        <v>0</v>
      </c>
      <c r="D30">
        <v>30</v>
      </c>
      <c r="E30">
        <v>60</v>
      </c>
      <c r="F30" t="s">
        <v>77</v>
      </c>
      <c r="G30" s="2">
        <v>0.12444</v>
      </c>
      <c r="H30" s="2">
        <v>5.01</v>
      </c>
      <c r="I30" s="2"/>
      <c r="J30" s="2">
        <v>1.8105</v>
      </c>
      <c r="K30" s="2">
        <v>1.9291</v>
      </c>
      <c r="L30" s="2">
        <v>1.8406</v>
      </c>
      <c r="M30" s="2">
        <v>19</v>
      </c>
      <c r="N30" s="2">
        <v>20.12</v>
      </c>
      <c r="O30" s="2">
        <v>20.149999999999999</v>
      </c>
      <c r="P30" s="2">
        <f t="shared" si="8"/>
        <v>7.5483057170129556E-2</v>
      </c>
      <c r="Q30" s="2">
        <f t="shared" si="9"/>
        <v>8.0120554209460668E-2</v>
      </c>
      <c r="R30" s="2">
        <f t="shared" si="10"/>
        <v>7.6437099277281956E-2</v>
      </c>
      <c r="S30" s="2">
        <f t="shared" si="11"/>
        <v>2.3976419657501585E-3</v>
      </c>
      <c r="T30" s="2">
        <f>S30*(H30/G30)</f>
        <v>9.6529944137000112E-2</v>
      </c>
      <c r="U30" s="5">
        <f t="shared" si="12"/>
        <v>9.6529944137000112E-2</v>
      </c>
      <c r="X30">
        <v>-1.0000000000000011E-2</v>
      </c>
      <c r="Y30">
        <v>-1.0000000000000009E-5</v>
      </c>
      <c r="Z30">
        <v>-1.200000000000001E-4</v>
      </c>
      <c r="AB30">
        <v>-1.0560000000000011E-5</v>
      </c>
      <c r="AE30">
        <v>2.0699999999999998</v>
      </c>
      <c r="AF30">
        <v>2.0684999999999998</v>
      </c>
      <c r="AG30">
        <v>2.0754000000000001</v>
      </c>
      <c r="AH30" s="2">
        <v>19</v>
      </c>
      <c r="AI30" s="2">
        <v>20.12</v>
      </c>
      <c r="AJ30" s="2">
        <v>20.149999999999999</v>
      </c>
      <c r="AK30" s="2">
        <f t="shared" si="13"/>
        <v>8.630208690536767E-2</v>
      </c>
      <c r="AL30" s="2">
        <f t="shared" si="14"/>
        <v>8.5910199773090751E-2</v>
      </c>
      <c r="AM30" s="2">
        <f t="shared" si="15"/>
        <v>8.6187958187586108E-2</v>
      </c>
      <c r="AN30" s="2">
        <f t="shared" si="16"/>
        <v>-2.1794897244320174E-4</v>
      </c>
      <c r="AO30" s="2">
        <f>AN30*(H30/G30)</f>
        <v>-8.7747054961462619E-3</v>
      </c>
      <c r="AP30" s="5" t="str">
        <f t="shared" si="17"/>
        <v>0</v>
      </c>
      <c r="AR30">
        <v>2.1444000000000001</v>
      </c>
      <c r="AS30">
        <v>2.0352000000000001</v>
      </c>
      <c r="AT30">
        <v>1.6631</v>
      </c>
      <c r="AU30" s="2">
        <v>19</v>
      </c>
      <c r="AV30" s="2">
        <v>20.12</v>
      </c>
      <c r="AW30" s="2">
        <v>20.149999999999999</v>
      </c>
      <c r="AX30" s="2">
        <f t="shared" si="18"/>
        <v>8.940395901443017E-2</v>
      </c>
      <c r="AY30" s="2">
        <f t="shared" si="2"/>
        <v>8.4527163924676976E-2</v>
      </c>
      <c r="AZ30" s="2">
        <f t="shared" si="3"/>
        <v>6.9065815390659369E-2</v>
      </c>
      <c r="BA30" s="2">
        <f t="shared" si="19"/>
        <v>-1.1371990117107798E-2</v>
      </c>
      <c r="BB30" s="2">
        <f>BA30*(H30/G30)</f>
        <v>-0.45784048928568039</v>
      </c>
      <c r="BC30" s="5" t="str">
        <f t="shared" si="20"/>
        <v>0</v>
      </c>
      <c r="BE30">
        <v>2.0184000000000002</v>
      </c>
      <c r="BF30">
        <v>1.5531999999999999</v>
      </c>
      <c r="BG30">
        <v>1.6273</v>
      </c>
      <c r="BH30" s="2">
        <v>19</v>
      </c>
      <c r="BI30" s="2">
        <v>20.12</v>
      </c>
      <c r="BJ30" s="2">
        <v>20.149999999999999</v>
      </c>
      <c r="BK30" s="2">
        <f t="shared" si="21"/>
        <v>0</v>
      </c>
      <c r="BL30" s="2">
        <f t="shared" si="4"/>
        <v>8.3829416109261007E-2</v>
      </c>
      <c r="BM30" s="2">
        <f t="shared" si="5"/>
        <v>6.4501848634942044E-2</v>
      </c>
      <c r="BN30" s="2">
        <f t="shared" si="22"/>
        <v>6.4972552156228658E-2</v>
      </c>
      <c r="BO30" s="2">
        <f>BN30*(H30/G30)</f>
        <v>2.6158187584595436</v>
      </c>
      <c r="BP30" s="5">
        <f t="shared" si="23"/>
        <v>2.6158187584595436</v>
      </c>
      <c r="BR30">
        <v>1.8269</v>
      </c>
      <c r="BS30">
        <v>1.8932</v>
      </c>
      <c r="BT30">
        <v>1.8411999999999999</v>
      </c>
      <c r="BU30" s="2">
        <v>19</v>
      </c>
      <c r="BV30" s="2">
        <v>20.12</v>
      </c>
      <c r="BW30" s="2">
        <v>20.149999999999999</v>
      </c>
      <c r="BX30" s="2">
        <f t="shared" si="24"/>
        <v>0</v>
      </c>
      <c r="BY30" s="2">
        <f t="shared" si="6"/>
        <v>7.5875921665680204E-2</v>
      </c>
      <c r="BZ30" s="2">
        <f t="shared" si="7"/>
        <v>7.8621491009317729E-2</v>
      </c>
      <c r="CA30" s="2">
        <f t="shared" si="25"/>
        <v>6.8072819461007988E-2</v>
      </c>
      <c r="CB30" s="2">
        <f>CA30*(H30/G30)</f>
        <v>2.7406366562170525</v>
      </c>
      <c r="CC30" s="5">
        <f t="shared" si="26"/>
        <v>2.7406366562170525</v>
      </c>
    </row>
    <row r="31" spans="1:81" x14ac:dyDescent="0.3">
      <c r="A31" t="s">
        <v>76</v>
      </c>
      <c r="B31">
        <v>13</v>
      </c>
      <c r="C31">
        <v>0</v>
      </c>
      <c r="D31">
        <v>30</v>
      </c>
      <c r="E31">
        <v>60</v>
      </c>
      <c r="F31" t="s">
        <v>77</v>
      </c>
      <c r="G31" s="2">
        <v>0.12444</v>
      </c>
      <c r="H31" s="2">
        <v>5.01</v>
      </c>
      <c r="I31" s="2"/>
      <c r="J31" s="2">
        <v>1.6969000000000001</v>
      </c>
      <c r="K31" s="2">
        <v>2.0148000000000001</v>
      </c>
      <c r="L31" s="2">
        <v>1.8532999999999999</v>
      </c>
      <c r="M31" s="2">
        <v>19</v>
      </c>
      <c r="N31" s="2">
        <v>20.12</v>
      </c>
      <c r="O31" s="2">
        <v>20.149999999999999</v>
      </c>
      <c r="P31" s="2">
        <f t="shared" si="8"/>
        <v>7.0746865347690063E-2</v>
      </c>
      <c r="Q31" s="2">
        <f t="shared" si="9"/>
        <v>8.3679898720243298E-2</v>
      </c>
      <c r="R31" s="2">
        <f t="shared" si="10"/>
        <v>7.6964509448324808E-2</v>
      </c>
      <c r="S31" s="2">
        <f t="shared" si="11"/>
        <v>8.3147747749367888E-3</v>
      </c>
      <c r="T31" s="2">
        <f>S31*(H31/G31)</f>
        <v>0.33475587931881479</v>
      </c>
      <c r="U31" s="5">
        <f t="shared" si="12"/>
        <v>0.33475587931881479</v>
      </c>
      <c r="X31">
        <v>0</v>
      </c>
      <c r="Y31">
        <v>0</v>
      </c>
      <c r="Z31">
        <v>0</v>
      </c>
      <c r="AB31">
        <v>0</v>
      </c>
      <c r="AE31">
        <v>1.6909000000000001</v>
      </c>
      <c r="AF31">
        <v>2.0969000000000002</v>
      </c>
      <c r="AG31">
        <v>1.7748999999999999</v>
      </c>
      <c r="AH31" s="2">
        <v>19</v>
      </c>
      <c r="AI31" s="2">
        <v>20.12</v>
      </c>
      <c r="AJ31" s="2">
        <v>20.149999999999999</v>
      </c>
      <c r="AK31" s="2">
        <f t="shared" si="13"/>
        <v>7.0496714371152763E-2</v>
      </c>
      <c r="AL31" s="2">
        <f t="shared" si="14"/>
        <v>8.7089725842008234E-2</v>
      </c>
      <c r="AM31" s="2">
        <f t="shared" si="15"/>
        <v>7.3708686030233478E-2</v>
      </c>
      <c r="AN31" s="2">
        <f t="shared" si="16"/>
        <v>8.4865036313708439E-3</v>
      </c>
      <c r="AO31" s="2">
        <f>AN31*(H31/G31)</f>
        <v>0.34166974600745686</v>
      </c>
      <c r="AP31" s="5">
        <f t="shared" si="17"/>
        <v>0.34166974600745686</v>
      </c>
      <c r="AR31">
        <v>1.6415999999999999</v>
      </c>
      <c r="AS31">
        <v>1.7330000000000001</v>
      </c>
      <c r="AT31">
        <v>1.9992000000000001</v>
      </c>
      <c r="AU31" s="2">
        <v>19</v>
      </c>
      <c r="AV31" s="2">
        <v>20.12</v>
      </c>
      <c r="AW31" s="2">
        <v>20.149999999999999</v>
      </c>
      <c r="AX31" s="2">
        <f t="shared" si="18"/>
        <v>6.8441307180604621E-2</v>
      </c>
      <c r="AY31" s="2">
        <f t="shared" si="2"/>
        <v>7.1976009768801683E-2</v>
      </c>
      <c r="AZ31" s="2">
        <f t="shared" si="3"/>
        <v>8.3023497161328966E-2</v>
      </c>
      <c r="BA31" s="2">
        <f t="shared" si="19"/>
        <v>8.1696834503799717E-3</v>
      </c>
      <c r="BB31" s="2">
        <f>BA31*(H31/G31)</f>
        <v>0.3289144494246517</v>
      </c>
      <c r="BC31" s="5">
        <f t="shared" si="20"/>
        <v>0.3289144494246517</v>
      </c>
      <c r="BE31">
        <v>1.9984999999999999</v>
      </c>
      <c r="BF31">
        <v>1.6922999999999999</v>
      </c>
      <c r="BG31">
        <v>1.7458</v>
      </c>
      <c r="BH31" s="2">
        <v>19</v>
      </c>
      <c r="BI31" s="2">
        <v>20.12</v>
      </c>
      <c r="BJ31" s="2">
        <v>20.149999999999999</v>
      </c>
      <c r="BK31" s="2">
        <f t="shared" si="21"/>
        <v>0</v>
      </c>
      <c r="BL31" s="2">
        <f t="shared" si="4"/>
        <v>8.3002917208857566E-2</v>
      </c>
      <c r="BM31" s="2">
        <f t="shared" si="5"/>
        <v>7.0278443500458684E-2</v>
      </c>
      <c r="BN31" s="2">
        <f t="shared" si="22"/>
        <v>6.7267337686475318E-2</v>
      </c>
      <c r="BO31" s="2">
        <f>BN31*(H31/G31)</f>
        <v>2.7082076648122899</v>
      </c>
      <c r="BP31" s="5">
        <f t="shared" si="23"/>
        <v>2.7082076648122899</v>
      </c>
      <c r="BR31">
        <v>1.8627</v>
      </c>
      <c r="BS31">
        <v>2.2629999999999999</v>
      </c>
      <c r="BT31">
        <v>2.3801000000000001</v>
      </c>
      <c r="BU31" s="2">
        <v>19</v>
      </c>
      <c r="BV31" s="2">
        <v>20.12</v>
      </c>
      <c r="BW31" s="2">
        <v>20.149999999999999</v>
      </c>
      <c r="BX31" s="2">
        <f t="shared" si="24"/>
        <v>0</v>
      </c>
      <c r="BY31" s="2">
        <f t="shared" si="6"/>
        <v>7.7362789034245177E-2</v>
      </c>
      <c r="BZ31" s="2">
        <f t="shared" si="7"/>
        <v>9.3978678509447494E-2</v>
      </c>
      <c r="CA31" s="2">
        <f t="shared" si="25"/>
        <v>7.5731352583006936E-2</v>
      </c>
      <c r="CB31" s="2">
        <f>CA31*(H31/G31)</f>
        <v>3.0489720061143104</v>
      </c>
      <c r="CC31" s="5">
        <f t="shared" si="26"/>
        <v>3.0489720061143104</v>
      </c>
    </row>
    <row r="32" spans="1:81" x14ac:dyDescent="0.3">
      <c r="A32" t="s">
        <v>47</v>
      </c>
      <c r="B32">
        <v>13</v>
      </c>
      <c r="C32">
        <v>0</v>
      </c>
      <c r="D32">
        <v>30</v>
      </c>
      <c r="E32">
        <v>60</v>
      </c>
      <c r="F32" t="s">
        <v>78</v>
      </c>
      <c r="G32" s="2">
        <v>0.12444</v>
      </c>
      <c r="H32" s="2">
        <v>5.01</v>
      </c>
      <c r="I32" s="2"/>
      <c r="J32" s="2">
        <v>1004.2218</v>
      </c>
      <c r="K32" s="2">
        <v>2586.5156999999999</v>
      </c>
      <c r="L32" s="2">
        <v>1361.4294</v>
      </c>
      <c r="M32" s="2">
        <v>19</v>
      </c>
      <c r="N32" s="2">
        <v>20.12</v>
      </c>
      <c r="O32" s="2">
        <v>20.149999999999999</v>
      </c>
      <c r="P32" s="2">
        <f t="shared" si="8"/>
        <v>41.867843988340468</v>
      </c>
      <c r="Q32" s="2">
        <f t="shared" si="9"/>
        <v>107.4247428103629</v>
      </c>
      <c r="R32" s="2">
        <f t="shared" si="10"/>
        <v>56.537930135178968</v>
      </c>
      <c r="S32" s="2">
        <f t="shared" si="11"/>
        <v>34.435457122070787</v>
      </c>
      <c r="T32" s="2">
        <f>S32*(H32/G32)</f>
        <v>1386.3841223205934</v>
      </c>
      <c r="U32" s="5">
        <f t="shared" si="12"/>
        <v>1386.3841223205934</v>
      </c>
      <c r="X32">
        <v>14.71</v>
      </c>
      <c r="Y32">
        <v>1.4710000000000001E-2</v>
      </c>
      <c r="Z32">
        <v>0.17652000000000001</v>
      </c>
      <c r="AB32">
        <v>1.5533760000000001E-2</v>
      </c>
      <c r="AE32">
        <v>715.45360000000005</v>
      </c>
      <c r="AF32">
        <v>1089.7501999999999</v>
      </c>
      <c r="AG32">
        <v>1.8166</v>
      </c>
      <c r="AH32" s="2">
        <v>19</v>
      </c>
      <c r="AI32" s="2">
        <v>20.12</v>
      </c>
      <c r="AJ32" s="2">
        <v>20.149999999999999</v>
      </c>
      <c r="AK32" s="2">
        <f t="shared" si="13"/>
        <v>29.828569451187523</v>
      </c>
      <c r="AL32" s="2">
        <f t="shared" si="14"/>
        <v>45.260167940423301</v>
      </c>
      <c r="AM32" s="2">
        <f t="shared" si="15"/>
        <v>7.5440418639090734E-2</v>
      </c>
      <c r="AN32" s="2">
        <f t="shared" si="16"/>
        <v>-7.0945185449375412</v>
      </c>
      <c r="AO32" s="2">
        <f>AN32*(H32/G32)</f>
        <v>-285.62791634632822</v>
      </c>
      <c r="AP32" s="5" t="str">
        <f t="shared" si="17"/>
        <v>0</v>
      </c>
      <c r="AR32">
        <v>598.69880000000001</v>
      </c>
      <c r="AS32">
        <v>620.04690000000005</v>
      </c>
      <c r="AT32">
        <v>1446.6919</v>
      </c>
      <c r="AU32" s="2">
        <v>19</v>
      </c>
      <c r="AV32" s="2">
        <v>20.12</v>
      </c>
      <c r="AW32" s="2">
        <v>20.149999999999999</v>
      </c>
      <c r="AX32" s="2">
        <f t="shared" si="18"/>
        <v>24.960848245284708</v>
      </c>
      <c r="AY32" s="2">
        <f t="shared" si="2"/>
        <v>25.752164876812003</v>
      </c>
      <c r="AZ32" s="2">
        <f t="shared" si="3"/>
        <v>60.078741923253105</v>
      </c>
      <c r="BA32" s="2">
        <f t="shared" si="19"/>
        <v>16.409981250821378</v>
      </c>
      <c r="BB32" s="2">
        <f>BA32*(H32/G32)</f>
        <v>660.67185845881636</v>
      </c>
      <c r="BC32" s="5">
        <f t="shared" si="20"/>
        <v>660.67185845881636</v>
      </c>
      <c r="BE32">
        <v>554.13210000000004</v>
      </c>
      <c r="BF32">
        <v>1470.8775000000001</v>
      </c>
      <c r="BG32">
        <v>2543.2714999999998</v>
      </c>
      <c r="BH32" s="2">
        <v>19</v>
      </c>
      <c r="BI32" s="2">
        <v>20.12</v>
      </c>
      <c r="BJ32" s="2">
        <v>20.149999999999999</v>
      </c>
      <c r="BK32" s="2">
        <f t="shared" si="21"/>
        <v>0</v>
      </c>
      <c r="BL32" s="2">
        <f t="shared" si="4"/>
        <v>23.014551323027462</v>
      </c>
      <c r="BM32" s="2">
        <f t="shared" si="5"/>
        <v>61.083130225046339</v>
      </c>
      <c r="BN32" s="2">
        <f t="shared" si="22"/>
        <v>37.692588489275543</v>
      </c>
      <c r="BO32" s="2">
        <f>BN32*(H32/G32)</f>
        <v>1517.5174247128775</v>
      </c>
      <c r="BP32" s="5">
        <f t="shared" si="23"/>
        <v>1517.5174247128775</v>
      </c>
      <c r="BR32">
        <v>569.60040000000004</v>
      </c>
      <c r="BS32">
        <v>1214.0925999999999</v>
      </c>
      <c r="BT32">
        <v>2699.085</v>
      </c>
      <c r="BU32" s="2">
        <v>19</v>
      </c>
      <c r="BV32" s="2">
        <v>20.12</v>
      </c>
      <c r="BW32" s="2">
        <v>20.149999999999999</v>
      </c>
      <c r="BX32" s="2">
        <f t="shared" si="24"/>
        <v>0</v>
      </c>
      <c r="BY32" s="2">
        <f t="shared" si="6"/>
        <v>23.656990164289294</v>
      </c>
      <c r="BZ32" s="2">
        <f t="shared" si="7"/>
        <v>50.419274474635102</v>
      </c>
      <c r="CA32" s="2">
        <f t="shared" si="25"/>
        <v>33.082808270286556</v>
      </c>
      <c r="CB32" s="2">
        <f>CA32*(H32/G32)</f>
        <v>1331.9259838808716</v>
      </c>
      <c r="CC32" s="5">
        <f t="shared" si="26"/>
        <v>1331.9259838808716</v>
      </c>
    </row>
    <row r="33" spans="1:81" x14ac:dyDescent="0.3">
      <c r="A33" t="s">
        <v>48</v>
      </c>
      <c r="B33">
        <v>13</v>
      </c>
      <c r="C33">
        <v>0</v>
      </c>
      <c r="D33">
        <v>30</v>
      </c>
      <c r="E33">
        <v>60</v>
      </c>
      <c r="F33" t="s">
        <v>78</v>
      </c>
      <c r="G33" s="2">
        <v>0.12444</v>
      </c>
      <c r="H33" s="2">
        <v>5.01</v>
      </c>
      <c r="I33" s="2"/>
      <c r="J33" s="2">
        <v>768.50750000000005</v>
      </c>
      <c r="K33" s="2">
        <v>1533.1291000000001</v>
      </c>
      <c r="L33" s="2">
        <v>3913.8065000000001</v>
      </c>
      <c r="M33" s="2">
        <v>19</v>
      </c>
      <c r="N33" s="2">
        <v>20.12</v>
      </c>
      <c r="O33" s="2">
        <v>20.149999999999999</v>
      </c>
      <c r="P33" s="2">
        <f t="shared" si="8"/>
        <v>32.040483600206208</v>
      </c>
      <c r="Q33" s="2">
        <f t="shared" si="9"/>
        <v>63.674850016407468</v>
      </c>
      <c r="R33" s="2">
        <f t="shared" si="10"/>
        <v>162.53396500737338</v>
      </c>
      <c r="S33" s="2">
        <f t="shared" si="11"/>
        <v>73.110314009665728</v>
      </c>
      <c r="T33" s="2">
        <f>S33*(H33/G33)</f>
        <v>2943.448032693871</v>
      </c>
      <c r="U33" s="5">
        <f t="shared" si="12"/>
        <v>2943.448032693871</v>
      </c>
      <c r="X33">
        <v>153.78</v>
      </c>
      <c r="Y33">
        <v>0.15378</v>
      </c>
      <c r="Z33">
        <v>1.8453599999999999</v>
      </c>
      <c r="AB33">
        <v>0.16239168000000001</v>
      </c>
      <c r="AE33">
        <v>742.60019999999997</v>
      </c>
      <c r="AF33">
        <v>992.58240000000001</v>
      </c>
      <c r="AG33">
        <v>1816.126</v>
      </c>
      <c r="AH33" s="2">
        <v>19</v>
      </c>
      <c r="AI33" s="2">
        <v>20.12</v>
      </c>
      <c r="AJ33" s="2">
        <v>20.149999999999999</v>
      </c>
      <c r="AK33" s="2">
        <f t="shared" si="13"/>
        <v>30.960360867798752</v>
      </c>
      <c r="AL33" s="2">
        <f t="shared" si="14"/>
        <v>41.224535786924768</v>
      </c>
      <c r="AM33" s="2">
        <f t="shared" si="15"/>
        <v>75.42073419648645</v>
      </c>
      <c r="AN33" s="2">
        <f t="shared" si="16"/>
        <v>24.692059581697084</v>
      </c>
      <c r="AO33" s="2">
        <f>AN33*(H33/G33)</f>
        <v>994.11136695839275</v>
      </c>
      <c r="AP33" s="5">
        <f t="shared" si="17"/>
        <v>994.11136695839275</v>
      </c>
      <c r="AR33">
        <v>538.48590000000002</v>
      </c>
      <c r="AS33">
        <v>881.53129999999999</v>
      </c>
      <c r="AT33">
        <v>1696.7182</v>
      </c>
      <c r="AU33" s="2">
        <v>19</v>
      </c>
      <c r="AV33" s="2">
        <v>20.12</v>
      </c>
      <c r="AW33" s="2">
        <v>20.149999999999999</v>
      </c>
      <c r="AX33" s="2">
        <f t="shared" si="18"/>
        <v>22.450462289427598</v>
      </c>
      <c r="AY33" s="2">
        <f t="shared" si="2"/>
        <v>36.612293975940247</v>
      </c>
      <c r="AZ33" s="2">
        <f t="shared" si="3"/>
        <v>70.461924100277699</v>
      </c>
      <c r="BA33" s="2">
        <f t="shared" si="19"/>
        <v>27.965676730196989</v>
      </c>
      <c r="BB33" s="2">
        <f>BA33*(H33/G33)</f>
        <v>1125.9083929466965</v>
      </c>
      <c r="BC33" s="5">
        <f t="shared" si="20"/>
        <v>1125.9083929466965</v>
      </c>
      <c r="BE33">
        <v>547.83630000000005</v>
      </c>
      <c r="BF33">
        <v>1671.0057999999999</v>
      </c>
      <c r="BG33">
        <v>2418.7921999999999</v>
      </c>
      <c r="BH33" s="2">
        <v>19</v>
      </c>
      <c r="BI33" s="2">
        <v>20.12</v>
      </c>
      <c r="BJ33" s="2">
        <v>20.149999999999999</v>
      </c>
      <c r="BK33" s="2">
        <f t="shared" si="21"/>
        <v>0</v>
      </c>
      <c r="BL33" s="2">
        <f t="shared" si="4"/>
        <v>22.75307032920033</v>
      </c>
      <c r="BM33" s="2">
        <f t="shared" si="5"/>
        <v>69.394130298551531</v>
      </c>
      <c r="BN33" s="2">
        <f t="shared" si="22"/>
        <v>41.3864226903247</v>
      </c>
      <c r="BO33" s="2">
        <f>BN33*(H33/G33)</f>
        <v>1666.2325432218479</v>
      </c>
      <c r="BP33" s="5">
        <f t="shared" si="23"/>
        <v>1666.2325432218479</v>
      </c>
      <c r="BR33">
        <v>644.24009999999998</v>
      </c>
      <c r="BS33">
        <v>1295.5863999999999</v>
      </c>
      <c r="BT33">
        <v>2263.2682</v>
      </c>
      <c r="BU33" s="2">
        <v>19</v>
      </c>
      <c r="BV33" s="2">
        <v>20.12</v>
      </c>
      <c r="BW33" s="2">
        <v>20.149999999999999</v>
      </c>
      <c r="BX33" s="2">
        <f t="shared" si="24"/>
        <v>0</v>
      </c>
      <c r="BY33" s="2">
        <f t="shared" si="6"/>
        <v>26.756971570140664</v>
      </c>
      <c r="BZ33" s="2">
        <f t="shared" si="7"/>
        <v>53.803578332661267</v>
      </c>
      <c r="CA33" s="2">
        <f t="shared" si="25"/>
        <v>35.942788984402803</v>
      </c>
      <c r="CB33" s="2">
        <f>CA33*(H33/G33)</f>
        <v>1447.0698554472681</v>
      </c>
      <c r="CC33" s="5">
        <f t="shared" si="26"/>
        <v>1447.0698554472681</v>
      </c>
    </row>
    <row r="34" spans="1:81" x14ac:dyDescent="0.3">
      <c r="A34" t="s">
        <v>49</v>
      </c>
      <c r="B34">
        <v>13</v>
      </c>
      <c r="C34">
        <v>0</v>
      </c>
      <c r="D34">
        <v>30</v>
      </c>
      <c r="E34">
        <v>60</v>
      </c>
      <c r="F34" t="s">
        <v>78</v>
      </c>
      <c r="G34" s="2">
        <v>0.12444</v>
      </c>
      <c r="H34" s="2">
        <v>5.01</v>
      </c>
      <c r="I34" s="2"/>
      <c r="J34" s="2">
        <v>1136.2164</v>
      </c>
      <c r="K34" s="2">
        <v>2646.1118999999999</v>
      </c>
      <c r="L34" s="2">
        <v>3706.7046999999998</v>
      </c>
      <c r="M34" s="2">
        <v>19</v>
      </c>
      <c r="N34" s="2">
        <v>20.12</v>
      </c>
      <c r="O34" s="2">
        <v>20.149999999999999</v>
      </c>
      <c r="P34" s="2">
        <f t="shared" si="8"/>
        <v>47.370940336282132</v>
      </c>
      <c r="Q34" s="2">
        <f t="shared" si="9"/>
        <v>109.89992842685653</v>
      </c>
      <c r="R34" s="2">
        <f t="shared" si="10"/>
        <v>153.93336691593373</v>
      </c>
      <c r="S34" s="2">
        <f t="shared" si="11"/>
        <v>75.219280154672546</v>
      </c>
      <c r="T34" s="2">
        <f>S34*(H34/G34)</f>
        <v>3028.3557825048979</v>
      </c>
      <c r="U34" s="5">
        <f t="shared" si="12"/>
        <v>3028.3557825048979</v>
      </c>
      <c r="X34">
        <v>124.16</v>
      </c>
      <c r="Y34">
        <v>0.12416000000000001</v>
      </c>
      <c r="Z34">
        <v>1.4899199999999999</v>
      </c>
      <c r="AB34">
        <v>0.13111296</v>
      </c>
      <c r="AE34">
        <v>645.35249999999996</v>
      </c>
      <c r="AF34">
        <v>858.19960000000003</v>
      </c>
      <c r="AG34">
        <v>1929.1681000000001</v>
      </c>
      <c r="AH34" s="2">
        <v>19</v>
      </c>
      <c r="AI34" s="2">
        <v>20.12</v>
      </c>
      <c r="AJ34" s="2">
        <v>20.149999999999999</v>
      </c>
      <c r="AK34" s="2">
        <f t="shared" si="13"/>
        <v>26.905926347631059</v>
      </c>
      <c r="AL34" s="2">
        <f t="shared" si="14"/>
        <v>35.643267624455682</v>
      </c>
      <c r="AM34" s="2">
        <f t="shared" si="15"/>
        <v>80.115187211922972</v>
      </c>
      <c r="AN34" s="2">
        <f t="shared" si="16"/>
        <v>28.051295605401176</v>
      </c>
      <c r="AO34" s="2">
        <f>AN34*(H34/G34)</f>
        <v>1129.3554402367397</v>
      </c>
      <c r="AP34" s="5">
        <f t="shared" si="17"/>
        <v>1129.3554402367397</v>
      </c>
      <c r="AR34">
        <v>511.63029999999998</v>
      </c>
      <c r="AS34">
        <v>619.63990000000001</v>
      </c>
      <c r="AT34">
        <v>1649.4799</v>
      </c>
      <c r="AU34" s="2">
        <v>19</v>
      </c>
      <c r="AV34" s="2">
        <v>20.12</v>
      </c>
      <c r="AW34" s="2">
        <v>20.149999999999999</v>
      </c>
      <c r="AX34" s="2">
        <f t="shared" si="18"/>
        <v>21.330803195178422</v>
      </c>
      <c r="AY34" s="2">
        <f t="shared" si="2"/>
        <v>25.735261105331389</v>
      </c>
      <c r="AZ34" s="2">
        <f t="shared" si="3"/>
        <v>68.500194975649848</v>
      </c>
      <c r="BA34" s="2">
        <f t="shared" si="19"/>
        <v>23.454395772760833</v>
      </c>
      <c r="BB34" s="2">
        <f>BA34*(H34/G34)</f>
        <v>944.28256847904038</v>
      </c>
      <c r="BC34" s="5">
        <f t="shared" si="20"/>
        <v>944.28256847904038</v>
      </c>
      <c r="BE34">
        <v>619.995</v>
      </c>
      <c r="BF34">
        <v>1504.5597</v>
      </c>
      <c r="BG34">
        <v>2787.3829000000001</v>
      </c>
      <c r="BH34" s="2">
        <v>19</v>
      </c>
      <c r="BI34" s="2">
        <v>20.12</v>
      </c>
      <c r="BJ34" s="2">
        <v>20.149999999999999</v>
      </c>
      <c r="BK34" s="2">
        <f t="shared" si="21"/>
        <v>0</v>
      </c>
      <c r="BL34" s="2">
        <f t="shared" si="4"/>
        <v>25.750009334453665</v>
      </c>
      <c r="BM34" s="2">
        <f t="shared" si="5"/>
        <v>62.481896749699857</v>
      </c>
      <c r="BN34" s="2">
        <f t="shared" si="22"/>
        <v>39.489544704476771</v>
      </c>
      <c r="BO34" s="2">
        <f>BN34*(H34/G34)</f>
        <v>1589.863540416495</v>
      </c>
      <c r="BP34" s="5">
        <f t="shared" si="23"/>
        <v>1589.863540416495</v>
      </c>
      <c r="BR34">
        <v>659.34770000000003</v>
      </c>
      <c r="BS34">
        <v>1003.7109</v>
      </c>
      <c r="BT34">
        <v>2048.5005000000001</v>
      </c>
      <c r="BU34" s="2">
        <v>19</v>
      </c>
      <c r="BV34" s="2">
        <v>20.12</v>
      </c>
      <c r="BW34" s="2">
        <v>20.149999999999999</v>
      </c>
      <c r="BX34" s="2">
        <f t="shared" si="24"/>
        <v>0</v>
      </c>
      <c r="BY34" s="2">
        <f t="shared" si="6"/>
        <v>27.384429599675084</v>
      </c>
      <c r="BZ34" s="2">
        <f t="shared" si="7"/>
        <v>41.682467515478663</v>
      </c>
      <c r="CA34" s="2">
        <f t="shared" si="25"/>
        <v>30.659608942474449</v>
      </c>
      <c r="CB34" s="2">
        <f>CA34*(H34/G34)</f>
        <v>1234.3670909819753</v>
      </c>
      <c r="CC34" s="5">
        <f t="shared" si="26"/>
        <v>1234.3670909819753</v>
      </c>
    </row>
    <row r="35" spans="1:81" x14ac:dyDescent="0.3">
      <c r="A35" t="s">
        <v>50</v>
      </c>
      <c r="B35">
        <v>13</v>
      </c>
      <c r="C35">
        <v>0</v>
      </c>
      <c r="D35">
        <v>30</v>
      </c>
      <c r="E35">
        <v>60</v>
      </c>
      <c r="F35" t="s">
        <v>78</v>
      </c>
      <c r="G35" s="2">
        <v>0.12444</v>
      </c>
      <c r="H35" s="2">
        <v>5.01</v>
      </c>
      <c r="I35" s="2"/>
      <c r="J35" s="2">
        <v>605.51310000000001</v>
      </c>
      <c r="K35" s="2">
        <v>1147.5068000000001</v>
      </c>
      <c r="L35" s="2">
        <v>1182.3439000000001</v>
      </c>
      <c r="M35" s="2">
        <v>19</v>
      </c>
      <c r="N35" s="2">
        <v>20.12</v>
      </c>
      <c r="O35" s="2">
        <v>20.149999999999999</v>
      </c>
      <c r="P35" s="2">
        <f t="shared" si="8"/>
        <v>25.244948878521058</v>
      </c>
      <c r="Q35" s="2">
        <f t="shared" si="9"/>
        <v>47.658950171128886</v>
      </c>
      <c r="R35" s="2">
        <f t="shared" si="10"/>
        <v>49.100803033895872</v>
      </c>
      <c r="S35" s="2">
        <f t="shared" si="11"/>
        <v>20.39769156345908</v>
      </c>
      <c r="T35" s="2">
        <f>S35*(H35/G35)</f>
        <v>821.21853690879141</v>
      </c>
      <c r="U35" s="5">
        <f t="shared" si="12"/>
        <v>821.21853690879141</v>
      </c>
      <c r="X35">
        <v>26.81</v>
      </c>
      <c r="Y35">
        <v>2.681E-2</v>
      </c>
      <c r="Z35">
        <v>0.32172000000000001</v>
      </c>
      <c r="AB35">
        <v>2.831135999999999E-2</v>
      </c>
      <c r="AE35">
        <v>576.29</v>
      </c>
      <c r="AF35">
        <v>800.24059999999997</v>
      </c>
      <c r="AG35">
        <v>1262.4616000000001</v>
      </c>
      <c r="AH35" s="2">
        <v>19</v>
      </c>
      <c r="AI35" s="2">
        <v>20.12</v>
      </c>
      <c r="AJ35" s="2">
        <v>20.149999999999999</v>
      </c>
      <c r="AK35" s="2">
        <f t="shared" si="13"/>
        <v>24.026584378113206</v>
      </c>
      <c r="AL35" s="2">
        <f t="shared" si="14"/>
        <v>33.236079193878659</v>
      </c>
      <c r="AM35" s="2">
        <f t="shared" si="15"/>
        <v>52.427959715829743</v>
      </c>
      <c r="AN35" s="2">
        <f t="shared" si="16"/>
        <v>16.895016001121032</v>
      </c>
      <c r="AO35" s="2">
        <f>AN35*(H35/G35)</f>
        <v>680.1995352428188</v>
      </c>
      <c r="AP35" s="5">
        <f t="shared" si="17"/>
        <v>680.1995352428188</v>
      </c>
      <c r="AR35">
        <v>506.52069999999998</v>
      </c>
      <c r="AS35">
        <v>683.44039999999995</v>
      </c>
      <c r="AT35">
        <v>1096.9033999999999</v>
      </c>
      <c r="AU35" s="2">
        <v>19</v>
      </c>
      <c r="AV35" s="2">
        <v>20.12</v>
      </c>
      <c r="AW35" s="2">
        <v>20.149999999999999</v>
      </c>
      <c r="AX35" s="2">
        <f t="shared" si="18"/>
        <v>21.11777462355926</v>
      </c>
      <c r="AY35" s="2">
        <f t="shared" si="2"/>
        <v>28.385062265893666</v>
      </c>
      <c r="AZ35" s="2">
        <f t="shared" si="3"/>
        <v>45.552599197755143</v>
      </c>
      <c r="BA35" s="2">
        <f t="shared" si="19"/>
        <v>14.258063669677862</v>
      </c>
      <c r="BB35" s="2">
        <f>BA35*(H35/G35)</f>
        <v>574.03486808973071</v>
      </c>
      <c r="BC35" s="5">
        <f t="shared" si="20"/>
        <v>574.03486808973071</v>
      </c>
      <c r="BE35">
        <v>508.68380000000002</v>
      </c>
      <c r="BF35">
        <v>1015.3447</v>
      </c>
      <c r="BG35">
        <v>1598.405</v>
      </c>
      <c r="BH35" s="2">
        <v>19</v>
      </c>
      <c r="BI35" s="2">
        <v>20.12</v>
      </c>
      <c r="BJ35" s="2">
        <v>20.149999999999999</v>
      </c>
      <c r="BK35" s="2">
        <f t="shared" si="21"/>
        <v>0</v>
      </c>
      <c r="BL35" s="2">
        <f t="shared" si="4"/>
        <v>21.126964892112614</v>
      </c>
      <c r="BM35" s="2">
        <f t="shared" si="5"/>
        <v>42.165600149169869</v>
      </c>
      <c r="BN35" s="2">
        <f t="shared" si="22"/>
        <v>28.234851388169421</v>
      </c>
      <c r="BO35" s="2">
        <f>BN35*(H35/G35)</f>
        <v>1136.7454633134748</v>
      </c>
      <c r="BP35" s="5">
        <f t="shared" si="23"/>
        <v>1136.7454633134748</v>
      </c>
      <c r="BR35">
        <v>480.84280000000001</v>
      </c>
      <c r="BS35">
        <v>892.81870000000004</v>
      </c>
      <c r="BT35">
        <v>1179.5654</v>
      </c>
      <c r="BU35" s="2">
        <v>19</v>
      </c>
      <c r="BV35" s="2">
        <v>20.12</v>
      </c>
      <c r="BW35" s="2">
        <v>20.149999999999999</v>
      </c>
      <c r="BX35" s="2">
        <f t="shared" si="24"/>
        <v>0</v>
      </c>
      <c r="BY35" s="2">
        <f t="shared" si="6"/>
        <v>19.970655551100954</v>
      </c>
      <c r="BZ35" s="2">
        <f t="shared" si="7"/>
        <v>37.077296321044123</v>
      </c>
      <c r="CA35" s="2">
        <f t="shared" si="25"/>
        <v>25.416721316445052</v>
      </c>
      <c r="CB35" s="2">
        <f>CA35*(H35/G35)</f>
        <v>1023.286513945594</v>
      </c>
      <c r="CC35" s="5">
        <f t="shared" si="26"/>
        <v>1023.286513945594</v>
      </c>
    </row>
    <row r="36" spans="1:81" x14ac:dyDescent="0.3">
      <c r="A36" t="s">
        <v>51</v>
      </c>
      <c r="B36">
        <v>13</v>
      </c>
      <c r="C36">
        <v>0</v>
      </c>
      <c r="D36">
        <v>30</v>
      </c>
      <c r="E36">
        <v>60</v>
      </c>
      <c r="F36" t="s">
        <v>78</v>
      </c>
      <c r="G36" s="2">
        <v>0.12444</v>
      </c>
      <c r="H36" s="2">
        <v>5.01</v>
      </c>
      <c r="I36" s="2"/>
      <c r="J36" s="2">
        <v>610.08820000000003</v>
      </c>
      <c r="K36" s="2">
        <v>1033.7131999999999</v>
      </c>
      <c r="L36" s="2">
        <v>1561.9804999999999</v>
      </c>
      <c r="M36" s="2">
        <v>19</v>
      </c>
      <c r="N36" s="2">
        <v>20.12</v>
      </c>
      <c r="O36" s="2">
        <v>20.149999999999999</v>
      </c>
      <c r="P36" s="2">
        <f t="shared" si="8"/>
        <v>25.435693167313691</v>
      </c>
      <c r="Q36" s="2">
        <f t="shared" si="9"/>
        <v>42.932805182538509</v>
      </c>
      <c r="R36" s="2">
        <f t="shared" si="10"/>
        <v>64.866488399260291</v>
      </c>
      <c r="S36" s="2">
        <f t="shared" si="11"/>
        <v>25.448130370972137</v>
      </c>
      <c r="T36" s="2">
        <f>S36*(H36/G36)</f>
        <v>1024.5510539904406</v>
      </c>
      <c r="U36" s="5">
        <f t="shared" si="12"/>
        <v>1024.5510539904406</v>
      </c>
      <c r="X36">
        <v>45.41</v>
      </c>
      <c r="Y36">
        <v>4.5409999999999999E-2</v>
      </c>
      <c r="Z36">
        <v>0.54491999999999996</v>
      </c>
      <c r="AB36">
        <v>4.7952960000000003E-2</v>
      </c>
      <c r="AE36">
        <v>487.86259999999999</v>
      </c>
      <c r="AF36">
        <v>836.15750000000003</v>
      </c>
      <c r="AG36">
        <v>1008.07</v>
      </c>
      <c r="AH36" s="2">
        <v>19</v>
      </c>
      <c r="AI36" s="2">
        <v>20.12</v>
      </c>
      <c r="AJ36" s="2">
        <v>20.149999999999999</v>
      </c>
      <c r="AK36" s="2">
        <f t="shared" si="13"/>
        <v>20.339884301004169</v>
      </c>
      <c r="AL36" s="2">
        <f t="shared" si="14"/>
        <v>34.727801724325907</v>
      </c>
      <c r="AM36" s="2">
        <f t="shared" si="15"/>
        <v>41.863493789226133</v>
      </c>
      <c r="AN36" s="2">
        <f t="shared" si="16"/>
        <v>15.936336871565906</v>
      </c>
      <c r="AO36" s="2">
        <f>AN36*(H36/G36)</f>
        <v>641.60276218695913</v>
      </c>
      <c r="AP36" s="5">
        <f t="shared" si="17"/>
        <v>641.60276218695913</v>
      </c>
      <c r="AR36">
        <v>501.5335</v>
      </c>
      <c r="AS36">
        <v>641.88699999999994</v>
      </c>
      <c r="AT36">
        <v>817.71590000000003</v>
      </c>
      <c r="AU36" s="2">
        <v>19</v>
      </c>
      <c r="AV36" s="2">
        <v>20.12</v>
      </c>
      <c r="AW36" s="2">
        <v>20.149999999999999</v>
      </c>
      <c r="AX36" s="2">
        <f t="shared" si="18"/>
        <v>20.90984913186146</v>
      </c>
      <c r="AY36" s="2">
        <f t="shared" si="2"/>
        <v>26.659241190113562</v>
      </c>
      <c r="AZ36" s="2">
        <f t="shared" si="3"/>
        <v>33.958400211296301</v>
      </c>
      <c r="BA36" s="2">
        <f t="shared" si="19"/>
        <v>8.404114988450571</v>
      </c>
      <c r="BB36" s="2">
        <f>BA36*(H36/G36)</f>
        <v>338.3527490528557</v>
      </c>
      <c r="BC36" s="5">
        <f t="shared" si="20"/>
        <v>338.3527490528557</v>
      </c>
      <c r="BE36">
        <v>524.07569999999998</v>
      </c>
      <c r="BF36">
        <v>895.12649999999996</v>
      </c>
      <c r="BG36">
        <v>1268.9535000000001</v>
      </c>
      <c r="BH36" s="2">
        <v>19</v>
      </c>
      <c r="BI36" s="2">
        <v>20.12</v>
      </c>
      <c r="BJ36" s="2">
        <v>20.149999999999999</v>
      </c>
      <c r="BK36" s="2">
        <f t="shared" si="21"/>
        <v>0</v>
      </c>
      <c r="BL36" s="2">
        <f t="shared" si="4"/>
        <v>21.766230642118625</v>
      </c>
      <c r="BM36" s="2">
        <f t="shared" si="5"/>
        <v>37.173135470078194</v>
      </c>
      <c r="BN36" s="2">
        <f t="shared" si="22"/>
        <v>26.219835229498617</v>
      </c>
      <c r="BO36" s="2">
        <f>BN36*(H36/G36)</f>
        <v>1055.620174379525</v>
      </c>
      <c r="BP36" s="5">
        <f t="shared" si="23"/>
        <v>1055.620174379525</v>
      </c>
      <c r="BR36">
        <v>472.9855</v>
      </c>
      <c r="BS36">
        <v>771.84490000000005</v>
      </c>
      <c r="BT36">
        <v>794.86440000000005</v>
      </c>
      <c r="BU36" s="2">
        <v>19</v>
      </c>
      <c r="BV36" s="2">
        <v>20.12</v>
      </c>
      <c r="BW36" s="2">
        <v>20.149999999999999</v>
      </c>
      <c r="BX36" s="2">
        <f t="shared" si="24"/>
        <v>0</v>
      </c>
      <c r="BY36" s="2">
        <f t="shared" si="6"/>
        <v>19.64432138978739</v>
      </c>
      <c r="BZ36" s="2">
        <f t="shared" si="7"/>
        <v>32.053452813193395</v>
      </c>
      <c r="CA36" s="2">
        <f t="shared" si="25"/>
        <v>22.979045943997374</v>
      </c>
      <c r="CB36" s="2">
        <f>CA36*(H36/G36)</f>
        <v>925.14481018504375</v>
      </c>
      <c r="CC36" s="5">
        <f t="shared" si="26"/>
        <v>925.14481018504375</v>
      </c>
    </row>
    <row r="37" spans="1:81" x14ac:dyDescent="0.3">
      <c r="A37" t="s">
        <v>52</v>
      </c>
      <c r="B37">
        <v>13</v>
      </c>
      <c r="C37">
        <v>0</v>
      </c>
      <c r="D37">
        <v>30</v>
      </c>
      <c r="E37">
        <v>60</v>
      </c>
      <c r="F37" t="s">
        <v>78</v>
      </c>
      <c r="G37" s="2">
        <v>0.12444</v>
      </c>
      <c r="H37" s="2">
        <v>5.01</v>
      </c>
      <c r="I37" s="2"/>
      <c r="J37" s="2">
        <v>805.22190000000001</v>
      </c>
      <c r="K37" s="2">
        <v>1898.0942</v>
      </c>
      <c r="L37" s="2">
        <v>3126.8847999999998</v>
      </c>
      <c r="M37" s="2">
        <v>19</v>
      </c>
      <c r="N37" s="2">
        <v>20.12</v>
      </c>
      <c r="O37" s="2">
        <v>20.149999999999999</v>
      </c>
      <c r="P37" s="2">
        <f t="shared" si="8"/>
        <v>33.571174102369703</v>
      </c>
      <c r="Q37" s="2">
        <f t="shared" si="9"/>
        <v>78.832802470459214</v>
      </c>
      <c r="R37" s="2">
        <f t="shared" si="10"/>
        <v>129.85439741726825</v>
      </c>
      <c r="S37" s="2">
        <f t="shared" si="11"/>
        <v>63.212576007757662</v>
      </c>
      <c r="T37" s="2">
        <f>S37*(H37/G37)</f>
        <v>2544.9614737935221</v>
      </c>
      <c r="U37" s="5">
        <f t="shared" si="12"/>
        <v>2544.9614737935221</v>
      </c>
      <c r="X37">
        <v>112.8</v>
      </c>
      <c r="Y37">
        <v>0.1128</v>
      </c>
      <c r="Z37">
        <v>1.3535999999999999</v>
      </c>
      <c r="AB37">
        <v>0.11911679999999999</v>
      </c>
      <c r="AE37">
        <v>503.94409999999999</v>
      </c>
      <c r="AF37">
        <v>910.721</v>
      </c>
      <c r="AG37">
        <v>1672.8072999999999</v>
      </c>
      <c r="AH37" s="2">
        <v>19</v>
      </c>
      <c r="AI37" s="2">
        <v>20.12</v>
      </c>
      <c r="AJ37" s="2">
        <v>20.149999999999999</v>
      </c>
      <c r="AK37" s="2">
        <f t="shared" si="13"/>
        <v>21.01035145586826</v>
      </c>
      <c r="AL37" s="2">
        <f t="shared" si="14"/>
        <v>37.824618345443071</v>
      </c>
      <c r="AM37" s="2">
        <f t="shared" si="15"/>
        <v>69.468943638955764</v>
      </c>
      <c r="AN37" s="2">
        <f t="shared" si="16"/>
        <v>29.291911585724144</v>
      </c>
      <c r="AO37" s="2">
        <f>AN37*(H37/G37)</f>
        <v>1179.30309421792</v>
      </c>
      <c r="AP37" s="5">
        <f t="shared" si="17"/>
        <v>1179.30309421792</v>
      </c>
      <c r="AR37">
        <v>566.03859999999997</v>
      </c>
      <c r="AS37">
        <v>840.92740000000003</v>
      </c>
      <c r="AT37">
        <v>1152.3030000000001</v>
      </c>
      <c r="AU37" s="2">
        <v>19</v>
      </c>
      <c r="AV37" s="2">
        <v>20.12</v>
      </c>
      <c r="AW37" s="2">
        <v>20.149999999999999</v>
      </c>
      <c r="AX37" s="2">
        <f t="shared" si="18"/>
        <v>23.599184757967464</v>
      </c>
      <c r="AY37" s="2">
        <f t="shared" si="2"/>
        <v>34.925908111513564</v>
      </c>
      <c r="AZ37" s="2">
        <f t="shared" si="3"/>
        <v>47.85325372623592</v>
      </c>
      <c r="BA37" s="2">
        <f t="shared" si="19"/>
        <v>15.891818542137477</v>
      </c>
      <c r="BB37" s="2">
        <f>BA37*(H37/G37)</f>
        <v>639.81043793080005</v>
      </c>
      <c r="BC37" s="5">
        <f t="shared" si="20"/>
        <v>639.81043793080005</v>
      </c>
      <c r="BE37">
        <v>547.97310000000004</v>
      </c>
      <c r="BF37">
        <v>1038.9462000000001</v>
      </c>
      <c r="BG37">
        <v>1398.954</v>
      </c>
      <c r="BH37" s="2">
        <v>19</v>
      </c>
      <c r="BI37" s="2">
        <v>20.12</v>
      </c>
      <c r="BJ37" s="2">
        <v>20.149999999999999</v>
      </c>
      <c r="BK37" s="2">
        <f t="shared" si="21"/>
        <v>0</v>
      </c>
      <c r="BL37" s="2">
        <f t="shared" si="4"/>
        <v>22.758751989983004</v>
      </c>
      <c r="BM37" s="2">
        <f t="shared" si="5"/>
        <v>43.145731735931136</v>
      </c>
      <c r="BN37" s="2">
        <f t="shared" si="22"/>
        <v>29.373497989557045</v>
      </c>
      <c r="BO37" s="2">
        <f>BN37*(H37/G37)</f>
        <v>1182.5877927328897</v>
      </c>
      <c r="BP37" s="5">
        <f t="shared" si="23"/>
        <v>1182.5877927328897</v>
      </c>
      <c r="BR37">
        <v>557.7989</v>
      </c>
      <c r="BS37">
        <v>624.70150000000001</v>
      </c>
      <c r="BT37">
        <v>1041.3561999999999</v>
      </c>
      <c r="BU37" s="2">
        <v>19</v>
      </c>
      <c r="BV37" s="2">
        <v>20.12</v>
      </c>
      <c r="BW37" s="2">
        <v>20.149999999999999</v>
      </c>
      <c r="BX37" s="2">
        <f t="shared" si="24"/>
        <v>0</v>
      </c>
      <c r="BY37" s="2">
        <f t="shared" si="6"/>
        <v>23.166843090263608</v>
      </c>
      <c r="BZ37" s="2">
        <f t="shared" si="7"/>
        <v>25.942828737458957</v>
      </c>
      <c r="CA37" s="2">
        <f t="shared" si="25"/>
        <v>21.671346449914232</v>
      </c>
      <c r="CB37" s="2">
        <f>CA37*(H37/G37)</f>
        <v>872.49634935768484</v>
      </c>
      <c r="CC37" s="5">
        <f t="shared" si="26"/>
        <v>872.49634935768484</v>
      </c>
    </row>
    <row r="38" spans="1:81" x14ac:dyDescent="0.3">
      <c r="A38" t="s">
        <v>53</v>
      </c>
      <c r="B38">
        <v>13</v>
      </c>
      <c r="C38">
        <v>0</v>
      </c>
      <c r="D38">
        <v>30</v>
      </c>
      <c r="E38">
        <v>60</v>
      </c>
      <c r="F38" t="s">
        <v>78</v>
      </c>
      <c r="G38" s="2">
        <v>0.12444</v>
      </c>
      <c r="H38" s="2">
        <v>5.01</v>
      </c>
      <c r="I38" s="2"/>
      <c r="J38" s="2">
        <v>726.8913</v>
      </c>
      <c r="K38" s="2">
        <v>2256.7276000000002</v>
      </c>
      <c r="L38" s="2">
        <v>3681.7377999999999</v>
      </c>
      <c r="M38" s="2">
        <v>19</v>
      </c>
      <c r="N38" s="2">
        <v>20.12</v>
      </c>
      <c r="O38" s="2">
        <v>20.149999999999999</v>
      </c>
      <c r="P38" s="2">
        <f t="shared" si="8"/>
        <v>30.305428088577628</v>
      </c>
      <c r="Q38" s="2">
        <f t="shared" si="9"/>
        <v>93.727782910054458</v>
      </c>
      <c r="R38" s="2">
        <f t="shared" si="10"/>
        <v>152.89653250653137</v>
      </c>
      <c r="S38" s="2">
        <f t="shared" si="11"/>
        <v>82.934234606484225</v>
      </c>
      <c r="T38" s="2">
        <f>S38*(H38/G38)</f>
        <v>3338.9626758155414</v>
      </c>
      <c r="U38" s="5">
        <f t="shared" si="12"/>
        <v>3338.9626758155414</v>
      </c>
      <c r="X38">
        <v>144.46</v>
      </c>
      <c r="Y38">
        <v>0.14446000000000001</v>
      </c>
      <c r="Z38">
        <v>1.7335199999999999</v>
      </c>
      <c r="AB38">
        <v>0.15254976000000001</v>
      </c>
      <c r="AE38">
        <v>755.51020000000005</v>
      </c>
      <c r="AF38">
        <v>1186.1753000000001</v>
      </c>
      <c r="AG38">
        <v>1979.5483999999999</v>
      </c>
      <c r="AH38" s="2">
        <v>19</v>
      </c>
      <c r="AI38" s="2">
        <v>20.12</v>
      </c>
      <c r="AJ38" s="2">
        <v>20.149999999999999</v>
      </c>
      <c r="AK38" s="2">
        <f t="shared" si="13"/>
        <v>31.498602385648173</v>
      </c>
      <c r="AL38" s="2">
        <f t="shared" si="14"/>
        <v>49.264953825915335</v>
      </c>
      <c r="AM38" s="2">
        <f t="shared" si="15"/>
        <v>82.207398443434016</v>
      </c>
      <c r="AN38" s="2">
        <f t="shared" si="16"/>
        <v>30.724533485172785</v>
      </c>
      <c r="AO38" s="2">
        <f>AN38*(H38/G38)</f>
        <v>1236.9809768620673</v>
      </c>
      <c r="AP38" s="5">
        <f t="shared" si="17"/>
        <v>1236.9809768620673</v>
      </c>
      <c r="AR38">
        <v>469.34629999999999</v>
      </c>
      <c r="AS38">
        <v>805.46400000000006</v>
      </c>
      <c r="AT38">
        <v>1126.4177999999999</v>
      </c>
      <c r="AU38" s="2">
        <v>19</v>
      </c>
      <c r="AV38" s="2">
        <v>20.12</v>
      </c>
      <c r="AW38" s="2">
        <v>20.149999999999999</v>
      </c>
      <c r="AX38" s="2">
        <f t="shared" si="18"/>
        <v>19.56790587986124</v>
      </c>
      <c r="AY38" s="2">
        <f t="shared" si="2"/>
        <v>33.453020618821746</v>
      </c>
      <c r="AZ38" s="2">
        <f t="shared" si="3"/>
        <v>46.778283823914769</v>
      </c>
      <c r="BA38" s="2">
        <f t="shared" si="19"/>
        <v>18.326876033613967</v>
      </c>
      <c r="BB38" s="2">
        <f>BA38*(H38/G38)</f>
        <v>737.84674484414961</v>
      </c>
      <c r="BC38" s="5">
        <f t="shared" si="20"/>
        <v>737.84674484414961</v>
      </c>
      <c r="BE38">
        <v>561.29089999999997</v>
      </c>
      <c r="BF38">
        <v>1318.3588</v>
      </c>
      <c r="BG38">
        <v>774.17960000000005</v>
      </c>
      <c r="BH38" s="2">
        <v>19</v>
      </c>
      <c r="BI38" s="2">
        <v>20.12</v>
      </c>
      <c r="BJ38" s="2">
        <v>20.149999999999999</v>
      </c>
      <c r="BK38" s="2">
        <f t="shared" si="21"/>
        <v>0</v>
      </c>
      <c r="BL38" s="2">
        <f t="shared" si="4"/>
        <v>23.311874957610783</v>
      </c>
      <c r="BM38" s="2">
        <f t="shared" si="5"/>
        <v>54.749278756209009</v>
      </c>
      <c r="BN38" s="2">
        <f t="shared" si="22"/>
        <v>34.918959048848748</v>
      </c>
      <c r="BO38" s="2">
        <f>BN38*(H38/G38)</f>
        <v>1405.8500870679222</v>
      </c>
      <c r="BP38" s="5">
        <f t="shared" si="23"/>
        <v>1405.8500870679222</v>
      </c>
      <c r="BR38">
        <v>669.12360000000001</v>
      </c>
      <c r="BS38">
        <v>1346.865</v>
      </c>
      <c r="BT38">
        <v>2149.3935999999999</v>
      </c>
      <c r="BU38" s="2">
        <v>19</v>
      </c>
      <c r="BV38" s="2">
        <v>20.12</v>
      </c>
      <c r="BW38" s="2">
        <v>20.149999999999999</v>
      </c>
      <c r="BX38" s="2">
        <f t="shared" si="24"/>
        <v>0</v>
      </c>
      <c r="BY38" s="2">
        <f t="shared" si="6"/>
        <v>27.790448222813474</v>
      </c>
      <c r="BZ38" s="2">
        <f t="shared" si="7"/>
        <v>55.933094489892625</v>
      </c>
      <c r="CA38" s="2">
        <f t="shared" si="25"/>
        <v>37.354581449662462</v>
      </c>
      <c r="CB38" s="2">
        <f>CA38*(H38/G38)</f>
        <v>1503.9091374381946</v>
      </c>
      <c r="CC38" s="5">
        <f t="shared" si="26"/>
        <v>1503.9091374381946</v>
      </c>
    </row>
    <row r="39" spans="1:81" x14ac:dyDescent="0.3">
      <c r="A39" t="s">
        <v>54</v>
      </c>
      <c r="B39">
        <v>13</v>
      </c>
      <c r="C39">
        <v>0</v>
      </c>
      <c r="D39">
        <v>30</v>
      </c>
      <c r="E39">
        <v>60</v>
      </c>
      <c r="F39" t="s">
        <v>78</v>
      </c>
      <c r="G39" s="2">
        <v>0.12444</v>
      </c>
      <c r="H39" s="2">
        <v>5.01</v>
      </c>
      <c r="I39" s="2"/>
      <c r="J39" s="2">
        <v>869.38459999999998</v>
      </c>
      <c r="K39" s="2">
        <v>2139.5508</v>
      </c>
      <c r="L39" s="2">
        <v>2996.0428000000002</v>
      </c>
      <c r="M39" s="2">
        <v>19</v>
      </c>
      <c r="N39" s="2">
        <v>20.12</v>
      </c>
      <c r="O39" s="2">
        <v>20.149999999999999</v>
      </c>
      <c r="P39" s="2">
        <f t="shared" si="8"/>
        <v>36.24623444608131</v>
      </c>
      <c r="Q39" s="2">
        <f t="shared" si="9"/>
        <v>88.861124801873885</v>
      </c>
      <c r="R39" s="2">
        <f t="shared" si="10"/>
        <v>124.42074374800924</v>
      </c>
      <c r="S39" s="2">
        <f t="shared" si="11"/>
        <v>62.610036257308082</v>
      </c>
      <c r="T39" s="2">
        <f>S39*(H39/G39)</f>
        <v>2520.7030026447565</v>
      </c>
      <c r="U39" s="5">
        <f t="shared" si="12"/>
        <v>2520.7030026447565</v>
      </c>
      <c r="X39">
        <v>102.93</v>
      </c>
      <c r="Y39">
        <v>0.10292999999999999</v>
      </c>
      <c r="Z39">
        <v>1.23516</v>
      </c>
      <c r="AB39">
        <v>0.10869408</v>
      </c>
      <c r="AE39">
        <v>621.71680000000003</v>
      </c>
      <c r="AF39">
        <v>1136.2148999999999</v>
      </c>
      <c r="AG39">
        <v>1911.2743</v>
      </c>
      <c r="AH39" s="2">
        <v>19</v>
      </c>
      <c r="AI39" s="2">
        <v>20.12</v>
      </c>
      <c r="AJ39" s="2">
        <v>20.149999999999999</v>
      </c>
      <c r="AK39" s="2">
        <f t="shared" si="13"/>
        <v>25.920510774940627</v>
      </c>
      <c r="AL39" s="2">
        <f t="shared" si="14"/>
        <v>47.189968114170817</v>
      </c>
      <c r="AM39" s="2">
        <f t="shared" si="15"/>
        <v>79.372087045103541</v>
      </c>
      <c r="AN39" s="2">
        <f t="shared" si="16"/>
        <v>33.461311388995675</v>
      </c>
      <c r="AO39" s="2">
        <f>AN39*(H39/G39)</f>
        <v>1347.1646581394114</v>
      </c>
      <c r="AP39" s="5">
        <f t="shared" si="17"/>
        <v>1347.1646581394114</v>
      </c>
      <c r="AR39">
        <v>555.92449999999997</v>
      </c>
      <c r="AS39">
        <v>888.20699999999999</v>
      </c>
      <c r="AT39">
        <v>1365.3187</v>
      </c>
      <c r="AU39" s="2">
        <v>19</v>
      </c>
      <c r="AV39" s="2">
        <v>20.12</v>
      </c>
      <c r="AW39" s="2">
        <v>20.149999999999999</v>
      </c>
      <c r="AX39" s="2">
        <f t="shared" si="18"/>
        <v>23.177509426001485</v>
      </c>
      <c r="AY39" s="2">
        <f t="shared" si="2"/>
        <v>36.889553207569556</v>
      </c>
      <c r="AZ39" s="2">
        <f t="shared" si="3"/>
        <v>56.699446385433852</v>
      </c>
      <c r="BA39" s="2">
        <f t="shared" si="19"/>
        <v>21.142840148203636</v>
      </c>
      <c r="BB39" s="2">
        <f>BA39*(H39/G39)</f>
        <v>851.21849198409052</v>
      </c>
      <c r="BC39" s="5">
        <f t="shared" si="20"/>
        <v>851.21849198409052</v>
      </c>
      <c r="BE39">
        <v>586.13250000000005</v>
      </c>
      <c r="BF39">
        <v>1342.1211000000001</v>
      </c>
      <c r="BG39">
        <v>1471.7840000000001</v>
      </c>
      <c r="BH39" s="2">
        <v>19</v>
      </c>
      <c r="BI39" s="2">
        <v>20.12</v>
      </c>
      <c r="BJ39" s="2">
        <v>20.149999999999999</v>
      </c>
      <c r="BK39" s="2">
        <f t="shared" si="21"/>
        <v>0</v>
      </c>
      <c r="BL39" s="2">
        <f t="shared" si="4"/>
        <v>24.343611394005858</v>
      </c>
      <c r="BM39" s="2">
        <f t="shared" si="5"/>
        <v>55.736088103246153</v>
      </c>
      <c r="BN39" s="2">
        <f t="shared" si="22"/>
        <v>35.806936295017749</v>
      </c>
      <c r="BO39" s="2">
        <f>BN39*(H39/G39)</f>
        <v>1441.600376390541</v>
      </c>
      <c r="BP39" s="5">
        <f t="shared" si="23"/>
        <v>1441.600376390541</v>
      </c>
      <c r="BR39">
        <v>665.49260000000004</v>
      </c>
      <c r="BS39">
        <v>1449.3009999999999</v>
      </c>
      <c r="BT39">
        <v>2284.8002000000001</v>
      </c>
      <c r="BU39" s="2">
        <v>19</v>
      </c>
      <c r="BV39" s="2">
        <v>20.12</v>
      </c>
      <c r="BW39" s="2">
        <v>20.149999999999999</v>
      </c>
      <c r="BX39" s="2">
        <f t="shared" si="24"/>
        <v>0</v>
      </c>
      <c r="BY39" s="2">
        <f t="shared" si="6"/>
        <v>27.639643322945894</v>
      </c>
      <c r="BZ39" s="2">
        <f t="shared" si="7"/>
        <v>60.187093567132464</v>
      </c>
      <c r="CA39" s="2">
        <f t="shared" si="25"/>
        <v>39.238102890537377</v>
      </c>
      <c r="CB39" s="2">
        <f>CA39*(H39/G39)</f>
        <v>1579.7404008485396</v>
      </c>
      <c r="CC39" s="5">
        <f t="shared" si="26"/>
        <v>1579.7404008485396</v>
      </c>
    </row>
    <row r="40" spans="1:81" x14ac:dyDescent="0.3">
      <c r="A40" t="s">
        <v>55</v>
      </c>
      <c r="B40">
        <v>13</v>
      </c>
      <c r="C40">
        <v>0</v>
      </c>
      <c r="D40">
        <v>30</v>
      </c>
      <c r="E40">
        <v>60</v>
      </c>
      <c r="F40" t="s">
        <v>78</v>
      </c>
      <c r="G40" s="2">
        <v>0.12444</v>
      </c>
      <c r="H40" s="2">
        <v>5.01</v>
      </c>
      <c r="I40" s="2"/>
      <c r="J40" s="2">
        <v>780.97820000000002</v>
      </c>
      <c r="K40" s="2">
        <v>2357.3820999999998</v>
      </c>
      <c r="L40" s="2">
        <v>2433.3697000000002</v>
      </c>
      <c r="M40" s="2">
        <v>19</v>
      </c>
      <c r="N40" s="2">
        <v>20.12</v>
      </c>
      <c r="O40" s="2">
        <v>20.149999999999999</v>
      </c>
      <c r="P40" s="2">
        <f t="shared" si="8"/>
        <v>32.560409897390159</v>
      </c>
      <c r="Q40" s="2">
        <f t="shared" si="9"/>
        <v>97.908226808077444</v>
      </c>
      <c r="R40" s="2">
        <f t="shared" si="10"/>
        <v>101.05385273129949</v>
      </c>
      <c r="S40" s="2">
        <f t="shared" si="11"/>
        <v>58.984941801793063</v>
      </c>
      <c r="T40" s="2">
        <f>S40*(H40/G40)</f>
        <v>2374.755371480097</v>
      </c>
      <c r="U40" s="5">
        <f t="shared" si="12"/>
        <v>2374.755371480097</v>
      </c>
      <c r="X40">
        <v>79.66</v>
      </c>
      <c r="Y40">
        <v>7.9659999999999995E-2</v>
      </c>
      <c r="Z40">
        <v>0.95591999999999988</v>
      </c>
      <c r="AB40">
        <v>8.4120959999999981E-2</v>
      </c>
      <c r="AE40">
        <v>704.74080000000004</v>
      </c>
      <c r="AF40">
        <v>1145.1921</v>
      </c>
      <c r="AG40">
        <v>1782.4530999999999</v>
      </c>
      <c r="AH40" s="2">
        <v>19</v>
      </c>
      <c r="AI40" s="2">
        <v>20.12</v>
      </c>
      <c r="AJ40" s="2">
        <v>20.149999999999999</v>
      </c>
      <c r="AK40" s="2">
        <f t="shared" si="13"/>
        <v>29.38193322094606</v>
      </c>
      <c r="AL40" s="2">
        <f t="shared" si="14"/>
        <v>47.562814643251308</v>
      </c>
      <c r="AM40" s="2">
        <f t="shared" si="15"/>
        <v>74.02235388558023</v>
      </c>
      <c r="AN40" s="2">
        <f t="shared" si="16"/>
        <v>28.1219866299096</v>
      </c>
      <c r="AO40" s="2">
        <f>AN40*(H40/G40)</f>
        <v>1132.2014867875853</v>
      </c>
      <c r="AP40" s="5">
        <f t="shared" si="17"/>
        <v>1132.2014867875853</v>
      </c>
      <c r="AR40">
        <v>531.37630000000001</v>
      </c>
      <c r="AS40">
        <v>756.10069999999996</v>
      </c>
      <c r="AT40">
        <v>1132.6365000000001</v>
      </c>
      <c r="AU40" s="2">
        <v>19</v>
      </c>
      <c r="AV40" s="2">
        <v>20.12</v>
      </c>
      <c r="AW40" s="2">
        <v>20.149999999999999</v>
      </c>
      <c r="AX40" s="2">
        <f t="shared" si="18"/>
        <v>22.154050058962671</v>
      </c>
      <c r="AY40" s="2">
        <f t="shared" si="2"/>
        <v>31.402834027350135</v>
      </c>
      <c r="AZ40" s="2">
        <f t="shared" si="3"/>
        <v>47.036536235778101</v>
      </c>
      <c r="BA40" s="2">
        <f t="shared" si="19"/>
        <v>15.300841110320622</v>
      </c>
      <c r="BB40" s="2">
        <f>BA40*(H40/G40)</f>
        <v>616.01746996710324</v>
      </c>
      <c r="BC40" s="5">
        <f t="shared" si="20"/>
        <v>616.01746996710324</v>
      </c>
      <c r="BE40">
        <v>494.0478</v>
      </c>
      <c r="BF40">
        <v>1751.5912000000001</v>
      </c>
      <c r="BG40">
        <v>2312.7584999999999</v>
      </c>
      <c r="BH40" s="2">
        <v>19</v>
      </c>
      <c r="BI40" s="2">
        <v>20.12</v>
      </c>
      <c r="BJ40" s="2">
        <v>20.149999999999999</v>
      </c>
      <c r="BK40" s="2">
        <f t="shared" si="21"/>
        <v>0</v>
      </c>
      <c r="BL40" s="2">
        <f t="shared" si="4"/>
        <v>20.519093640539516</v>
      </c>
      <c r="BM40" s="2">
        <f t="shared" si="5"/>
        <v>72.740709794422173</v>
      </c>
      <c r="BN40" s="2">
        <f t="shared" si="22"/>
        <v>41.973717753745859</v>
      </c>
      <c r="BO40" s="2">
        <f>BN40*(H40/G40)</f>
        <v>1689.8772576845608</v>
      </c>
      <c r="BP40" s="5">
        <f t="shared" si="23"/>
        <v>1689.8772576845608</v>
      </c>
      <c r="BR40">
        <v>714.74249999999995</v>
      </c>
      <c r="BS40">
        <v>1444.0519999999999</v>
      </c>
      <c r="BT40">
        <v>3149.3751000000002</v>
      </c>
      <c r="BU40" s="2">
        <v>19</v>
      </c>
      <c r="BV40" s="2">
        <v>20.12</v>
      </c>
      <c r="BW40" s="2">
        <v>20.149999999999999</v>
      </c>
      <c r="BX40" s="2">
        <f t="shared" si="24"/>
        <v>0</v>
      </c>
      <c r="BY40" s="2">
        <f t="shared" si="6"/>
        <v>29.685120116663434</v>
      </c>
      <c r="BZ40" s="2">
        <f t="shared" si="7"/>
        <v>59.969111205888055</v>
      </c>
      <c r="CA40" s="2">
        <f t="shared" si="25"/>
        <v>40.003232271747599</v>
      </c>
      <c r="CB40" s="2">
        <f>CA40*(H40/G40)</f>
        <v>1610.5447901113428</v>
      </c>
      <c r="CC40" s="5">
        <f t="shared" si="26"/>
        <v>1610.5447901113428</v>
      </c>
    </row>
    <row r="41" spans="1:81" x14ac:dyDescent="0.3">
      <c r="A41" t="s">
        <v>56</v>
      </c>
      <c r="B41">
        <v>13</v>
      </c>
      <c r="C41">
        <v>0</v>
      </c>
      <c r="D41">
        <v>30</v>
      </c>
      <c r="E41">
        <v>60</v>
      </c>
      <c r="F41" t="s">
        <v>78</v>
      </c>
      <c r="G41" s="2">
        <v>0.12444</v>
      </c>
      <c r="H41" s="2">
        <v>5.01</v>
      </c>
      <c r="I41" s="2"/>
      <c r="J41" s="2">
        <v>829.73919999999998</v>
      </c>
      <c r="K41" s="2">
        <v>2566.6718000000001</v>
      </c>
      <c r="L41" s="2">
        <v>3945.0286000000001</v>
      </c>
      <c r="M41" s="2">
        <v>19</v>
      </c>
      <c r="N41" s="2">
        <v>20.12</v>
      </c>
      <c r="O41" s="2">
        <v>20.149999999999999</v>
      </c>
      <c r="P41" s="2">
        <f t="shared" si="8"/>
        <v>34.593345191879351</v>
      </c>
      <c r="Q41" s="2">
        <f t="shared" si="9"/>
        <v>106.60057388927167</v>
      </c>
      <c r="R41" s="2">
        <f t="shared" si="10"/>
        <v>163.83056761377631</v>
      </c>
      <c r="S41" s="2">
        <f t="shared" si="11"/>
        <v>89.60656441073624</v>
      </c>
      <c r="T41" s="2">
        <f>S41*(H41/G41)</f>
        <v>3607.5931187543279</v>
      </c>
      <c r="U41" s="5">
        <f t="shared" si="12"/>
        <v>3607.5931187543279</v>
      </c>
      <c r="X41">
        <v>152.11000000000001</v>
      </c>
      <c r="Y41">
        <v>0.15211</v>
      </c>
      <c r="Z41">
        <v>1.8253200000000001</v>
      </c>
      <c r="AB41">
        <v>0.16062815999999999</v>
      </c>
      <c r="AE41">
        <v>600.48919999999998</v>
      </c>
      <c r="AF41">
        <v>940.08259999999996</v>
      </c>
      <c r="AG41">
        <v>1607.8478</v>
      </c>
      <c r="AH41" s="2">
        <v>19</v>
      </c>
      <c r="AI41" s="2">
        <v>20.12</v>
      </c>
      <c r="AJ41" s="2">
        <v>20.149999999999999</v>
      </c>
      <c r="AK41" s="2">
        <f t="shared" si="13"/>
        <v>25.035493296683434</v>
      </c>
      <c r="AL41" s="2">
        <f t="shared" si="14"/>
        <v>39.04408217027148</v>
      </c>
      <c r="AM41" s="2">
        <f t="shared" si="15"/>
        <v>66.771282142431488</v>
      </c>
      <c r="AN41" s="2">
        <f t="shared" si="16"/>
        <v>25.028160722396457</v>
      </c>
      <c r="AO41" s="2">
        <f>AN41*(H41/G41)</f>
        <v>1007.642922044409</v>
      </c>
      <c r="AP41" s="5">
        <f t="shared" si="17"/>
        <v>1007.642922044409</v>
      </c>
      <c r="AR41">
        <v>516.45450000000005</v>
      </c>
      <c r="AS41">
        <v>741.73159999999996</v>
      </c>
      <c r="AT41">
        <v>1313.2166999999999</v>
      </c>
      <c r="AU41" s="2">
        <v>19</v>
      </c>
      <c r="AV41" s="2">
        <v>20.12</v>
      </c>
      <c r="AW41" s="2">
        <v>20.149999999999999</v>
      </c>
      <c r="AX41" s="2">
        <f t="shared" si="18"/>
        <v>21.531932918680297</v>
      </c>
      <c r="AY41" s="2">
        <f t="shared" si="2"/>
        <v>30.806047828868376</v>
      </c>
      <c r="AZ41" s="2">
        <f t="shared" si="3"/>
        <v>54.53573577664055</v>
      </c>
      <c r="BA41" s="2">
        <f t="shared" si="19"/>
        <v>19.029122749824669</v>
      </c>
      <c r="BB41" s="2">
        <f>BA41*(H41/G41)</f>
        <v>766.11945497124395</v>
      </c>
      <c r="BC41" s="5">
        <f t="shared" si="20"/>
        <v>766.11945497124395</v>
      </c>
      <c r="BE41">
        <v>631.91359999999997</v>
      </c>
      <c r="BF41">
        <v>1680.7002</v>
      </c>
      <c r="BG41">
        <v>2869.2552999999998</v>
      </c>
      <c r="BH41" s="2">
        <v>19</v>
      </c>
      <c r="BI41" s="2">
        <v>20.12</v>
      </c>
      <c r="BJ41" s="2">
        <v>20.149999999999999</v>
      </c>
      <c r="BK41" s="2">
        <f t="shared" si="21"/>
        <v>0</v>
      </c>
      <c r="BL41" s="2">
        <f t="shared" si="4"/>
        <v>26.24501987688323</v>
      </c>
      <c r="BM41" s="2">
        <f t="shared" si="5"/>
        <v>69.796722831004914</v>
      </c>
      <c r="BN41" s="2">
        <f t="shared" si="22"/>
        <v>43.047251379621528</v>
      </c>
      <c r="BO41" s="2">
        <f>BN41*(H41/G41)</f>
        <v>1733.0981148497578</v>
      </c>
      <c r="BP41" s="5">
        <f t="shared" si="23"/>
        <v>1733.0981148497578</v>
      </c>
      <c r="BR41">
        <v>689.71569999999997</v>
      </c>
      <c r="BS41">
        <v>1271.2855</v>
      </c>
      <c r="BT41">
        <v>2144.7375999999999</v>
      </c>
      <c r="BU41" s="2">
        <v>19</v>
      </c>
      <c r="BV41" s="2">
        <v>20.12</v>
      </c>
      <c r="BW41" s="2">
        <v>20.149999999999999</v>
      </c>
      <c r="BX41" s="2">
        <f t="shared" si="24"/>
        <v>0</v>
      </c>
      <c r="BY41" s="2">
        <f t="shared" si="6"/>
        <v>28.645691841255562</v>
      </c>
      <c r="BZ41" s="2">
        <f t="shared" si="7"/>
        <v>52.794401810968722</v>
      </c>
      <c r="CA41" s="2">
        <f t="shared" si="25"/>
        <v>36.279462426841327</v>
      </c>
      <c r="CB41" s="2">
        <f>CA41*(H41/G41)</f>
        <v>1460.6244516110178</v>
      </c>
      <c r="CC41" s="5">
        <f t="shared" si="26"/>
        <v>1460.6244516110178</v>
      </c>
    </row>
    <row r="42" spans="1:81" x14ac:dyDescent="0.3">
      <c r="A42" t="s">
        <v>57</v>
      </c>
      <c r="B42">
        <v>13</v>
      </c>
      <c r="C42">
        <v>0</v>
      </c>
      <c r="D42">
        <v>30</v>
      </c>
      <c r="E42">
        <v>60</v>
      </c>
      <c r="F42" t="s">
        <v>78</v>
      </c>
      <c r="G42" s="2">
        <v>0.12444</v>
      </c>
      <c r="H42" s="2">
        <v>5.01</v>
      </c>
      <c r="I42" s="2"/>
      <c r="J42" s="2">
        <v>1260.0365999999999</v>
      </c>
      <c r="K42" s="2">
        <v>2315.9576999999999</v>
      </c>
      <c r="L42" s="2">
        <v>4295.6679000000004</v>
      </c>
      <c r="M42" s="2">
        <v>19</v>
      </c>
      <c r="N42" s="2">
        <v>20.12</v>
      </c>
      <c r="O42" s="2">
        <v>20.149999999999999</v>
      </c>
      <c r="P42" s="2">
        <f t="shared" si="8"/>
        <v>52.533230993789374</v>
      </c>
      <c r="Q42" s="2">
        <f t="shared" si="9"/>
        <v>96.187763438737136</v>
      </c>
      <c r="R42" s="2">
        <f t="shared" si="10"/>
        <v>178.39204266789815</v>
      </c>
      <c r="S42" s="2">
        <f t="shared" si="11"/>
        <v>76.071393490744498</v>
      </c>
      <c r="T42" s="2">
        <f>S42*(H42/G42)</f>
        <v>3062.6621776649786</v>
      </c>
      <c r="U42" s="5">
        <f t="shared" si="12"/>
        <v>3062.6621776649786</v>
      </c>
      <c r="X42">
        <v>146.86000000000001</v>
      </c>
      <c r="Y42">
        <v>0.14685999999999999</v>
      </c>
      <c r="Z42">
        <v>1.7623200000000001</v>
      </c>
      <c r="AB42">
        <v>0.15508416</v>
      </c>
      <c r="AE42">
        <v>630.49390000000005</v>
      </c>
      <c r="AF42">
        <v>749.31200000000001</v>
      </c>
      <c r="AG42">
        <v>1936.0442</v>
      </c>
      <c r="AH42" s="2">
        <v>19</v>
      </c>
      <c r="AI42" s="2">
        <v>20.12</v>
      </c>
      <c r="AJ42" s="2">
        <v>20.149999999999999</v>
      </c>
      <c r="AK42" s="2">
        <f t="shared" si="13"/>
        <v>26.286444130968214</v>
      </c>
      <c r="AL42" s="2">
        <f t="shared" si="14"/>
        <v>31.120881611009999</v>
      </c>
      <c r="AM42" s="2">
        <f t="shared" si="15"/>
        <v>80.400740367600747</v>
      </c>
      <c r="AN42" s="2">
        <f t="shared" si="16"/>
        <v>26.815271321464728</v>
      </c>
      <c r="AO42" s="2">
        <f>AN42*(H42/G42)</f>
        <v>1079.5926496346697</v>
      </c>
      <c r="AP42" s="5">
        <f t="shared" si="17"/>
        <v>1079.5926496346697</v>
      </c>
      <c r="AR42">
        <v>616.17930000000001</v>
      </c>
      <c r="AS42">
        <v>1203.8906999999999</v>
      </c>
      <c r="AT42">
        <v>1704.2754</v>
      </c>
      <c r="AU42" s="2">
        <v>19</v>
      </c>
      <c r="AV42" s="2">
        <v>20.12</v>
      </c>
      <c r="AW42" s="2">
        <v>20.149999999999999</v>
      </c>
      <c r="AX42" s="2">
        <f t="shared" si="18"/>
        <v>25.689642269511413</v>
      </c>
      <c r="AY42" s="2">
        <f t="shared" si="2"/>
        <v>50.00072059074985</v>
      </c>
      <c r="AZ42" s="2">
        <f t="shared" si="3"/>
        <v>70.775762221900152</v>
      </c>
      <c r="BA42" s="2">
        <f t="shared" si="19"/>
        <v>30.91810726742515</v>
      </c>
      <c r="BB42" s="2">
        <f>BA42*(H42/G42)</f>
        <v>1244.7743282690453</v>
      </c>
      <c r="BC42" s="5">
        <f t="shared" si="20"/>
        <v>1244.7743282690453</v>
      </c>
      <c r="BE42">
        <v>678.59820000000002</v>
      </c>
      <c r="BF42">
        <v>1678.7221999999999</v>
      </c>
      <c r="BG42">
        <v>3151.9511000000002</v>
      </c>
      <c r="BH42" s="2">
        <v>19</v>
      </c>
      <c r="BI42" s="2">
        <v>20.12</v>
      </c>
      <c r="BJ42" s="2">
        <v>20.149999999999999</v>
      </c>
      <c r="BK42" s="2">
        <f t="shared" si="21"/>
        <v>0</v>
      </c>
      <c r="BL42" s="2">
        <f t="shared" si="4"/>
        <v>28.183953071143243</v>
      </c>
      <c r="BM42" s="2">
        <f t="shared" si="5"/>
        <v>69.714579735073983</v>
      </c>
      <c r="BN42" s="2">
        <f t="shared" si="22"/>
        <v>43.829510797941388</v>
      </c>
      <c r="BO42" s="2">
        <f>BN42*(H42/G42)</f>
        <v>1764.592165683754</v>
      </c>
      <c r="BP42" s="5">
        <f t="shared" si="23"/>
        <v>1764.592165683754</v>
      </c>
      <c r="BR42">
        <v>648.27940000000001</v>
      </c>
      <c r="BS42">
        <v>1945.4857</v>
      </c>
      <c r="BT42">
        <v>2501.3769000000002</v>
      </c>
      <c r="BU42" s="2">
        <v>19</v>
      </c>
      <c r="BV42" s="2">
        <v>20.12</v>
      </c>
      <c r="BW42" s="2">
        <v>20.149999999999999</v>
      </c>
      <c r="BX42" s="2">
        <f t="shared" si="24"/>
        <v>0</v>
      </c>
      <c r="BY42" s="2">
        <f t="shared" si="6"/>
        <v>26.924734233879338</v>
      </c>
      <c r="BZ42" s="2">
        <f t="shared" si="7"/>
        <v>80.792830377829176</v>
      </c>
      <c r="CA42" s="2">
        <f t="shared" si="25"/>
        <v>48.368182233209225</v>
      </c>
      <c r="CB42" s="2">
        <f>CA42*(H42/G42)</f>
        <v>1947.3207408259259</v>
      </c>
      <c r="CC42" s="5">
        <f t="shared" si="26"/>
        <v>1947.3207408259259</v>
      </c>
    </row>
    <row r="43" spans="1:81" x14ac:dyDescent="0.3">
      <c r="A43" t="s">
        <v>58</v>
      </c>
      <c r="B43">
        <v>13</v>
      </c>
      <c r="C43">
        <v>0</v>
      </c>
      <c r="D43">
        <v>30</v>
      </c>
      <c r="E43">
        <v>60</v>
      </c>
      <c r="F43" t="s">
        <v>78</v>
      </c>
      <c r="G43" s="2">
        <v>0.12444</v>
      </c>
      <c r="H43" s="2">
        <v>5.01</v>
      </c>
      <c r="I43" s="2"/>
      <c r="J43" s="2">
        <v>638.76940000000002</v>
      </c>
      <c r="K43" s="2">
        <v>2157.0736999999999</v>
      </c>
      <c r="L43" s="2">
        <v>3270.9639000000002</v>
      </c>
      <c r="M43" s="2">
        <v>19</v>
      </c>
      <c r="N43" s="2">
        <v>20.12</v>
      </c>
      <c r="O43" s="2">
        <v>20.149999999999999</v>
      </c>
      <c r="P43" s="2">
        <f t="shared" si="8"/>
        <v>26.63146486535728</v>
      </c>
      <c r="Q43" s="2">
        <f t="shared" si="9"/>
        <v>89.588896539656773</v>
      </c>
      <c r="R43" s="2">
        <f t="shared" si="10"/>
        <v>135.83776613968564</v>
      </c>
      <c r="S43" s="2">
        <f t="shared" si="11"/>
        <v>76.610689746564447</v>
      </c>
      <c r="T43" s="2">
        <f>S43*(H43/G43)</f>
        <v>3084.3744425449045</v>
      </c>
      <c r="U43" s="5">
        <f t="shared" si="12"/>
        <v>3084.3744425449045</v>
      </c>
      <c r="X43">
        <v>128.71</v>
      </c>
      <c r="Y43">
        <v>0.12870999999999999</v>
      </c>
      <c r="Z43">
        <v>1.5445199999999999</v>
      </c>
      <c r="AB43">
        <v>0.13591776</v>
      </c>
      <c r="AE43">
        <v>628.34360000000004</v>
      </c>
      <c r="AF43">
        <v>1231.3844999999999</v>
      </c>
      <c r="AG43">
        <v>1759.9617000000001</v>
      </c>
      <c r="AH43" s="2">
        <v>19</v>
      </c>
      <c r="AI43" s="2">
        <v>20.12</v>
      </c>
      <c r="AJ43" s="2">
        <v>20.149999999999999</v>
      </c>
      <c r="AK43" s="2">
        <f t="shared" si="13"/>
        <v>26.196794190160187</v>
      </c>
      <c r="AL43" s="2">
        <f t="shared" si="14"/>
        <v>51.142609810242909</v>
      </c>
      <c r="AM43" s="2">
        <f t="shared" si="15"/>
        <v>73.088322931171319</v>
      </c>
      <c r="AN43" s="2">
        <f t="shared" si="16"/>
        <v>32.012934649811179</v>
      </c>
      <c r="AO43" s="2">
        <f>AN43*(H43/G43)</f>
        <v>1288.8524798742687</v>
      </c>
      <c r="AP43" s="5">
        <f t="shared" si="17"/>
        <v>1288.8524798742687</v>
      </c>
      <c r="AR43">
        <v>549.32550000000003</v>
      </c>
      <c r="AS43">
        <v>850.83799999999997</v>
      </c>
      <c r="AT43">
        <v>1891.902</v>
      </c>
      <c r="AU43" s="2">
        <v>19</v>
      </c>
      <c r="AV43" s="2">
        <v>20.12</v>
      </c>
      <c r="AW43" s="2">
        <v>20.149999999999999</v>
      </c>
      <c r="AX43" s="2">
        <f t="shared" si="18"/>
        <v>22.902385043639882</v>
      </c>
      <c r="AY43" s="2">
        <f t="shared" si="2"/>
        <v>35.337521176957694</v>
      </c>
      <c r="AZ43" s="2">
        <f t="shared" si="3"/>
        <v>78.567587198135556</v>
      </c>
      <c r="BA43" s="2">
        <f t="shared" si="19"/>
        <v>30.73909416076545</v>
      </c>
      <c r="BB43" s="2">
        <f>BA43*(H43/G43)</f>
        <v>1237.5671949970663</v>
      </c>
      <c r="BC43" s="5">
        <f t="shared" si="20"/>
        <v>1237.5671949970663</v>
      </c>
      <c r="BE43">
        <v>616.83889999999997</v>
      </c>
      <c r="BF43">
        <v>1220.3860999999999</v>
      </c>
      <c r="BG43">
        <v>2003.3474000000001</v>
      </c>
      <c r="BH43" s="2">
        <v>19</v>
      </c>
      <c r="BI43" s="2">
        <v>20.12</v>
      </c>
      <c r="BJ43" s="2">
        <v>20.149999999999999</v>
      </c>
      <c r="BK43" s="2">
        <f t="shared" si="21"/>
        <v>0</v>
      </c>
      <c r="BL43" s="2">
        <f t="shared" si="4"/>
        <v>25.618928270154001</v>
      </c>
      <c r="BM43" s="2">
        <f t="shared" si="5"/>
        <v>50.68063320782079</v>
      </c>
      <c r="BN43" s="2">
        <f t="shared" si="22"/>
        <v>34.032034680617713</v>
      </c>
      <c r="BO43" s="2">
        <f>BN43*(H43/G43)</f>
        <v>1370.1421869969042</v>
      </c>
      <c r="BP43" s="5">
        <f t="shared" si="23"/>
        <v>1370.1421869969042</v>
      </c>
      <c r="BR43">
        <v>706.33169999999996</v>
      </c>
      <c r="BS43">
        <v>1312.5047999999999</v>
      </c>
      <c r="BT43">
        <v>1782.9104</v>
      </c>
      <c r="BU43" s="2">
        <v>19</v>
      </c>
      <c r="BV43" s="2">
        <v>20.12</v>
      </c>
      <c r="BW43" s="2">
        <v>20.149999999999999</v>
      </c>
      <c r="BX43" s="2">
        <f t="shared" si="24"/>
        <v>0</v>
      </c>
      <c r="BY43" s="2">
        <f t="shared" si="6"/>
        <v>29.335797656788397</v>
      </c>
      <c r="BZ43" s="2">
        <f t="shared" si="7"/>
        <v>54.506171737210202</v>
      </c>
      <c r="CA43" s="2">
        <f t="shared" si="25"/>
        <v>37.354838271319466</v>
      </c>
      <c r="CB43" s="2">
        <f>CA43*(H43/G43)</f>
        <v>1503.9194771722157</v>
      </c>
      <c r="CC43" s="5">
        <f t="shared" si="26"/>
        <v>1503.9194771722157</v>
      </c>
    </row>
    <row r="44" spans="1:81" x14ac:dyDescent="0.3">
      <c r="A44" t="s">
        <v>59</v>
      </c>
      <c r="B44">
        <v>13</v>
      </c>
      <c r="C44">
        <v>0</v>
      </c>
      <c r="D44">
        <v>30</v>
      </c>
      <c r="E44">
        <v>60</v>
      </c>
      <c r="F44" t="s">
        <v>78</v>
      </c>
      <c r="G44" s="2">
        <v>0.12444</v>
      </c>
      <c r="H44" s="2">
        <v>5.01</v>
      </c>
      <c r="I44" s="2"/>
      <c r="J44" s="2">
        <v>732.5838</v>
      </c>
      <c r="K44" s="2">
        <v>1736.0396000000001</v>
      </c>
      <c r="L44" s="2">
        <v>2660.5164</v>
      </c>
      <c r="M44" s="2">
        <v>19</v>
      </c>
      <c r="N44" s="2">
        <v>20.12</v>
      </c>
      <c r="O44" s="2">
        <v>20.149999999999999</v>
      </c>
      <c r="P44" s="2">
        <f t="shared" si="8"/>
        <v>30.54275882756739</v>
      </c>
      <c r="Q44" s="2">
        <f t="shared" si="9"/>
        <v>72.102252284262306</v>
      </c>
      <c r="R44" s="2">
        <f t="shared" si="10"/>
        <v>110.48688264459241</v>
      </c>
      <c r="S44" s="2">
        <f t="shared" si="11"/>
        <v>54.167861731665333</v>
      </c>
      <c r="T44" s="2">
        <f>S44*(H44/G44)</f>
        <v>2180.8179626779438</v>
      </c>
      <c r="U44" s="5">
        <f t="shared" si="12"/>
        <v>2180.8179626779438</v>
      </c>
      <c r="X44">
        <v>93.47999999999999</v>
      </c>
      <c r="Y44">
        <v>9.3479999999999994E-2</v>
      </c>
      <c r="Z44">
        <v>1.1217600000000001</v>
      </c>
      <c r="AB44">
        <v>9.8714879999999991E-2</v>
      </c>
      <c r="AE44">
        <v>740.33939999999996</v>
      </c>
      <c r="AF44">
        <v>1188.4117000000001</v>
      </c>
      <c r="AG44">
        <v>1691.2646999999999</v>
      </c>
      <c r="AH44" s="2">
        <v>19</v>
      </c>
      <c r="AI44" s="2">
        <v>20.12</v>
      </c>
      <c r="AJ44" s="2">
        <v>20.149999999999999</v>
      </c>
      <c r="AK44" s="2">
        <f t="shared" si="13"/>
        <v>30.866103979839497</v>
      </c>
      <c r="AL44" s="2">
        <f t="shared" si="14"/>
        <v>49.357837350581775</v>
      </c>
      <c r="AM44" s="2">
        <f t="shared" si="15"/>
        <v>70.235449189428707</v>
      </c>
      <c r="AN44" s="2">
        <f t="shared" si="16"/>
        <v>25.840568205999027</v>
      </c>
      <c r="AO44" s="2">
        <f>AN44*(H44/G44)</f>
        <v>1040.3507450341942</v>
      </c>
      <c r="AP44" s="5">
        <f t="shared" si="17"/>
        <v>1040.3507450341942</v>
      </c>
      <c r="AR44">
        <v>499.65300000000002</v>
      </c>
      <c r="AS44">
        <v>720.58839999999998</v>
      </c>
      <c r="AT44">
        <v>1073.038</v>
      </c>
      <c r="AU44" s="2">
        <v>19</v>
      </c>
      <c r="AV44" s="2">
        <v>20.12</v>
      </c>
      <c r="AW44" s="2">
        <v>20.149999999999999</v>
      </c>
      <c r="AX44" s="2">
        <f t="shared" si="18"/>
        <v>20.83144764663173</v>
      </c>
      <c r="AY44" s="2">
        <f t="shared" si="2"/>
        <v>29.927915590124162</v>
      </c>
      <c r="AZ44" s="2">
        <f t="shared" si="3"/>
        <v>44.561508276809775</v>
      </c>
      <c r="BA44" s="2">
        <f t="shared" si="19"/>
        <v>14.708907441235473</v>
      </c>
      <c r="BB44" s="2">
        <f>BA44*(H44/G44)</f>
        <v>592.18600354057958</v>
      </c>
      <c r="BC44" s="5">
        <f t="shared" si="20"/>
        <v>592.18600354057958</v>
      </c>
      <c r="BE44">
        <v>520.21720000000005</v>
      </c>
      <c r="BF44">
        <v>1272.7611999999999</v>
      </c>
      <c r="BG44">
        <v>1809.0849000000001</v>
      </c>
      <c r="BH44" s="2">
        <v>19</v>
      </c>
      <c r="BI44" s="2">
        <v>20.12</v>
      </c>
      <c r="BJ44" s="2">
        <v>20.149999999999999</v>
      </c>
      <c r="BK44" s="2">
        <f t="shared" si="21"/>
        <v>0</v>
      </c>
      <c r="BL44" s="2">
        <f t="shared" si="4"/>
        <v>21.605977073917288</v>
      </c>
      <c r="BM44" s="2">
        <f t="shared" si="5"/>
        <v>52.855685211709499</v>
      </c>
      <c r="BN44" s="2">
        <f t="shared" si="22"/>
        <v>33.330833873996028</v>
      </c>
      <c r="BO44" s="2">
        <f>BN44*(H44/G44)</f>
        <v>1341.9115855731284</v>
      </c>
      <c r="BP44" s="5">
        <f t="shared" si="23"/>
        <v>1341.9115855731284</v>
      </c>
      <c r="BR44">
        <v>657.3451</v>
      </c>
      <c r="BS44">
        <v>1214.7183</v>
      </c>
      <c r="BT44">
        <v>2123.6669000000002</v>
      </c>
      <c r="BU44" s="2">
        <v>19</v>
      </c>
      <c r="BV44" s="2">
        <v>20.12</v>
      </c>
      <c r="BW44" s="2">
        <v>20.149999999999999</v>
      </c>
      <c r="BX44" s="2">
        <f t="shared" si="24"/>
        <v>0</v>
      </c>
      <c r="BY44" s="2">
        <f t="shared" si="6"/>
        <v>27.30125639877318</v>
      </c>
      <c r="BZ44" s="2">
        <f t="shared" si="7"/>
        <v>50.445258769439945</v>
      </c>
      <c r="CA44" s="2">
        <f t="shared" si="25"/>
        <v>34.635648546280486</v>
      </c>
      <c r="CB44" s="2">
        <f>CA44*(H44/G44)</f>
        <v>1394.4439024177534</v>
      </c>
      <c r="CC44" s="5">
        <f t="shared" si="26"/>
        <v>1394.4439024177534</v>
      </c>
    </row>
    <row r="45" spans="1:81" x14ac:dyDescent="0.3">
      <c r="A45" t="s">
        <v>60</v>
      </c>
      <c r="B45">
        <v>13</v>
      </c>
      <c r="C45">
        <v>0</v>
      </c>
      <c r="D45">
        <v>30</v>
      </c>
      <c r="E45">
        <v>60</v>
      </c>
      <c r="F45" t="s">
        <v>78</v>
      </c>
      <c r="G45" s="2">
        <v>0.12444</v>
      </c>
      <c r="H45" s="2">
        <v>5.01</v>
      </c>
      <c r="I45" s="2"/>
      <c r="J45" s="2">
        <v>934.20460000000003</v>
      </c>
      <c r="K45" s="2">
        <v>1601.6845000000001</v>
      </c>
      <c r="L45" s="2">
        <v>3893.4866000000002</v>
      </c>
      <c r="M45" s="2">
        <v>19</v>
      </c>
      <c r="N45" s="2">
        <v>20.12</v>
      </c>
      <c r="O45" s="2">
        <v>20.149999999999999</v>
      </c>
      <c r="P45" s="2">
        <f t="shared" si="8"/>
        <v>38.948698829272587</v>
      </c>
      <c r="Q45" s="2">
        <f t="shared" si="9"/>
        <v>66.522134575036489</v>
      </c>
      <c r="R45" s="2">
        <f t="shared" si="10"/>
        <v>161.69011288654079</v>
      </c>
      <c r="S45" s="2">
        <f t="shared" si="11"/>
        <v>67.84464021664165</v>
      </c>
      <c r="T45" s="2">
        <f>S45*(H45/G45)</f>
        <v>2731.4500762244834</v>
      </c>
      <c r="U45" s="5">
        <f t="shared" si="12"/>
        <v>2731.4500762244834</v>
      </c>
      <c r="X45">
        <v>144.06</v>
      </c>
      <c r="Y45">
        <v>0.14405999999999999</v>
      </c>
      <c r="Z45">
        <v>1.72872</v>
      </c>
      <c r="AB45">
        <v>0.15212735999999999</v>
      </c>
      <c r="AE45">
        <v>775.39520000000005</v>
      </c>
      <c r="AF45">
        <v>1525.8290999999999</v>
      </c>
      <c r="AG45">
        <v>1702.9577999999999</v>
      </c>
      <c r="AH45" s="2">
        <v>19</v>
      </c>
      <c r="AI45" s="2">
        <v>20.12</v>
      </c>
      <c r="AJ45" s="2">
        <v>20.149999999999999</v>
      </c>
      <c r="AK45" s="2">
        <f t="shared" si="13"/>
        <v>32.327644413722204</v>
      </c>
      <c r="AL45" s="2">
        <f t="shared" si="14"/>
        <v>63.371661977565999</v>
      </c>
      <c r="AM45" s="2">
        <f t="shared" si="15"/>
        <v>70.721044454863446</v>
      </c>
      <c r="AN45" s="2">
        <f t="shared" si="16"/>
        <v>30.701447433135385</v>
      </c>
      <c r="AO45" s="2">
        <f>AN45*(H45/G45)</f>
        <v>1236.0515239473505</v>
      </c>
      <c r="AP45" s="5">
        <f t="shared" si="17"/>
        <v>1236.0515239473505</v>
      </c>
      <c r="AR45">
        <v>658.29610000000002</v>
      </c>
      <c r="AS45">
        <v>741.77170000000001</v>
      </c>
      <c r="AT45">
        <v>1871.5505000000001</v>
      </c>
      <c r="AU45" s="2">
        <v>19</v>
      </c>
      <c r="AV45" s="2">
        <v>20.12</v>
      </c>
      <c r="AW45" s="2">
        <v>20.149999999999999</v>
      </c>
      <c r="AX45" s="2">
        <f t="shared" si="18"/>
        <v>27.44556871094909</v>
      </c>
      <c r="AY45" s="2">
        <f t="shared" si="2"/>
        <v>30.807713286451605</v>
      </c>
      <c r="AZ45" s="2">
        <f t="shared" si="3"/>
        <v>77.722422781129353</v>
      </c>
      <c r="BA45" s="2">
        <f t="shared" si="19"/>
        <v>24.436118158937969</v>
      </c>
      <c r="BB45" s="2">
        <f>BA45*(H45/G45)</f>
        <v>983.80707149051136</v>
      </c>
      <c r="BC45" s="5">
        <f t="shared" si="20"/>
        <v>983.80707149051136</v>
      </c>
      <c r="BE45">
        <v>546.42930000000001</v>
      </c>
      <c r="BF45">
        <v>2005.8054</v>
      </c>
      <c r="BG45">
        <v>3445.3063999999999</v>
      </c>
      <c r="BH45" s="2">
        <v>19</v>
      </c>
      <c r="BI45" s="2">
        <v>20.12</v>
      </c>
      <c r="BJ45" s="2">
        <v>20.149999999999999</v>
      </c>
      <c r="BK45" s="2">
        <f t="shared" si="21"/>
        <v>0</v>
      </c>
      <c r="BL45" s="2">
        <f t="shared" si="4"/>
        <v>22.694633949659242</v>
      </c>
      <c r="BM45" s="2">
        <f t="shared" si="5"/>
        <v>83.297808589975148</v>
      </c>
      <c r="BN45" s="2">
        <f t="shared" si="22"/>
        <v>47.726187113546068</v>
      </c>
      <c r="BO45" s="2">
        <f>BN45*(H45/G45)</f>
        <v>1921.4737820545308</v>
      </c>
      <c r="BP45" s="5">
        <f t="shared" si="23"/>
        <v>1921.4737820545308</v>
      </c>
      <c r="BR45">
        <v>553.9941</v>
      </c>
      <c r="BS45">
        <v>1363.5150000000001</v>
      </c>
      <c r="BT45">
        <v>1967.376</v>
      </c>
      <c r="BU45" s="2">
        <v>19</v>
      </c>
      <c r="BV45" s="2">
        <v>20.12</v>
      </c>
      <c r="BW45" s="2">
        <v>20.149999999999999</v>
      </c>
      <c r="BX45" s="2">
        <f t="shared" si="24"/>
        <v>0</v>
      </c>
      <c r="BY45" s="2">
        <f t="shared" si="6"/>
        <v>23.008819823115115</v>
      </c>
      <c r="BZ45" s="2">
        <f t="shared" si="7"/>
        <v>56.624541682637791</v>
      </c>
      <c r="CA45" s="2">
        <f t="shared" si="25"/>
        <v>35.649225227988197</v>
      </c>
      <c r="CB45" s="2">
        <f>CA45*(H45/G45)</f>
        <v>1435.2508710400264</v>
      </c>
      <c r="CC45" s="5">
        <f t="shared" si="26"/>
        <v>1435.2508710400264</v>
      </c>
    </row>
    <row r="46" spans="1:81" x14ac:dyDescent="0.3">
      <c r="A46" t="s">
        <v>61</v>
      </c>
      <c r="B46">
        <v>13</v>
      </c>
      <c r="C46">
        <v>0</v>
      </c>
      <c r="D46">
        <v>30</v>
      </c>
      <c r="E46">
        <v>60</v>
      </c>
      <c r="F46" t="s">
        <v>78</v>
      </c>
      <c r="G46" s="2">
        <v>0.12444</v>
      </c>
      <c r="H46" s="2">
        <v>5.01</v>
      </c>
      <c r="I46" s="2"/>
      <c r="J46" s="2">
        <v>883.27570000000003</v>
      </c>
      <c r="K46" s="2">
        <v>2459.9823000000001</v>
      </c>
      <c r="L46" s="2">
        <v>4087.7298000000001</v>
      </c>
      <c r="M46" s="2">
        <v>19</v>
      </c>
      <c r="N46" s="2">
        <v>20.12</v>
      </c>
      <c r="O46" s="2">
        <v>20.149999999999999</v>
      </c>
      <c r="P46" s="2">
        <f t="shared" si="8"/>
        <v>36.825379817777524</v>
      </c>
      <c r="Q46" s="2">
        <f t="shared" si="9"/>
        <v>102.16948070160372</v>
      </c>
      <c r="R46" s="2">
        <f t="shared" si="10"/>
        <v>169.75671440905353</v>
      </c>
      <c r="S46" s="2">
        <f t="shared" si="11"/>
        <v>88.480116681308104</v>
      </c>
      <c r="T46" s="2">
        <f>S46*(H46/G46)</f>
        <v>3562.2419203901768</v>
      </c>
      <c r="U46" s="5">
        <f t="shared" si="12"/>
        <v>3562.2419203901768</v>
      </c>
      <c r="X46">
        <v>156.38</v>
      </c>
      <c r="Y46">
        <v>0.15637999999999999</v>
      </c>
      <c r="Z46">
        <v>1.87656</v>
      </c>
      <c r="AB46">
        <v>0.16513728</v>
      </c>
      <c r="AE46">
        <v>646.70429999999999</v>
      </c>
      <c r="AF46">
        <v>1148.9657</v>
      </c>
      <c r="AG46">
        <v>1913.4115999999999</v>
      </c>
      <c r="AH46" s="2">
        <v>19</v>
      </c>
      <c r="AI46" s="2">
        <v>20.12</v>
      </c>
      <c r="AJ46" s="2">
        <v>20.149999999999999</v>
      </c>
      <c r="AK46" s="2">
        <f t="shared" si="13"/>
        <v>26.962285362644913</v>
      </c>
      <c r="AL46" s="2">
        <f t="shared" si="14"/>
        <v>47.719542093028309</v>
      </c>
      <c r="AM46" s="2">
        <f t="shared" si="15"/>
        <v>79.460845608770455</v>
      </c>
      <c r="AN46" s="2">
        <f t="shared" si="16"/>
        <v>32.808484338019227</v>
      </c>
      <c r="AO46" s="2">
        <f>AN46*(H46/G46)</f>
        <v>1320.8816018440721</v>
      </c>
      <c r="AP46" s="5">
        <f t="shared" si="17"/>
        <v>1320.8816018440721</v>
      </c>
      <c r="AR46">
        <v>600.48850000000004</v>
      </c>
      <c r="AS46">
        <v>989.21990000000005</v>
      </c>
      <c r="AT46">
        <v>810.60879999999997</v>
      </c>
      <c r="AU46" s="2">
        <v>19</v>
      </c>
      <c r="AV46" s="2">
        <v>20.12</v>
      </c>
      <c r="AW46" s="2">
        <v>20.149999999999999</v>
      </c>
      <c r="AX46" s="2">
        <f t="shared" si="18"/>
        <v>25.035464112402842</v>
      </c>
      <c r="AY46" s="2">
        <f t="shared" si="2"/>
        <v>41.084882392321425</v>
      </c>
      <c r="AZ46" s="2">
        <f t="shared" si="3"/>
        <v>33.663254004475931</v>
      </c>
      <c r="BA46" s="2">
        <f t="shared" si="19"/>
        <v>10.735766156318387</v>
      </c>
      <c r="BB46" s="2">
        <f>BA46*(H46/G46)</f>
        <v>432.22587948533527</v>
      </c>
      <c r="BC46" s="5">
        <f t="shared" si="20"/>
        <v>432.22587948533527</v>
      </c>
      <c r="BE46">
        <v>604.46010000000001</v>
      </c>
      <c r="BF46">
        <v>1334.4801</v>
      </c>
      <c r="BG46">
        <v>2365.5167999999999</v>
      </c>
      <c r="BH46" s="2">
        <v>19</v>
      </c>
      <c r="BI46" s="2">
        <v>20.12</v>
      </c>
      <c r="BJ46" s="2">
        <v>20.149999999999999</v>
      </c>
      <c r="BK46" s="2">
        <f t="shared" si="21"/>
        <v>0</v>
      </c>
      <c r="BL46" s="2">
        <f t="shared" si="4"/>
        <v>25.104804421495004</v>
      </c>
      <c r="BM46" s="2">
        <f t="shared" si="5"/>
        <v>55.418769905062021</v>
      </c>
      <c r="BN46" s="2">
        <f t="shared" si="22"/>
        <v>35.983546166266834</v>
      </c>
      <c r="BO46" s="2">
        <f>BN46*(H46/G46)</f>
        <v>1448.7107545242434</v>
      </c>
      <c r="BP46" s="5">
        <f t="shared" si="23"/>
        <v>1448.7107545242434</v>
      </c>
      <c r="BR46">
        <v>719.41589999999997</v>
      </c>
      <c r="BS46">
        <v>1527.0332000000001</v>
      </c>
      <c r="BT46">
        <v>2373.2053000000001</v>
      </c>
      <c r="BU46" s="2">
        <v>19</v>
      </c>
      <c r="BV46" s="2">
        <v>20.12</v>
      </c>
      <c r="BW46" s="2">
        <v>20.149999999999999</v>
      </c>
      <c r="BX46" s="2">
        <f t="shared" si="24"/>
        <v>0</v>
      </c>
      <c r="BY46" s="2">
        <f t="shared" si="6"/>
        <v>29.879218607173254</v>
      </c>
      <c r="BZ46" s="2">
        <f t="shared" si="7"/>
        <v>63.415184346466134</v>
      </c>
      <c r="CA46" s="2">
        <f t="shared" si="25"/>
        <v>41.662761195844823</v>
      </c>
      <c r="CB46" s="2">
        <f>CA46*(H46/G46)</f>
        <v>1677.3580327160284</v>
      </c>
      <c r="CC46" s="5">
        <f t="shared" si="26"/>
        <v>1677.3580327160284</v>
      </c>
    </row>
    <row r="47" spans="1:81" x14ac:dyDescent="0.3">
      <c r="A47" t="s">
        <v>62</v>
      </c>
      <c r="B47">
        <v>13</v>
      </c>
      <c r="C47">
        <v>0</v>
      </c>
      <c r="D47">
        <v>30</v>
      </c>
      <c r="E47">
        <v>60</v>
      </c>
      <c r="F47" t="s">
        <v>78</v>
      </c>
      <c r="G47" s="2">
        <v>0.12444</v>
      </c>
      <c r="H47" s="2">
        <v>5.01</v>
      </c>
      <c r="I47" s="2"/>
      <c r="J47" s="2">
        <v>911.23820000000001</v>
      </c>
      <c r="K47" s="2">
        <v>2356.5515999999998</v>
      </c>
      <c r="L47" s="2">
        <v>3821.3564000000001</v>
      </c>
      <c r="M47" s="2">
        <v>19</v>
      </c>
      <c r="N47" s="2">
        <v>20.12</v>
      </c>
      <c r="O47" s="2">
        <v>20.149999999999999</v>
      </c>
      <c r="P47" s="2">
        <f t="shared" si="8"/>
        <v>37.991187598014889</v>
      </c>
      <c r="Q47" s="2">
        <f t="shared" si="9"/>
        <v>97.873733977083219</v>
      </c>
      <c r="R47" s="2">
        <f t="shared" si="10"/>
        <v>158.69466397950495</v>
      </c>
      <c r="S47" s="2">
        <f t="shared" si="11"/>
        <v>80.573387261751336</v>
      </c>
      <c r="T47" s="2">
        <f>S47*(H47/G47)</f>
        <v>3243.9140966037785</v>
      </c>
      <c r="U47" s="5">
        <f t="shared" si="12"/>
        <v>3243.9140966037785</v>
      </c>
      <c r="X47">
        <v>141.69</v>
      </c>
      <c r="Y47">
        <v>0.14169000000000001</v>
      </c>
      <c r="Z47">
        <v>1.70028</v>
      </c>
      <c r="AB47">
        <v>0.14962464</v>
      </c>
      <c r="AE47">
        <v>911.23820000000001</v>
      </c>
      <c r="AF47">
        <v>1691.175</v>
      </c>
      <c r="AG47">
        <v>1265.6270999999999</v>
      </c>
      <c r="AH47" s="2">
        <v>19</v>
      </c>
      <c r="AI47" s="2">
        <v>20.12</v>
      </c>
      <c r="AJ47" s="2">
        <v>20.149999999999999</v>
      </c>
      <c r="AK47" s="2">
        <f t="shared" si="13"/>
        <v>37.991187598014889</v>
      </c>
      <c r="AL47" s="2">
        <f t="shared" si="14"/>
        <v>70.238908436672347</v>
      </c>
      <c r="AM47" s="2">
        <f t="shared" si="15"/>
        <v>52.559417739171167</v>
      </c>
      <c r="AN47" s="2">
        <f t="shared" si="16"/>
        <v>20.30433985596288</v>
      </c>
      <c r="AO47" s="2">
        <f>AN47*(H47/G47)</f>
        <v>817.46016295703976</v>
      </c>
      <c r="AP47" s="5">
        <f t="shared" si="17"/>
        <v>817.46016295703976</v>
      </c>
      <c r="AR47">
        <v>667.06939999999997</v>
      </c>
      <c r="AS47">
        <v>950.07680000000005</v>
      </c>
      <c r="AT47">
        <v>1903.4753000000001</v>
      </c>
      <c r="AU47" s="2">
        <v>19</v>
      </c>
      <c r="AV47" s="2">
        <v>20.12</v>
      </c>
      <c r="AW47" s="2">
        <v>20.149999999999999</v>
      </c>
      <c r="AX47" s="2">
        <f t="shared" si="18"/>
        <v>27.811343638024866</v>
      </c>
      <c r="AY47" s="2">
        <f t="shared" si="2"/>
        <v>39.459167361749479</v>
      </c>
      <c r="AZ47" s="2">
        <f t="shared" si="3"/>
        <v>79.048207366051315</v>
      </c>
      <c r="BA47" s="2">
        <f t="shared" si="19"/>
        <v>28.379093435460828</v>
      </c>
      <c r="BB47" s="2">
        <f>BA47*(H47/G47)</f>
        <v>1142.5527009937218</v>
      </c>
      <c r="BC47" s="5">
        <f t="shared" si="20"/>
        <v>1142.5527009937218</v>
      </c>
      <c r="BE47">
        <v>523.62</v>
      </c>
      <c r="BF47">
        <v>922.94119999999998</v>
      </c>
      <c r="BG47">
        <v>2462.7865999999999</v>
      </c>
      <c r="BH47" s="2">
        <v>19</v>
      </c>
      <c r="BI47" s="2">
        <v>20.12</v>
      </c>
      <c r="BJ47" s="2">
        <v>20.149999999999999</v>
      </c>
      <c r="BK47" s="2">
        <f t="shared" si="21"/>
        <v>0</v>
      </c>
      <c r="BL47" s="2">
        <f t="shared" si="4"/>
        <v>21.747304232625467</v>
      </c>
      <c r="BM47" s="2">
        <f t="shared" si="5"/>
        <v>38.32823434287392</v>
      </c>
      <c r="BN47" s="2">
        <f t="shared" si="22"/>
        <v>26.740584272694907</v>
      </c>
      <c r="BO47" s="2">
        <f>BN47*(H47/G47)</f>
        <v>1076.5857216827505</v>
      </c>
      <c r="BP47" s="5">
        <f t="shared" si="23"/>
        <v>1076.5857216827505</v>
      </c>
      <c r="BR47">
        <v>596.18190000000004</v>
      </c>
      <c r="BS47">
        <v>1357.1847</v>
      </c>
      <c r="BT47">
        <v>2364.9852000000001</v>
      </c>
      <c r="BU47" s="2">
        <v>19</v>
      </c>
      <c r="BV47" s="2">
        <v>20.12</v>
      </c>
      <c r="BW47" s="2">
        <v>20.149999999999999</v>
      </c>
      <c r="BX47" s="2">
        <f t="shared" si="24"/>
        <v>0</v>
      </c>
      <c r="BY47" s="2">
        <f t="shared" si="6"/>
        <v>24.760989185448789</v>
      </c>
      <c r="BZ47" s="2">
        <f t="shared" si="7"/>
        <v>56.36165470580687</v>
      </c>
      <c r="CA47" s="2">
        <f t="shared" si="25"/>
        <v>36.269776850411667</v>
      </c>
      <c r="CB47" s="2">
        <f>CA47*(H47/G47)</f>
        <v>1460.234506754761</v>
      </c>
      <c r="CC47" s="5">
        <f t="shared" si="26"/>
        <v>1460.234506754761</v>
      </c>
    </row>
    <row r="48" spans="1:81" x14ac:dyDescent="0.3">
      <c r="A48" t="s">
        <v>63</v>
      </c>
      <c r="B48">
        <v>13</v>
      </c>
      <c r="C48">
        <v>0</v>
      </c>
      <c r="D48">
        <v>30</v>
      </c>
      <c r="E48">
        <v>60</v>
      </c>
      <c r="F48" t="s">
        <v>78</v>
      </c>
      <c r="G48" s="2">
        <v>0.12444</v>
      </c>
      <c r="H48" s="2">
        <v>5.01</v>
      </c>
      <c r="I48" s="2"/>
      <c r="J48" s="2">
        <v>1201.4820999999999</v>
      </c>
      <c r="K48" s="2">
        <v>2236.1210000000001</v>
      </c>
      <c r="L48" s="2">
        <v>6039.4035999999996</v>
      </c>
      <c r="M48" s="2">
        <v>19</v>
      </c>
      <c r="N48" s="2">
        <v>20.12</v>
      </c>
      <c r="O48" s="2">
        <v>20.149999999999999</v>
      </c>
      <c r="P48" s="2">
        <f t="shared" si="8"/>
        <v>50.091986767847175</v>
      </c>
      <c r="Q48" s="2">
        <f t="shared" si="9"/>
        <v>92.871937068795489</v>
      </c>
      <c r="R48" s="2">
        <f t="shared" si="10"/>
        <v>250.80652643093231</v>
      </c>
      <c r="S48" s="2">
        <f t="shared" si="11"/>
        <v>109.96714354506697</v>
      </c>
      <c r="T48" s="2">
        <f>S48*(H48/G48)</f>
        <v>4427.3174956668718</v>
      </c>
      <c r="U48" s="5">
        <f t="shared" si="12"/>
        <v>4427.3174956668718</v>
      </c>
      <c r="X48">
        <v>236.48</v>
      </c>
      <c r="Y48">
        <v>0.23648</v>
      </c>
      <c r="Z48">
        <v>2.8377599999999998</v>
      </c>
      <c r="AB48">
        <v>0.24972288000000001</v>
      </c>
      <c r="AE48">
        <v>578.63300000000004</v>
      </c>
      <c r="AF48">
        <v>1026.7873</v>
      </c>
      <c r="AG48">
        <v>2351.6853999999998</v>
      </c>
      <c r="AH48" s="2">
        <v>19</v>
      </c>
      <c r="AI48" s="2">
        <v>20.12</v>
      </c>
      <c r="AJ48" s="2">
        <v>20.149999999999999</v>
      </c>
      <c r="AK48" s="2">
        <f t="shared" si="13"/>
        <v>24.124268334451024</v>
      </c>
      <c r="AL48" s="2">
        <f t="shared" si="14"/>
        <v>42.645154492372477</v>
      </c>
      <c r="AM48" s="2">
        <f t="shared" si="15"/>
        <v>97.66163772070766</v>
      </c>
      <c r="AN48" s="2">
        <f t="shared" si="16"/>
        <v>41.49346799127823</v>
      </c>
      <c r="AO48" s="2">
        <f>AN48*(H48/G48)</f>
        <v>1670.5422262640948</v>
      </c>
      <c r="AP48" s="5">
        <f t="shared" si="17"/>
        <v>1670.5422262640948</v>
      </c>
      <c r="AR48">
        <v>524.10490000000004</v>
      </c>
      <c r="AS48">
        <v>832.62549999999999</v>
      </c>
      <c r="AT48">
        <v>885.572</v>
      </c>
      <c r="AU48" s="2">
        <v>19</v>
      </c>
      <c r="AV48" s="2">
        <v>20.12</v>
      </c>
      <c r="AW48" s="2">
        <v>20.149999999999999</v>
      </c>
      <c r="AX48" s="2">
        <f t="shared" si="18"/>
        <v>21.850892090497123</v>
      </c>
      <c r="AY48" s="2">
        <f t="shared" si="2"/>
        <v>34.58110855265631</v>
      </c>
      <c r="AZ48" s="2">
        <f t="shared" si="3"/>
        <v>36.77635275517828</v>
      </c>
      <c r="BA48" s="2">
        <f t="shared" si="19"/>
        <v>12.215059169864723</v>
      </c>
      <c r="BB48" s="2">
        <f>BA48*(H48/G48)</f>
        <v>491.78275828529627</v>
      </c>
      <c r="BC48" s="5">
        <f t="shared" si="20"/>
        <v>491.78275828529627</v>
      </c>
      <c r="BE48">
        <v>605.39729999999997</v>
      </c>
      <c r="BF48">
        <v>1193.2437</v>
      </c>
      <c r="BG48">
        <v>1670.9607000000001</v>
      </c>
      <c r="BH48" s="2">
        <v>19</v>
      </c>
      <c r="BI48" s="2">
        <v>20.12</v>
      </c>
      <c r="BJ48" s="2">
        <v>20.149999999999999</v>
      </c>
      <c r="BK48" s="2">
        <f t="shared" si="21"/>
        <v>0</v>
      </c>
      <c r="BL48" s="2">
        <f t="shared" si="4"/>
        <v>25.14372878176928</v>
      </c>
      <c r="BM48" s="2">
        <f t="shared" si="5"/>
        <v>49.553453851402395</v>
      </c>
      <c r="BN48" s="2">
        <f t="shared" si="22"/>
        <v>33.315129147638785</v>
      </c>
      <c r="BO48" s="2">
        <f>BN48*(H48/G48)</f>
        <v>1341.2793075351199</v>
      </c>
      <c r="BP48" s="5">
        <f t="shared" si="23"/>
        <v>1341.2793075351199</v>
      </c>
      <c r="BR48">
        <v>572.93280000000004</v>
      </c>
      <c r="BS48">
        <v>1116.5968</v>
      </c>
      <c r="BT48">
        <v>1760.5079000000001</v>
      </c>
      <c r="BU48" s="2">
        <v>19</v>
      </c>
      <c r="BV48" s="2">
        <v>20.12</v>
      </c>
      <c r="BW48" s="2">
        <v>20.149999999999999</v>
      </c>
      <c r="BX48" s="2">
        <f t="shared" si="24"/>
        <v>0</v>
      </c>
      <c r="BY48" s="2">
        <f t="shared" si="6"/>
        <v>23.795393427390017</v>
      </c>
      <c r="BZ48" s="2">
        <f t="shared" si="7"/>
        <v>46.37043380109494</v>
      </c>
      <c r="CA48" s="2">
        <f t="shared" si="25"/>
        <v>31.287955124969777</v>
      </c>
      <c r="CB48" s="2">
        <f>CA48*(H48/G48)</f>
        <v>1259.6645385414545</v>
      </c>
      <c r="CC48" s="5">
        <f t="shared" si="26"/>
        <v>1259.6645385414545</v>
      </c>
    </row>
    <row r="49" spans="1:81" x14ac:dyDescent="0.3">
      <c r="A49" t="s">
        <v>64</v>
      </c>
      <c r="B49">
        <v>13</v>
      </c>
      <c r="C49">
        <v>0</v>
      </c>
      <c r="D49">
        <v>30</v>
      </c>
      <c r="E49">
        <v>60</v>
      </c>
      <c r="F49" t="s">
        <v>78</v>
      </c>
      <c r="G49" s="2">
        <v>0.12444</v>
      </c>
      <c r="H49" s="2">
        <v>5.01</v>
      </c>
      <c r="I49" s="2"/>
      <c r="J49" s="2">
        <v>1298.0401999999999</v>
      </c>
      <c r="K49" s="2">
        <v>2846.7301000000002</v>
      </c>
      <c r="L49" s="2">
        <v>5810.6554999999998</v>
      </c>
      <c r="M49" s="2">
        <v>19</v>
      </c>
      <c r="N49" s="2">
        <v>20.12</v>
      </c>
      <c r="O49" s="2">
        <v>20.149999999999999</v>
      </c>
      <c r="P49" s="2">
        <f t="shared" si="8"/>
        <v>54.117670602444846</v>
      </c>
      <c r="Q49" s="2">
        <f t="shared" si="9"/>
        <v>118.23212549725436</v>
      </c>
      <c r="R49" s="2">
        <f t="shared" si="10"/>
        <v>241.30699300205609</v>
      </c>
      <c r="S49" s="2">
        <f t="shared" si="11"/>
        <v>112.79701926715931</v>
      </c>
      <c r="T49" s="2">
        <f>S49*(H49/G49)</f>
        <v>4541.2493292226627</v>
      </c>
      <c r="U49" s="5">
        <f t="shared" si="12"/>
        <v>4541.2493292226627</v>
      </c>
      <c r="X49">
        <v>220.05</v>
      </c>
      <c r="Y49">
        <v>0.22005</v>
      </c>
      <c r="Z49">
        <v>2.6406000000000001</v>
      </c>
      <c r="AB49">
        <v>0.23237279999999999</v>
      </c>
      <c r="AE49">
        <v>692.94820000000004</v>
      </c>
      <c r="AF49">
        <v>1574.5708</v>
      </c>
      <c r="AG49">
        <v>1398.6814999999999</v>
      </c>
      <c r="AH49" s="2">
        <v>19</v>
      </c>
      <c r="AI49" s="2">
        <v>20.12</v>
      </c>
      <c r="AJ49" s="2">
        <v>20.149999999999999</v>
      </c>
      <c r="AK49" s="2">
        <f t="shared" si="13"/>
        <v>28.890278153293771</v>
      </c>
      <c r="AL49" s="2">
        <f t="shared" si="14"/>
        <v>65.396031899867211</v>
      </c>
      <c r="AM49" s="2">
        <f t="shared" si="15"/>
        <v>58.084948751927435</v>
      </c>
      <c r="AN49" s="2">
        <f t="shared" si="16"/>
        <v>28.800133016585001</v>
      </c>
      <c r="AO49" s="2">
        <f>AN49*(H49/G49)</f>
        <v>1159.5039088162237</v>
      </c>
      <c r="AP49" s="5">
        <f t="shared" si="17"/>
        <v>1159.5039088162237</v>
      </c>
      <c r="AR49">
        <v>537.59050000000002</v>
      </c>
      <c r="AS49">
        <v>1076.876</v>
      </c>
      <c r="AT49">
        <v>1760.1238000000001</v>
      </c>
      <c r="AU49" s="2">
        <v>19</v>
      </c>
      <c r="AV49" s="2">
        <v>20.12</v>
      </c>
      <c r="AW49" s="2">
        <v>20.149999999999999</v>
      </c>
      <c r="AX49" s="2">
        <f t="shared" si="18"/>
        <v>22.413131425362351</v>
      </c>
      <c r="AY49" s="2">
        <f t="shared" si="2"/>
        <v>44.72546883773115</v>
      </c>
      <c r="AZ49" s="2">
        <f t="shared" si="3"/>
        <v>73.095054678315108</v>
      </c>
      <c r="BA49" s="2">
        <f t="shared" si="19"/>
        <v>32.634462416776387</v>
      </c>
      <c r="BB49" s="2">
        <f>BA49*(H49/G49)</f>
        <v>1313.8754155259539</v>
      </c>
      <c r="BC49" s="5">
        <f t="shared" si="20"/>
        <v>1313.8754155259539</v>
      </c>
      <c r="BE49">
        <v>640.16639999999995</v>
      </c>
      <c r="BF49">
        <v>1515.5199</v>
      </c>
      <c r="BG49">
        <v>2478.4209000000001</v>
      </c>
      <c r="BH49" s="2">
        <v>19</v>
      </c>
      <c r="BI49" s="2">
        <v>20.12</v>
      </c>
      <c r="BJ49" s="2">
        <v>20.149999999999999</v>
      </c>
      <c r="BK49" s="2">
        <f t="shared" si="21"/>
        <v>0</v>
      </c>
      <c r="BL49" s="2">
        <f t="shared" si="4"/>
        <v>26.587780184684711</v>
      </c>
      <c r="BM49" s="2">
        <f t="shared" si="5"/>
        <v>62.937055880145834</v>
      </c>
      <c r="BN49" s="2">
        <f t="shared" si="22"/>
        <v>40.052139940987786</v>
      </c>
      <c r="BO49" s="2">
        <f>BN49*(H49/G49)</f>
        <v>1612.51383079676</v>
      </c>
      <c r="BP49" s="5">
        <f t="shared" si="23"/>
        <v>1612.51383079676</v>
      </c>
      <c r="BR49">
        <v>724.82929999999999</v>
      </c>
      <c r="BS49">
        <v>1078.6235999999999</v>
      </c>
      <c r="BT49">
        <v>2204.0693999999999</v>
      </c>
      <c r="BU49" s="2">
        <v>19</v>
      </c>
      <c r="BV49" s="2">
        <v>20.12</v>
      </c>
      <c r="BW49" s="2">
        <v>20.149999999999999</v>
      </c>
      <c r="BX49" s="2">
        <f t="shared" si="24"/>
        <v>0</v>
      </c>
      <c r="BY49" s="2">
        <f t="shared" si="6"/>
        <v>30.104051227647826</v>
      </c>
      <c r="BZ49" s="2">
        <f t="shared" si="7"/>
        <v>44.793469084004812</v>
      </c>
      <c r="CA49" s="2">
        <f t="shared" si="25"/>
        <v>33.233652477795708</v>
      </c>
      <c r="CB49" s="2">
        <f>CA49*(H49/G49)</f>
        <v>1337.9990269507916</v>
      </c>
      <c r="CC49" s="5">
        <f t="shared" si="26"/>
        <v>1337.9990269507916</v>
      </c>
    </row>
    <row r="50" spans="1:81" x14ac:dyDescent="0.3">
      <c r="A50" t="s">
        <v>65</v>
      </c>
      <c r="B50">
        <v>13</v>
      </c>
      <c r="C50">
        <v>0</v>
      </c>
      <c r="D50">
        <v>30</v>
      </c>
      <c r="E50">
        <v>60</v>
      </c>
      <c r="F50" t="s">
        <v>78</v>
      </c>
      <c r="G50" s="2">
        <v>0.12444</v>
      </c>
      <c r="H50" s="2">
        <v>5.01</v>
      </c>
      <c r="I50" s="2"/>
      <c r="J50" s="2">
        <v>1181.5424</v>
      </c>
      <c r="K50" s="2">
        <v>2581.6833999999999</v>
      </c>
      <c r="L50" s="2">
        <v>5938.9696999999996</v>
      </c>
      <c r="M50" s="2">
        <v>19</v>
      </c>
      <c r="N50" s="2">
        <v>20.12</v>
      </c>
      <c r="O50" s="2">
        <v>20.149999999999999</v>
      </c>
      <c r="P50" s="2">
        <f t="shared" si="8"/>
        <v>49.260664196703722</v>
      </c>
      <c r="Q50" s="2">
        <f t="shared" si="9"/>
        <v>107.22404478843227</v>
      </c>
      <c r="R50" s="2">
        <f t="shared" si="10"/>
        <v>246.63567128309759</v>
      </c>
      <c r="S50" s="2">
        <f t="shared" si="11"/>
        <v>114.85863651444197</v>
      </c>
      <c r="T50" s="2">
        <f>S50*(H50/G50)</f>
        <v>4624.250795060706</v>
      </c>
      <c r="U50" s="5">
        <f t="shared" si="12"/>
        <v>4624.250795060706</v>
      </c>
      <c r="X50">
        <v>232.55</v>
      </c>
      <c r="Y50">
        <v>0.23255000000000001</v>
      </c>
      <c r="Z50">
        <v>2.7906</v>
      </c>
      <c r="AB50">
        <v>0.24557280000000001</v>
      </c>
      <c r="AE50">
        <v>613.73950000000002</v>
      </c>
      <c r="AF50">
        <v>1200.3806</v>
      </c>
      <c r="AG50">
        <v>1269.0853999999999</v>
      </c>
      <c r="AH50" s="2">
        <v>19</v>
      </c>
      <c r="AI50" s="2">
        <v>20.12</v>
      </c>
      <c r="AJ50" s="2">
        <v>20.149999999999999</v>
      </c>
      <c r="AK50" s="2">
        <f t="shared" si="13"/>
        <v>25.587922544085462</v>
      </c>
      <c r="AL50" s="2">
        <f t="shared" si="14"/>
        <v>49.854936983196779</v>
      </c>
      <c r="AM50" s="2">
        <f t="shared" si="15"/>
        <v>52.703035266298535</v>
      </c>
      <c r="AN50" s="2">
        <f t="shared" si="16"/>
        <v>22.673162677803848</v>
      </c>
      <c r="AO50" s="2">
        <f>AN50*(H50/G50)</f>
        <v>912.82983779972108</v>
      </c>
      <c r="AP50" s="5">
        <f t="shared" si="17"/>
        <v>912.82983779972108</v>
      </c>
      <c r="AR50">
        <v>501.61250000000001</v>
      </c>
      <c r="AS50">
        <v>857.79880000000003</v>
      </c>
      <c r="AT50">
        <v>1451.94</v>
      </c>
      <c r="AU50" s="2">
        <v>19</v>
      </c>
      <c r="AV50" s="2">
        <v>20.12</v>
      </c>
      <c r="AW50" s="2">
        <v>20.149999999999999</v>
      </c>
      <c r="AX50" s="2">
        <f t="shared" si="18"/>
        <v>20.913142786385869</v>
      </c>
      <c r="AY50" s="2">
        <f t="shared" si="2"/>
        <v>35.626621355145048</v>
      </c>
      <c r="AZ50" s="2">
        <f t="shared" si="3"/>
        <v>60.296686908973577</v>
      </c>
      <c r="BA50" s="2">
        <f t="shared" si="19"/>
        <v>24.249466096904694</v>
      </c>
      <c r="BB50" s="2">
        <f>BA50*(H50/G50)</f>
        <v>976.2923910759605</v>
      </c>
      <c r="BC50" s="5">
        <f t="shared" si="20"/>
        <v>976.2923910759605</v>
      </c>
      <c r="BE50">
        <v>606.74369999999999</v>
      </c>
      <c r="BF50">
        <v>1083.7547999999999</v>
      </c>
      <c r="BG50">
        <v>1641.7529999999999</v>
      </c>
      <c r="BH50" s="2">
        <v>19</v>
      </c>
      <c r="BI50" s="2">
        <v>20.12</v>
      </c>
      <c r="BJ50" s="2">
        <v>20.149999999999999</v>
      </c>
      <c r="BK50" s="2">
        <f t="shared" si="21"/>
        <v>0</v>
      </c>
      <c r="BL50" s="2">
        <f t="shared" si="4"/>
        <v>25.199648285261901</v>
      </c>
      <c r="BM50" s="2">
        <f t="shared" si="5"/>
        <v>45.006559404450094</v>
      </c>
      <c r="BN50" s="2">
        <f t="shared" si="22"/>
        <v>31.25741202893418</v>
      </c>
      <c r="BO50" s="2">
        <f>BN50*(H50/G50)</f>
        <v>1258.4348623027986</v>
      </c>
      <c r="BP50" s="5">
        <f t="shared" si="23"/>
        <v>1258.4348623027986</v>
      </c>
      <c r="BR50">
        <v>496.75400000000002</v>
      </c>
      <c r="BS50">
        <v>1023.7406999999999</v>
      </c>
      <c r="BT50">
        <v>1580.0642</v>
      </c>
      <c r="BU50" s="2">
        <v>19</v>
      </c>
      <c r="BV50" s="2">
        <v>20.12</v>
      </c>
      <c r="BW50" s="2">
        <v>20.149999999999999</v>
      </c>
      <c r="BX50" s="2">
        <f t="shared" si="24"/>
        <v>0</v>
      </c>
      <c r="BY50" s="2">
        <f t="shared" si="6"/>
        <v>20.63148918447277</v>
      </c>
      <c r="BZ50" s="2">
        <f t="shared" si="7"/>
        <v>42.514272259097098</v>
      </c>
      <c r="CA50" s="2">
        <f t="shared" si="25"/>
        <v>28.184950142295687</v>
      </c>
      <c r="CB50" s="2">
        <f>CA50*(H50/G50)</f>
        <v>1134.7364208687029</v>
      </c>
      <c r="CC50" s="5">
        <f t="shared" si="26"/>
        <v>1134.7364208687029</v>
      </c>
    </row>
    <row r="51" spans="1:81" x14ac:dyDescent="0.3">
      <c r="A51" t="s">
        <v>66</v>
      </c>
      <c r="B51">
        <v>13</v>
      </c>
      <c r="C51">
        <v>0</v>
      </c>
      <c r="D51">
        <v>30</v>
      </c>
      <c r="E51">
        <v>60</v>
      </c>
      <c r="F51" t="s">
        <v>78</v>
      </c>
      <c r="G51" s="2">
        <v>0.12444</v>
      </c>
      <c r="H51" s="2">
        <v>5.01</v>
      </c>
      <c r="I51" s="2"/>
      <c r="J51" s="2">
        <v>1530.9076</v>
      </c>
      <c r="K51" s="2">
        <v>3818.0787999999998</v>
      </c>
      <c r="L51" s="2">
        <v>1133.7533000000001</v>
      </c>
      <c r="M51" s="2">
        <v>19</v>
      </c>
      <c r="N51" s="2">
        <v>20.12</v>
      </c>
      <c r="O51" s="2">
        <v>20.149999999999999</v>
      </c>
      <c r="P51" s="2">
        <f t="shared" si="8"/>
        <v>63.826338521395101</v>
      </c>
      <c r="Q51" s="2">
        <f t="shared" si="9"/>
        <v>158.57477034440541</v>
      </c>
      <c r="R51" s="2">
        <f t="shared" si="10"/>
        <v>47.082915108141933</v>
      </c>
      <c r="S51" s="2">
        <f t="shared" si="11"/>
        <v>32.399158607899338</v>
      </c>
      <c r="T51" s="2">
        <f>S51*(H51/G51)</f>
        <v>1304.4019979554459</v>
      </c>
      <c r="U51" s="5">
        <f t="shared" si="12"/>
        <v>1304.4019979554459</v>
      </c>
      <c r="X51">
        <v>-24.29999999999999</v>
      </c>
      <c r="Y51">
        <v>-2.4299999999999988E-2</v>
      </c>
      <c r="Z51">
        <v>-0.29159999999999991</v>
      </c>
      <c r="AB51">
        <v>-2.5660799999999991E-2</v>
      </c>
      <c r="AE51">
        <v>661.91629999999998</v>
      </c>
      <c r="AF51">
        <v>1121.1993</v>
      </c>
      <c r="AG51">
        <v>906.66930000000002</v>
      </c>
      <c r="AH51" s="2">
        <v>19</v>
      </c>
      <c r="AI51" s="2">
        <v>20.12</v>
      </c>
      <c r="AJ51" s="2">
        <v>20.149999999999999</v>
      </c>
      <c r="AK51" s="2">
        <f t="shared" si="13"/>
        <v>27.596501471825807</v>
      </c>
      <c r="AL51" s="2">
        <f t="shared" si="14"/>
        <v>46.566331084577961</v>
      </c>
      <c r="AM51" s="2">
        <f t="shared" si="15"/>
        <v>37.652489023016265</v>
      </c>
      <c r="AN51" s="2">
        <f t="shared" si="16"/>
        <v>12.624400492010484</v>
      </c>
      <c r="AO51" s="2">
        <f>AN51*(H51/G51)</f>
        <v>508.2629899145976</v>
      </c>
      <c r="AP51" s="5">
        <f t="shared" si="17"/>
        <v>508.2629899145976</v>
      </c>
      <c r="AR51">
        <v>658.56709999999998</v>
      </c>
      <c r="AS51">
        <v>1132.3091999999999</v>
      </c>
      <c r="AT51">
        <v>1271.7206000000001</v>
      </c>
      <c r="AU51" s="2">
        <v>19</v>
      </c>
      <c r="AV51" s="2">
        <v>20.12</v>
      </c>
      <c r="AW51" s="2">
        <v>20.149999999999999</v>
      </c>
      <c r="AX51" s="2">
        <f t="shared" si="18"/>
        <v>27.456867196722687</v>
      </c>
      <c r="AY51" s="2">
        <f t="shared" si="2"/>
        <v>47.02775420686902</v>
      </c>
      <c r="AZ51" s="2">
        <f t="shared" si="3"/>
        <v>52.812470800371933</v>
      </c>
      <c r="BA51" s="2">
        <f t="shared" si="19"/>
        <v>19.882023079123908</v>
      </c>
      <c r="BB51" s="2">
        <f>BA51*(H51/G51)</f>
        <v>800.4575347670426</v>
      </c>
      <c r="BC51" s="5">
        <f t="shared" si="20"/>
        <v>800.4575347670426</v>
      </c>
      <c r="BE51">
        <v>636.63019999999995</v>
      </c>
      <c r="BF51">
        <v>401.57380000000001</v>
      </c>
      <c r="BG51">
        <v>2402.3045000000002</v>
      </c>
      <c r="BH51" s="2">
        <v>19</v>
      </c>
      <c r="BI51" s="2">
        <v>20.12</v>
      </c>
      <c r="BJ51" s="2">
        <v>20.149999999999999</v>
      </c>
      <c r="BK51" s="2">
        <f t="shared" si="21"/>
        <v>0</v>
      </c>
      <c r="BL51" s="2">
        <f t="shared" si="4"/>
        <v>26.440912576061262</v>
      </c>
      <c r="BM51" s="2">
        <f t="shared" si="5"/>
        <v>16.676701302703123</v>
      </c>
      <c r="BN51" s="2">
        <f t="shared" si="22"/>
        <v>18.814144714522659</v>
      </c>
      <c r="BO51" s="2">
        <f>BN51*(H51/G51)</f>
        <v>757.46436049307715</v>
      </c>
      <c r="BP51" s="5">
        <f t="shared" si="23"/>
        <v>757.46436049307715</v>
      </c>
      <c r="BR51">
        <v>534.2749</v>
      </c>
      <c r="BS51">
        <v>1048.2168999999999</v>
      </c>
      <c r="BT51">
        <v>1737.1153999999999</v>
      </c>
      <c r="BU51" s="2">
        <v>19</v>
      </c>
      <c r="BV51" s="2">
        <v>20.12</v>
      </c>
      <c r="BW51" s="2">
        <v>20.149999999999999</v>
      </c>
      <c r="BX51" s="2">
        <f t="shared" si="24"/>
        <v>0</v>
      </c>
      <c r="BY51" s="2">
        <f t="shared" si="6"/>
        <v>22.189830018249015</v>
      </c>
      <c r="BZ51" s="2">
        <f t="shared" si="7"/>
        <v>43.530728702284435</v>
      </c>
      <c r="CA51" s="2">
        <f t="shared" si="25"/>
        <v>29.309168511361239</v>
      </c>
      <c r="CB51" s="2">
        <f>CA51*(H51/G51)</f>
        <v>1179.9978643677259</v>
      </c>
      <c r="CC51" s="5">
        <f t="shared" si="26"/>
        <v>1179.9978643677259</v>
      </c>
    </row>
    <row r="52" spans="1:81" x14ac:dyDescent="0.3">
      <c r="A52" t="s">
        <v>67</v>
      </c>
      <c r="B52">
        <v>13</v>
      </c>
      <c r="C52">
        <v>0</v>
      </c>
      <c r="D52">
        <v>30</v>
      </c>
      <c r="E52">
        <v>60</v>
      </c>
      <c r="F52" t="s">
        <v>78</v>
      </c>
      <c r="G52" s="2">
        <v>0.12444</v>
      </c>
      <c r="H52" s="2">
        <v>5.01</v>
      </c>
      <c r="I52" s="2"/>
      <c r="J52" s="2">
        <v>1083.5822000000001</v>
      </c>
      <c r="K52" s="2">
        <v>1888.3469</v>
      </c>
      <c r="L52" s="2">
        <v>5102.3346000000001</v>
      </c>
      <c r="M52" s="2">
        <v>19</v>
      </c>
      <c r="N52" s="2">
        <v>20.12</v>
      </c>
      <c r="O52" s="2">
        <v>20.149999999999999</v>
      </c>
      <c r="P52" s="2">
        <f t="shared" si="8"/>
        <v>45.176524248072226</v>
      </c>
      <c r="Q52" s="2">
        <f t="shared" si="9"/>
        <v>78.427971679911352</v>
      </c>
      <c r="R52" s="2">
        <f t="shared" si="10"/>
        <v>211.89158772471518</v>
      </c>
      <c r="S52" s="2">
        <f t="shared" si="11"/>
        <v>90.374680969486732</v>
      </c>
      <c r="T52" s="2">
        <f>S52*(H52/G52)</f>
        <v>3638.5177728795288</v>
      </c>
      <c r="U52" s="5">
        <f t="shared" si="12"/>
        <v>3638.5177728795288</v>
      </c>
      <c r="X52">
        <v>196.19</v>
      </c>
      <c r="Y52">
        <v>0.19619</v>
      </c>
      <c r="Z52">
        <v>2.3542800000000002</v>
      </c>
      <c r="AB52">
        <v>0.20717664</v>
      </c>
      <c r="AE52">
        <v>672.92</v>
      </c>
      <c r="AF52">
        <v>2174.2991000000002</v>
      </c>
      <c r="AG52">
        <v>951.64649999999995</v>
      </c>
      <c r="AH52" s="2">
        <v>19</v>
      </c>
      <c r="AI52" s="2">
        <v>20.12</v>
      </c>
      <c r="AJ52" s="2">
        <v>20.149999999999999</v>
      </c>
      <c r="AK52" s="2">
        <f t="shared" si="13"/>
        <v>28.055265855246383</v>
      </c>
      <c r="AL52" s="2">
        <f t="shared" si="14"/>
        <v>90.304312326541677</v>
      </c>
      <c r="AM52" s="2">
        <f t="shared" si="15"/>
        <v>39.520318373018526</v>
      </c>
      <c r="AN52" s="2">
        <f t="shared" si="16"/>
        <v>31.569641797146094</v>
      </c>
      <c r="AO52" s="2">
        <f>AN52*(H52/G52)</f>
        <v>1271.0053471850042</v>
      </c>
      <c r="AP52" s="5">
        <f t="shared" si="17"/>
        <v>1271.0053471850042</v>
      </c>
      <c r="AR52">
        <v>565.14739999999995</v>
      </c>
      <c r="AS52">
        <v>933.06269999999995</v>
      </c>
      <c r="AT52">
        <v>691.47479999999996</v>
      </c>
      <c r="AU52" s="2">
        <v>19</v>
      </c>
      <c r="AV52" s="2">
        <v>20.12</v>
      </c>
      <c r="AW52" s="2">
        <v>20.149999999999999</v>
      </c>
      <c r="AX52" s="2">
        <f t="shared" si="18"/>
        <v>23.562028999585792</v>
      </c>
      <c r="AY52" s="2">
        <f t="shared" si="2"/>
        <v>38.752527414947764</v>
      </c>
      <c r="AZ52" s="2">
        <f t="shared" si="3"/>
        <v>28.715814373214542</v>
      </c>
      <c r="BA52" s="2">
        <f t="shared" si="19"/>
        <v>8.7823376575477212</v>
      </c>
      <c r="BB52" s="2">
        <f>BA52*(H52/G52)</f>
        <v>353.58013230724919</v>
      </c>
      <c r="BC52" s="5">
        <f t="shared" si="20"/>
        <v>353.58013230724919</v>
      </c>
      <c r="BE52">
        <v>581.06330000000003</v>
      </c>
      <c r="BF52">
        <v>1139.9755</v>
      </c>
      <c r="BG52">
        <v>1898.1738</v>
      </c>
      <c r="BH52" s="2">
        <v>19</v>
      </c>
      <c r="BI52" s="2">
        <v>20.12</v>
      </c>
      <c r="BJ52" s="2">
        <v>20.149999999999999</v>
      </c>
      <c r="BK52" s="2">
        <f t="shared" si="21"/>
        <v>0</v>
      </c>
      <c r="BL52" s="2">
        <f t="shared" si="4"/>
        <v>24.133074297225704</v>
      </c>
      <c r="BM52" s="2">
        <f t="shared" si="5"/>
        <v>47.341312869264989</v>
      </c>
      <c r="BN52" s="2">
        <f t="shared" si="22"/>
        <v>31.875164935103047</v>
      </c>
      <c r="BO52" s="2">
        <f>BN52*(H52/G52)</f>
        <v>1283.3058206755568</v>
      </c>
      <c r="BP52" s="5">
        <f t="shared" si="23"/>
        <v>1283.3058206755568</v>
      </c>
      <c r="BR52">
        <v>521.43370000000004</v>
      </c>
      <c r="BS52">
        <v>1060.0806</v>
      </c>
      <c r="BT52">
        <v>1142.0785000000001</v>
      </c>
      <c r="BU52" s="2">
        <v>19</v>
      </c>
      <c r="BV52" s="2">
        <v>20.12</v>
      </c>
      <c r="BW52" s="2">
        <v>20.149999999999999</v>
      </c>
      <c r="BX52" s="2">
        <f t="shared" si="24"/>
        <v>0</v>
      </c>
      <c r="BY52" s="2">
        <f t="shared" si="6"/>
        <v>21.656501491622855</v>
      </c>
      <c r="BZ52" s="2">
        <f t="shared" si="7"/>
        <v>44.023408705922321</v>
      </c>
      <c r="CA52" s="2">
        <f t="shared" si="25"/>
        <v>29.309181821265106</v>
      </c>
      <c r="CB52" s="2">
        <f>CA52*(H52/G52)</f>
        <v>1179.9984002293329</v>
      </c>
      <c r="CC52" s="5">
        <f t="shared" si="26"/>
        <v>1179.9984002293329</v>
      </c>
    </row>
    <row r="53" spans="1:81" x14ac:dyDescent="0.3">
      <c r="A53" t="s">
        <v>68</v>
      </c>
      <c r="B53">
        <v>13</v>
      </c>
      <c r="C53">
        <v>0</v>
      </c>
      <c r="D53">
        <v>30</v>
      </c>
      <c r="E53">
        <v>60</v>
      </c>
      <c r="F53" t="s">
        <v>78</v>
      </c>
      <c r="G53" s="2">
        <v>0.12444</v>
      </c>
      <c r="H53" s="2">
        <v>5.01</v>
      </c>
      <c r="I53" s="2"/>
      <c r="J53" s="2">
        <v>640.04909999999995</v>
      </c>
      <c r="K53" s="2">
        <v>1412.4526000000001</v>
      </c>
      <c r="L53" s="2">
        <v>1970.0698</v>
      </c>
      <c r="M53" s="2">
        <v>19</v>
      </c>
      <c r="N53" s="2">
        <v>20.12</v>
      </c>
      <c r="O53" s="2">
        <v>20.149999999999999</v>
      </c>
      <c r="P53" s="2">
        <f t="shared" si="8"/>
        <v>26.684817899469742</v>
      </c>
      <c r="Q53" s="2">
        <f t="shared" si="9"/>
        <v>58.662840239797653</v>
      </c>
      <c r="R53" s="2">
        <f t="shared" si="10"/>
        <v>81.81376773105238</v>
      </c>
      <c r="S53" s="2">
        <f t="shared" si="11"/>
        <v>38.757159264576337</v>
      </c>
      <c r="T53" s="2">
        <f>S53*(H53/G53)</f>
        <v>1560.3774342295681</v>
      </c>
      <c r="U53" s="5">
        <f t="shared" si="12"/>
        <v>1560.3774342295681</v>
      </c>
      <c r="X53">
        <v>64.08</v>
      </c>
      <c r="Y53">
        <v>6.4079999999999998E-2</v>
      </c>
      <c r="Z53">
        <v>0.76895999999999998</v>
      </c>
      <c r="AB53">
        <v>6.7668479999999989E-2</v>
      </c>
      <c r="AE53">
        <v>663.64469999999994</v>
      </c>
      <c r="AF53">
        <v>2409.9322999999999</v>
      </c>
      <c r="AG53">
        <v>1480.8848</v>
      </c>
      <c r="AH53" s="2">
        <v>19</v>
      </c>
      <c r="AI53" s="2">
        <v>20.12</v>
      </c>
      <c r="AJ53" s="2">
        <v>20.149999999999999</v>
      </c>
      <c r="AK53" s="2">
        <f t="shared" si="13"/>
        <v>27.668561629800319</v>
      </c>
      <c r="AL53" s="2">
        <f t="shared" si="14"/>
        <v>100.09077366817698</v>
      </c>
      <c r="AM53" s="2">
        <f t="shared" si="15"/>
        <v>61.498716981320136</v>
      </c>
      <c r="AN53" s="2">
        <f t="shared" si="16"/>
        <v>46.109005522780706</v>
      </c>
      <c r="AO53" s="2">
        <f>AN53*(H53/G53)</f>
        <v>1856.3654586076129</v>
      </c>
      <c r="AP53" s="5">
        <f t="shared" si="17"/>
        <v>1856.3654586076129</v>
      </c>
      <c r="AR53">
        <v>540.45209999999997</v>
      </c>
      <c r="AS53">
        <v>816.85659999999996</v>
      </c>
      <c r="AT53">
        <v>437.8347</v>
      </c>
      <c r="AU53" s="2">
        <v>19</v>
      </c>
      <c r="AV53" s="2">
        <v>20.12</v>
      </c>
      <c r="AW53" s="2">
        <v>20.149999999999999</v>
      </c>
      <c r="AX53" s="2">
        <f t="shared" si="18"/>
        <v>22.53243676443887</v>
      </c>
      <c r="AY53" s="2">
        <f t="shared" si="2"/>
        <v>33.926185009411498</v>
      </c>
      <c r="AZ53" s="2">
        <f t="shared" si="3"/>
        <v>18.182557009094296</v>
      </c>
      <c r="BA53" s="2">
        <f t="shared" si="19"/>
        <v>2.8265681882665934</v>
      </c>
      <c r="BB53" s="2">
        <f>BA53*(H53/G53)</f>
        <v>113.7986710319482</v>
      </c>
      <c r="BC53" s="5">
        <f t="shared" si="20"/>
        <v>113.7986710319482</v>
      </c>
      <c r="BE53">
        <v>541.38400000000001</v>
      </c>
      <c r="BF53">
        <v>1307.0346999999999</v>
      </c>
      <c r="BG53">
        <v>2420.7948999999999</v>
      </c>
      <c r="BH53" s="2">
        <v>19</v>
      </c>
      <c r="BI53" s="2">
        <v>20.12</v>
      </c>
      <c r="BJ53" s="2">
        <v>20.149999999999999</v>
      </c>
      <c r="BK53" s="2">
        <f t="shared" si="21"/>
        <v>0</v>
      </c>
      <c r="BL53" s="2">
        <f t="shared" si="4"/>
        <v>22.48508948221173</v>
      </c>
      <c r="BM53" s="2">
        <f t="shared" si="5"/>
        <v>54.279007455586459</v>
      </c>
      <c r="BN53" s="2">
        <f t="shared" si="22"/>
        <v>34.354091214680238</v>
      </c>
      <c r="BO53" s="2">
        <f>BN53*(H53/G53)</f>
        <v>1383.108301073192</v>
      </c>
      <c r="BP53" s="5">
        <f t="shared" si="23"/>
        <v>1383.108301073192</v>
      </c>
      <c r="BR53">
        <v>780.97900000000004</v>
      </c>
      <c r="BS53">
        <v>1650.3603000000001</v>
      </c>
      <c r="BT53">
        <v>2762.5138999999999</v>
      </c>
      <c r="BU53" s="2">
        <v>19</v>
      </c>
      <c r="BV53" s="2">
        <v>20.12</v>
      </c>
      <c r="BW53" s="2">
        <v>20.149999999999999</v>
      </c>
      <c r="BX53" s="2">
        <f t="shared" si="24"/>
        <v>0</v>
      </c>
      <c r="BY53" s="2">
        <f t="shared" si="6"/>
        <v>32.436094710461035</v>
      </c>
      <c r="BZ53" s="2">
        <f t="shared" si="7"/>
        <v>68.536756543727506</v>
      </c>
      <c r="CA53" s="2">
        <f t="shared" si="25"/>
        <v>45.08833732485099</v>
      </c>
      <c r="CB53" s="2">
        <f>CA53*(H53/G53)</f>
        <v>1815.2729829436153</v>
      </c>
      <c r="CC53" s="5">
        <f t="shared" si="26"/>
        <v>1815.2729829436153</v>
      </c>
    </row>
    <row r="54" spans="1:81" x14ac:dyDescent="0.3">
      <c r="A54" t="s">
        <v>69</v>
      </c>
      <c r="B54">
        <v>13</v>
      </c>
      <c r="C54">
        <v>0</v>
      </c>
      <c r="D54">
        <v>30</v>
      </c>
      <c r="E54">
        <v>60</v>
      </c>
      <c r="F54" t="s">
        <v>78</v>
      </c>
      <c r="G54" s="2">
        <v>0.12444</v>
      </c>
      <c r="H54" s="2">
        <v>5.01</v>
      </c>
      <c r="I54" s="2"/>
      <c r="J54" s="2">
        <v>643.20860000000005</v>
      </c>
      <c r="K54" s="2">
        <v>1038.1721</v>
      </c>
      <c r="L54" s="2">
        <v>1128.5637999999999</v>
      </c>
      <c r="M54" s="2">
        <v>19</v>
      </c>
      <c r="N54" s="2">
        <v>20.12</v>
      </c>
      <c r="O54" s="2">
        <v>20.149999999999999</v>
      </c>
      <c r="P54" s="2">
        <f t="shared" si="8"/>
        <v>26.816543234531345</v>
      </c>
      <c r="Q54" s="2">
        <f t="shared" si="9"/>
        <v>43.11799492861936</v>
      </c>
      <c r="R54" s="2">
        <f t="shared" si="10"/>
        <v>46.867403684313032</v>
      </c>
      <c r="S54" s="2">
        <f t="shared" si="11"/>
        <v>16.071300208432898</v>
      </c>
      <c r="T54" s="2">
        <f>S54*(H54/G54)</f>
        <v>647.0364355854133</v>
      </c>
      <c r="U54" s="5">
        <f t="shared" si="12"/>
        <v>647.0364355854133</v>
      </c>
      <c r="X54">
        <v>22.16</v>
      </c>
      <c r="Y54">
        <v>2.2159999999999999E-2</v>
      </c>
      <c r="Z54">
        <v>0.26591999999999988</v>
      </c>
      <c r="AB54">
        <v>2.3400959999999991E-2</v>
      </c>
      <c r="AE54">
        <v>556.04480000000001</v>
      </c>
      <c r="AF54">
        <v>2032.6733999999999</v>
      </c>
      <c r="AG54">
        <v>1950.9793999999999</v>
      </c>
      <c r="AH54" s="2">
        <v>19</v>
      </c>
      <c r="AI54" s="2">
        <v>20.12</v>
      </c>
      <c r="AJ54" s="2">
        <v>20.149999999999999</v>
      </c>
      <c r="AK54" s="2">
        <f t="shared" si="13"/>
        <v>23.182524953081057</v>
      </c>
      <c r="AL54" s="2">
        <f t="shared" si="14"/>
        <v>84.422227637151366</v>
      </c>
      <c r="AM54" s="2">
        <f t="shared" si="15"/>
        <v>81.020974728747134</v>
      </c>
      <c r="AN54" s="2">
        <f t="shared" si="16"/>
        <v>52.370489045279946</v>
      </c>
      <c r="AO54" s="2">
        <f>AN54*(H54/G54)</f>
        <v>2108.4550796918397</v>
      </c>
      <c r="AP54" s="5">
        <f t="shared" si="17"/>
        <v>2108.4550796918397</v>
      </c>
      <c r="AR54">
        <v>631.11590000000001</v>
      </c>
      <c r="AS54">
        <v>998.73979999999995</v>
      </c>
      <c r="AT54">
        <v>907.36490000000003</v>
      </c>
      <c r="AU54" s="2">
        <v>19</v>
      </c>
      <c r="AV54" s="2">
        <v>20.12</v>
      </c>
      <c r="AW54" s="2">
        <v>20.149999999999999</v>
      </c>
      <c r="AX54" s="2">
        <f t="shared" si="18"/>
        <v>26.312376448869244</v>
      </c>
      <c r="AY54" s="2">
        <f t="shared" si="2"/>
        <v>41.480268667796324</v>
      </c>
      <c r="AZ54" s="2">
        <f t="shared" si="3"/>
        <v>37.681376150179844</v>
      </c>
      <c r="BA54" s="2">
        <f t="shared" si="19"/>
        <v>11.617822238411453</v>
      </c>
      <c r="BB54" s="2">
        <f>BA54*(H54/G54)</f>
        <v>467.73778057249581</v>
      </c>
      <c r="BC54" s="5">
        <f t="shared" si="20"/>
        <v>467.73778057249581</v>
      </c>
      <c r="BE54">
        <v>507.04750000000001</v>
      </c>
      <c r="BF54">
        <v>1327.5804000000001</v>
      </c>
      <c r="BG54">
        <v>1288.7779</v>
      </c>
      <c r="BH54" s="2">
        <v>19</v>
      </c>
      <c r="BI54" s="2">
        <v>20.12</v>
      </c>
      <c r="BJ54" s="2">
        <v>20.149999999999999</v>
      </c>
      <c r="BK54" s="2">
        <f t="shared" si="21"/>
        <v>0</v>
      </c>
      <c r="BL54" s="2">
        <f t="shared" si="4"/>
        <v>21.059005085543262</v>
      </c>
      <c r="BM54" s="2">
        <f t="shared" si="5"/>
        <v>55.132236680090024</v>
      </c>
      <c r="BN54" s="2">
        <f t="shared" si="22"/>
        <v>34.141653668146589</v>
      </c>
      <c r="BO54" s="2">
        <f>BN54*(H54/G54)</f>
        <v>1374.5554876037802</v>
      </c>
      <c r="BP54" s="5">
        <f t="shared" si="23"/>
        <v>1374.5554876037802</v>
      </c>
      <c r="BR54">
        <v>723.94929999999999</v>
      </c>
      <c r="BS54">
        <v>1214.9866</v>
      </c>
      <c r="BT54">
        <v>2210.9225999999999</v>
      </c>
      <c r="BU54" s="2">
        <v>19</v>
      </c>
      <c r="BV54" s="2">
        <v>20.12</v>
      </c>
      <c r="BW54" s="2">
        <v>20.149999999999999</v>
      </c>
      <c r="BX54" s="2">
        <f t="shared" si="24"/>
        <v>0</v>
      </c>
      <c r="BY54" s="2">
        <f t="shared" si="6"/>
        <v>30.067502532554609</v>
      </c>
      <c r="BZ54" s="2">
        <f t="shared" si="7"/>
        <v>50.456400828407723</v>
      </c>
      <c r="CA54" s="2">
        <f t="shared" si="25"/>
        <v>35.810431661884394</v>
      </c>
      <c r="CB54" s="2">
        <f>CA54*(H54/G54)</f>
        <v>1441.7411011414401</v>
      </c>
      <c r="CC54" s="5">
        <f t="shared" si="26"/>
        <v>1441.7411011414401</v>
      </c>
    </row>
    <row r="55" spans="1:81" x14ac:dyDescent="0.3">
      <c r="A55" t="s">
        <v>70</v>
      </c>
      <c r="B55">
        <v>13</v>
      </c>
      <c r="C55">
        <v>0</v>
      </c>
      <c r="D55">
        <v>30</v>
      </c>
      <c r="E55">
        <v>60</v>
      </c>
      <c r="F55" t="s">
        <v>78</v>
      </c>
      <c r="G55" s="2">
        <v>0.12444</v>
      </c>
      <c r="H55" s="2">
        <v>5.01</v>
      </c>
      <c r="I55" s="2"/>
      <c r="J55" s="2">
        <v>1001.2496</v>
      </c>
      <c r="K55" s="2">
        <v>1048.9346</v>
      </c>
      <c r="L55" s="2">
        <v>2447.9000999999998</v>
      </c>
      <c r="M55" s="2">
        <v>19</v>
      </c>
      <c r="N55" s="2">
        <v>20.12</v>
      </c>
      <c r="O55" s="2">
        <v>20.149999999999999</v>
      </c>
      <c r="P55" s="2">
        <f t="shared" si="8"/>
        <v>41.743927532929767</v>
      </c>
      <c r="Q55" s="2">
        <f t="shared" si="9"/>
        <v>43.564989622870215</v>
      </c>
      <c r="R55" s="2">
        <f t="shared" si="10"/>
        <v>101.65727641234838</v>
      </c>
      <c r="S55" s="2">
        <f t="shared" si="11"/>
        <v>28.19563556356151</v>
      </c>
      <c r="T55" s="2">
        <f>S55*(H55/G55)</f>
        <v>1135.1666198444484</v>
      </c>
      <c r="U55" s="5">
        <f t="shared" si="12"/>
        <v>1135.1666198444484</v>
      </c>
      <c r="X55">
        <v>68.78</v>
      </c>
      <c r="Y55">
        <v>6.8780000000000008E-2</v>
      </c>
      <c r="Z55">
        <v>0.82536000000000009</v>
      </c>
      <c r="AB55">
        <v>7.2631680000000004E-2</v>
      </c>
      <c r="AE55">
        <v>605.10649999999998</v>
      </c>
      <c r="AF55">
        <v>2020.8847000000001</v>
      </c>
      <c r="AG55">
        <v>512.77300000000002</v>
      </c>
      <c r="AH55" s="2">
        <v>19</v>
      </c>
      <c r="AI55" s="2">
        <v>20.12</v>
      </c>
      <c r="AJ55" s="2">
        <v>20.149999999999999</v>
      </c>
      <c r="AK55" s="2">
        <f t="shared" si="13"/>
        <v>25.227996980677712</v>
      </c>
      <c r="AL55" s="2">
        <f t="shared" si="14"/>
        <v>83.932612180508869</v>
      </c>
      <c r="AM55" s="2">
        <f t="shared" si="15"/>
        <v>21.294621703634522</v>
      </c>
      <c r="AN55" s="2">
        <f t="shared" si="16"/>
        <v>23.022207983903034</v>
      </c>
      <c r="AO55" s="2">
        <f>AN55*(H55/G55)</f>
        <v>926.88252972801513</v>
      </c>
      <c r="AP55" s="5">
        <f t="shared" si="17"/>
        <v>926.88252972801513</v>
      </c>
      <c r="AR55">
        <v>663.3297</v>
      </c>
      <c r="AS55">
        <v>1062.6443999999999</v>
      </c>
      <c r="AT55">
        <v>1634.3369</v>
      </c>
      <c r="AU55" s="2">
        <v>19</v>
      </c>
      <c r="AV55" s="2">
        <v>20.12</v>
      </c>
      <c r="AW55" s="2">
        <v>20.149999999999999</v>
      </c>
      <c r="AX55" s="2">
        <f t="shared" si="18"/>
        <v>27.655428703532113</v>
      </c>
      <c r="AY55" s="2">
        <f t="shared" si="2"/>
        <v>44.134393372857701</v>
      </c>
      <c r="AZ55" s="2">
        <f t="shared" si="3"/>
        <v>67.871331021311107</v>
      </c>
      <c r="BA55" s="2">
        <f t="shared" si="19"/>
        <v>25.377002181916378</v>
      </c>
      <c r="BB55" s="2">
        <f>BA55*(H55/G55)</f>
        <v>1021.6874070347241</v>
      </c>
      <c r="BC55" s="5">
        <f t="shared" si="20"/>
        <v>1021.6874070347241</v>
      </c>
      <c r="BE55">
        <v>568.86270000000002</v>
      </c>
      <c r="BF55">
        <v>1619.0092</v>
      </c>
      <c r="BG55">
        <v>2539.4630999999999</v>
      </c>
      <c r="BH55" s="2">
        <v>19</v>
      </c>
      <c r="BI55" s="2">
        <v>20.12</v>
      </c>
      <c r="BJ55" s="2">
        <v>20.149999999999999</v>
      </c>
      <c r="BK55" s="2">
        <f t="shared" si="21"/>
        <v>0</v>
      </c>
      <c r="BL55" s="2">
        <f t="shared" si="4"/>
        <v>23.626351559323084</v>
      </c>
      <c r="BM55" s="2">
        <f t="shared" si="5"/>
        <v>67.234796778894292</v>
      </c>
      <c r="BN55" s="2">
        <f t="shared" si="22"/>
        <v>40.767236945751144</v>
      </c>
      <c r="BO55" s="2">
        <f>BN55*(H55/G55)</f>
        <v>1641.3038982498654</v>
      </c>
      <c r="BP55" s="5">
        <f t="shared" si="23"/>
        <v>1641.3038982498654</v>
      </c>
      <c r="BR55">
        <v>604.89700000000005</v>
      </c>
      <c r="BS55">
        <v>1642.7164</v>
      </c>
      <c r="BT55">
        <v>2802.0185999999999</v>
      </c>
      <c r="BU55" s="2">
        <v>19</v>
      </c>
      <c r="BV55" s="2">
        <v>20.12</v>
      </c>
      <c r="BW55" s="2">
        <v>20.149999999999999</v>
      </c>
      <c r="BX55" s="2">
        <f t="shared" si="24"/>
        <v>0</v>
      </c>
      <c r="BY55" s="2">
        <f t="shared" si="6"/>
        <v>25.122950017956626</v>
      </c>
      <c r="BZ55" s="2">
        <f t="shared" si="7"/>
        <v>68.219317913299591</v>
      </c>
      <c r="CA55" s="2">
        <f t="shared" si="25"/>
        <v>41.850729559029453</v>
      </c>
      <c r="CB55" s="2">
        <f>CA55*(H55/G55)</f>
        <v>1684.9257078972803</v>
      </c>
      <c r="CC55" s="5">
        <f t="shared" si="26"/>
        <v>1684.9257078972803</v>
      </c>
    </row>
    <row r="56" spans="1:81" x14ac:dyDescent="0.3">
      <c r="A56" t="s">
        <v>71</v>
      </c>
      <c r="B56">
        <v>13</v>
      </c>
      <c r="C56">
        <v>0</v>
      </c>
      <c r="D56">
        <v>30</v>
      </c>
      <c r="E56">
        <v>60</v>
      </c>
      <c r="F56" t="s">
        <v>78</v>
      </c>
      <c r="G56" s="2">
        <v>0.12444</v>
      </c>
      <c r="H56" s="2">
        <v>5.01</v>
      </c>
      <c r="I56" s="2"/>
      <c r="J56" s="2">
        <v>600.08569999999997</v>
      </c>
      <c r="K56" s="2">
        <v>966.94079999999997</v>
      </c>
      <c r="L56" s="2">
        <v>2352.8955999999998</v>
      </c>
      <c r="M56" s="2">
        <v>19</v>
      </c>
      <c r="N56" s="2">
        <v>20.12</v>
      </c>
      <c r="O56" s="2">
        <v>20.149999999999999</v>
      </c>
      <c r="P56" s="2">
        <f t="shared" si="8"/>
        <v>25.018670643511303</v>
      </c>
      <c r="Q56" s="2">
        <f t="shared" si="9"/>
        <v>40.15957326408131</v>
      </c>
      <c r="R56" s="2">
        <f t="shared" si="10"/>
        <v>97.71189534188845</v>
      </c>
      <c r="S56" s="2">
        <f t="shared" si="11"/>
        <v>39.677860578984472</v>
      </c>
      <c r="T56" s="2">
        <f>S56*(H56/G56)</f>
        <v>1597.4452065309563</v>
      </c>
      <c r="U56" s="5">
        <f t="shared" si="12"/>
        <v>1597.4452065309563</v>
      </c>
      <c r="X56">
        <v>85.19</v>
      </c>
      <c r="Y56">
        <v>8.5190000000000002E-2</v>
      </c>
      <c r="Z56">
        <v>1.0222800000000001</v>
      </c>
      <c r="AB56">
        <v>8.9960639999999994E-2</v>
      </c>
      <c r="AE56">
        <v>721.9547</v>
      </c>
      <c r="AF56">
        <v>1741.5349000000001</v>
      </c>
      <c r="AG56">
        <v>973.48739999999998</v>
      </c>
      <c r="AH56" s="2">
        <v>19</v>
      </c>
      <c r="AI56" s="2">
        <v>20.12</v>
      </c>
      <c r="AJ56" s="2">
        <v>20.149999999999999</v>
      </c>
      <c r="AK56" s="2">
        <f t="shared" si="13"/>
        <v>30.099612203448626</v>
      </c>
      <c r="AL56" s="2">
        <f t="shared" si="14"/>
        <v>72.330486425337028</v>
      </c>
      <c r="AM56" s="2">
        <f t="shared" si="15"/>
        <v>40.427335129296473</v>
      </c>
      <c r="AN56" s="2">
        <f t="shared" si="16"/>
        <v>22.584516236464793</v>
      </c>
      <c r="AO56" s="2">
        <f>AN56*(H56/G56)</f>
        <v>909.2608995876617</v>
      </c>
      <c r="AP56" s="5">
        <f t="shared" si="17"/>
        <v>909.2608995876617</v>
      </c>
      <c r="AR56">
        <v>796.9248</v>
      </c>
      <c r="AS56">
        <v>1155.6449</v>
      </c>
      <c r="AT56">
        <v>2057.9702000000002</v>
      </c>
      <c r="AU56" s="2">
        <v>19</v>
      </c>
      <c r="AV56" s="2">
        <v>20.12</v>
      </c>
      <c r="AW56" s="2">
        <v>20.149999999999999</v>
      </c>
      <c r="AX56" s="2">
        <f t="shared" si="18"/>
        <v>33.225252824465102</v>
      </c>
      <c r="AY56" s="2">
        <f t="shared" si="2"/>
        <v>47.996946688785833</v>
      </c>
      <c r="AZ56" s="2">
        <f t="shared" si="3"/>
        <v>85.464127179771722</v>
      </c>
      <c r="BA56" s="2">
        <f t="shared" si="19"/>
        <v>30.158669427950688</v>
      </c>
      <c r="BB56" s="2">
        <f>BA56*(H56/G56)</f>
        <v>1214.1990825621419</v>
      </c>
      <c r="BC56" s="5">
        <f t="shared" si="20"/>
        <v>1214.1990825621419</v>
      </c>
      <c r="BE56">
        <v>683.29139999999995</v>
      </c>
      <c r="BF56">
        <v>1444.1242</v>
      </c>
      <c r="BG56">
        <v>2839.2728000000002</v>
      </c>
      <c r="BH56" s="2">
        <v>19</v>
      </c>
      <c r="BI56" s="2">
        <v>20.12</v>
      </c>
      <c r="BJ56" s="2">
        <v>20.149999999999999</v>
      </c>
      <c r="BK56" s="2">
        <f t="shared" si="21"/>
        <v>0</v>
      </c>
      <c r="BL56" s="2">
        <f t="shared" si="4"/>
        <v>28.378873907292657</v>
      </c>
      <c r="BM56" s="2">
        <f t="shared" si="5"/>
        <v>59.972109553474617</v>
      </c>
      <c r="BN56" s="2">
        <f t="shared" si="22"/>
        <v>39.452270087690643</v>
      </c>
      <c r="BO56" s="2">
        <f>BN56*(H56/G56)</f>
        <v>1588.3628506857131</v>
      </c>
      <c r="BP56" s="5">
        <f t="shared" si="23"/>
        <v>1588.3628506857131</v>
      </c>
      <c r="BR56">
        <v>665.06209999999999</v>
      </c>
      <c r="BS56">
        <v>1587.2071000000001</v>
      </c>
      <c r="BT56">
        <v>1859.4323999999999</v>
      </c>
      <c r="BU56" s="2">
        <v>19</v>
      </c>
      <c r="BV56" s="2">
        <v>20.12</v>
      </c>
      <c r="BW56" s="2">
        <v>20.149999999999999</v>
      </c>
      <c r="BX56" s="2">
        <f t="shared" si="24"/>
        <v>0</v>
      </c>
      <c r="BY56" s="2">
        <f t="shared" si="6"/>
        <v>27.621763535175855</v>
      </c>
      <c r="BZ56" s="2">
        <f t="shared" si="7"/>
        <v>65.914107723735086</v>
      </c>
      <c r="CA56" s="2">
        <f t="shared" si="25"/>
        <v>41.85211008121226</v>
      </c>
      <c r="CB56" s="2">
        <f>CA56*(H56/G56)</f>
        <v>1684.9812882262411</v>
      </c>
      <c r="CC56" s="5">
        <f t="shared" si="26"/>
        <v>1684.9812882262411</v>
      </c>
    </row>
    <row r="57" spans="1:81" x14ac:dyDescent="0.3">
      <c r="A57" t="s">
        <v>72</v>
      </c>
      <c r="B57">
        <v>13</v>
      </c>
      <c r="C57">
        <v>0</v>
      </c>
      <c r="D57">
        <v>30</v>
      </c>
      <c r="E57">
        <v>60</v>
      </c>
      <c r="F57" t="s">
        <v>78</v>
      </c>
      <c r="G57" s="2">
        <v>0.12444</v>
      </c>
      <c r="H57" s="2">
        <v>5.01</v>
      </c>
      <c r="I57" s="2"/>
      <c r="J57" s="2">
        <v>667.14319999999998</v>
      </c>
      <c r="K57" s="2">
        <v>1147.0842</v>
      </c>
      <c r="L57" s="2">
        <v>2228.7939999999999</v>
      </c>
      <c r="M57" s="2">
        <v>19</v>
      </c>
      <c r="N57" s="2">
        <v>20.12</v>
      </c>
      <c r="O57" s="2">
        <v>20.149999999999999</v>
      </c>
      <c r="P57" s="2">
        <f t="shared" si="8"/>
        <v>27.814420495036273</v>
      </c>
      <c r="Q57" s="2">
        <f t="shared" si="9"/>
        <v>47.64139849096253</v>
      </c>
      <c r="R57" s="2">
        <f t="shared" si="10"/>
        <v>92.558159429865455</v>
      </c>
      <c r="S57" s="2">
        <f t="shared" si="11"/>
        <v>38.020411963169337</v>
      </c>
      <c r="T57" s="2">
        <f>S57*(H57/G57)</f>
        <v>1530.7157179000192</v>
      </c>
      <c r="U57" s="5">
        <f t="shared" si="12"/>
        <v>1530.7157179000192</v>
      </c>
      <c r="X57">
        <v>75.5</v>
      </c>
      <c r="Y57">
        <v>7.5499999999999998E-2</v>
      </c>
      <c r="Z57">
        <v>0.90599999999999992</v>
      </c>
      <c r="AB57">
        <v>7.9727999999999993E-2</v>
      </c>
      <c r="AE57">
        <v>902.00400000000002</v>
      </c>
      <c r="AF57">
        <v>1816.1205</v>
      </c>
      <c r="AG57">
        <v>2180.8177999999998</v>
      </c>
      <c r="AH57" s="2">
        <v>19</v>
      </c>
      <c r="AI57" s="2">
        <v>20.12</v>
      </c>
      <c r="AJ57" s="2">
        <v>20.149999999999999</v>
      </c>
      <c r="AK57" s="2">
        <f t="shared" si="13"/>
        <v>37.6061969067581</v>
      </c>
      <c r="AL57" s="2">
        <f t="shared" si="14"/>
        <v>75.428220917092318</v>
      </c>
      <c r="AM57" s="2">
        <f t="shared" si="15"/>
        <v>90.565786528449209</v>
      </c>
      <c r="AN57" s="2">
        <f t="shared" si="16"/>
        <v>40.235209063876084</v>
      </c>
      <c r="AO57" s="2">
        <f>AN57*(H57/G57)</f>
        <v>1619.884260768396</v>
      </c>
      <c r="AP57" s="5">
        <f t="shared" si="17"/>
        <v>1619.884260768396</v>
      </c>
      <c r="AR57">
        <v>640.32809999999995</v>
      </c>
      <c r="AS57">
        <v>1100.2431999999999</v>
      </c>
      <c r="AT57">
        <v>1872.9132</v>
      </c>
      <c r="AU57" s="2">
        <v>19</v>
      </c>
      <c r="AV57" s="2">
        <v>20.12</v>
      </c>
      <c r="AW57" s="2">
        <v>20.149999999999999</v>
      </c>
      <c r="AX57" s="2">
        <f t="shared" si="18"/>
        <v>26.696449919878724</v>
      </c>
      <c r="AY57" s="2">
        <f t="shared" si="2"/>
        <v>45.695969596801852</v>
      </c>
      <c r="AZ57" s="2">
        <f t="shared" si="3"/>
        <v>77.779013477198646</v>
      </c>
      <c r="BA57" s="2">
        <f t="shared" si="19"/>
        <v>31.417061620561569</v>
      </c>
      <c r="BB57" s="2">
        <f>BA57*(H57/G57)</f>
        <v>1264.8624133639782</v>
      </c>
      <c r="BC57" s="5">
        <f t="shared" si="20"/>
        <v>1264.8624133639782</v>
      </c>
      <c r="BE57">
        <v>690.73490000000004</v>
      </c>
      <c r="BF57">
        <v>1753.9077</v>
      </c>
      <c r="BG57">
        <v>3136.4976999999999</v>
      </c>
      <c r="BH57" s="2">
        <v>19</v>
      </c>
      <c r="BI57" s="2">
        <v>20.12</v>
      </c>
      <c r="BJ57" s="2">
        <v>20.149999999999999</v>
      </c>
      <c r="BK57" s="2">
        <f t="shared" si="21"/>
        <v>0</v>
      </c>
      <c r="BL57" s="2">
        <f t="shared" si="4"/>
        <v>28.688021875390799</v>
      </c>
      <c r="BM57" s="2">
        <f t="shared" si="5"/>
        <v>72.836910240187578</v>
      </c>
      <c r="BN57" s="2">
        <f t="shared" si="22"/>
        <v>45.471913231281398</v>
      </c>
      <c r="BO57" s="2">
        <f>BN57*(H57/G57)</f>
        <v>1830.7158894946947</v>
      </c>
      <c r="BP57" s="5">
        <f t="shared" si="23"/>
        <v>1830.7158894946947</v>
      </c>
      <c r="BR57">
        <v>806.74400000000003</v>
      </c>
      <c r="BS57">
        <v>1234.893</v>
      </c>
      <c r="BT57">
        <v>1602.0454</v>
      </c>
      <c r="BU57" s="2">
        <v>19</v>
      </c>
      <c r="BV57" s="2">
        <v>20.12</v>
      </c>
      <c r="BW57" s="2">
        <v>20.149999999999999</v>
      </c>
      <c r="BX57" s="2">
        <f t="shared" si="24"/>
        <v>0</v>
      </c>
      <c r="BY57" s="2">
        <f t="shared" si="6"/>
        <v>33.506182357139153</v>
      </c>
      <c r="BZ57" s="2">
        <f t="shared" si="7"/>
        <v>51.283080972411469</v>
      </c>
      <c r="CA57" s="2">
        <f t="shared" si="25"/>
        <v>37.642863805076878</v>
      </c>
      <c r="CB57" s="2">
        <f>CA57*(H57/G57)</f>
        <v>1515.5154907058436</v>
      </c>
      <c r="CC57" s="5">
        <f t="shared" si="26"/>
        <v>1515.5154907058436</v>
      </c>
    </row>
    <row r="58" spans="1:81" x14ac:dyDescent="0.3">
      <c r="A58" t="s">
        <v>73</v>
      </c>
      <c r="B58">
        <v>13</v>
      </c>
      <c r="C58">
        <v>0</v>
      </c>
      <c r="D58">
        <v>30</v>
      </c>
      <c r="E58">
        <v>60</v>
      </c>
      <c r="F58" t="s">
        <v>78</v>
      </c>
      <c r="G58" s="2">
        <v>0.12444</v>
      </c>
      <c r="H58" s="2">
        <v>5.01</v>
      </c>
      <c r="I58" s="2"/>
      <c r="J58" s="2">
        <v>774.03899999999999</v>
      </c>
      <c r="K58" s="2">
        <v>1538.6731</v>
      </c>
      <c r="L58" s="2">
        <v>2059.9488000000001</v>
      </c>
      <c r="M58" s="2">
        <v>19</v>
      </c>
      <c r="N58" s="2">
        <v>20.12</v>
      </c>
      <c r="O58" s="2">
        <v>20.149999999999999</v>
      </c>
      <c r="P58" s="2">
        <f t="shared" si="8"/>
        <v>32.271101954658882</v>
      </c>
      <c r="Q58" s="2">
        <f t="shared" si="9"/>
        <v>63.905106795494731</v>
      </c>
      <c r="R58" s="2">
        <f t="shared" si="10"/>
        <v>85.546295192718588</v>
      </c>
      <c r="S58" s="2">
        <f t="shared" si="11"/>
        <v>37.763128752200132</v>
      </c>
      <c r="T58" s="2">
        <f>S58*(H58/G58)</f>
        <v>1520.3574015471124</v>
      </c>
      <c r="U58" s="5">
        <f t="shared" si="12"/>
        <v>1520.3574015471124</v>
      </c>
      <c r="X58">
        <v>61.489999999999988</v>
      </c>
      <c r="Y58">
        <v>6.1490000000000003E-2</v>
      </c>
      <c r="Z58">
        <v>0.73787999999999998</v>
      </c>
      <c r="AB58">
        <v>6.4933439999999995E-2</v>
      </c>
      <c r="AE58">
        <v>721.10289999999998</v>
      </c>
      <c r="AF58">
        <v>2240.5223999999998</v>
      </c>
      <c r="AG58">
        <v>1594.1902</v>
      </c>
      <c r="AH58" s="2">
        <v>19</v>
      </c>
      <c r="AI58" s="2">
        <v>20.12</v>
      </c>
      <c r="AJ58" s="2">
        <v>20.149999999999999</v>
      </c>
      <c r="AK58" s="2">
        <f t="shared" si="13"/>
        <v>30.064099103146212</v>
      </c>
      <c r="AL58" s="2">
        <f t="shared" si="14"/>
        <v>93.054738689912853</v>
      </c>
      <c r="AM58" s="2">
        <f t="shared" si="15"/>
        <v>66.204104413924796</v>
      </c>
      <c r="AN58" s="2">
        <f t="shared" si="16"/>
        <v>43.178292891727246</v>
      </c>
      <c r="AO58" s="2">
        <f>AN58*(H58/G58)</f>
        <v>1738.3738941462032</v>
      </c>
      <c r="AP58" s="5">
        <f t="shared" si="17"/>
        <v>1738.3738941462032</v>
      </c>
      <c r="AR58">
        <v>595.33900000000006</v>
      </c>
      <c r="AS58">
        <v>1206.7274</v>
      </c>
      <c r="AT58">
        <v>926.63580000000002</v>
      </c>
      <c r="AU58" s="2">
        <v>19</v>
      </c>
      <c r="AV58" s="2">
        <v>20.12</v>
      </c>
      <c r="AW58" s="2">
        <v>20.149999999999999</v>
      </c>
      <c r="AX58" s="2">
        <f t="shared" si="18"/>
        <v>24.820772036789705</v>
      </c>
      <c r="AY58" s="2">
        <f t="shared" si="2"/>
        <v>50.118536140034998</v>
      </c>
      <c r="AZ58" s="2">
        <f t="shared" si="3"/>
        <v>38.481665021451477</v>
      </c>
      <c r="BA58" s="2">
        <f t="shared" si="19"/>
        <v>16.950274107548417</v>
      </c>
      <c r="BB58" s="2">
        <f>BA58*(H58/G58)</f>
        <v>682.42424685645756</v>
      </c>
      <c r="BC58" s="5">
        <f t="shared" si="20"/>
        <v>682.42424685645756</v>
      </c>
      <c r="BE58">
        <v>572.83989999999994</v>
      </c>
      <c r="BF58">
        <v>1477.0318</v>
      </c>
      <c r="BG58">
        <v>2351.0423999999998</v>
      </c>
      <c r="BH58" s="2">
        <v>19</v>
      </c>
      <c r="BI58" s="2">
        <v>20.12</v>
      </c>
      <c r="BJ58" s="2">
        <v>20.149999999999999</v>
      </c>
      <c r="BK58" s="2">
        <f t="shared" si="21"/>
        <v>0</v>
      </c>
      <c r="BL58" s="2">
        <f t="shared" si="4"/>
        <v>23.791535048101196</v>
      </c>
      <c r="BM58" s="2">
        <f t="shared" si="5"/>
        <v>61.338708210530513</v>
      </c>
      <c r="BN58" s="2">
        <f t="shared" si="22"/>
        <v>38.138121223856082</v>
      </c>
      <c r="BO58" s="2">
        <f>BN58*(H58/G58)</f>
        <v>1535.4547358688442</v>
      </c>
      <c r="BP58" s="5">
        <f t="shared" si="23"/>
        <v>1535.4547358688442</v>
      </c>
      <c r="BR58">
        <v>818.64549999999997</v>
      </c>
      <c r="BS58">
        <v>1436.0853999999999</v>
      </c>
      <c r="BT58">
        <v>2946.8004999999998</v>
      </c>
      <c r="BU58" s="2">
        <v>19</v>
      </c>
      <c r="BV58" s="2">
        <v>20.12</v>
      </c>
      <c r="BW58" s="2">
        <v>20.149999999999999</v>
      </c>
      <c r="BX58" s="2">
        <f t="shared" si="24"/>
        <v>0</v>
      </c>
      <c r="BY58" s="2">
        <f t="shared" si="6"/>
        <v>34.00048269197088</v>
      </c>
      <c r="BZ58" s="2">
        <f t="shared" si="7"/>
        <v>59.638271373712463</v>
      </c>
      <c r="CA58" s="2">
        <f t="shared" si="25"/>
        <v>41.676501805892194</v>
      </c>
      <c r="CB58" s="2">
        <f>CA58*(H58/G58)</f>
        <v>1677.9112347116675</v>
      </c>
      <c r="CC58" s="5">
        <f t="shared" si="26"/>
        <v>1677.9112347116675</v>
      </c>
    </row>
    <row r="59" spans="1:81" x14ac:dyDescent="0.3">
      <c r="A59" t="s">
        <v>74</v>
      </c>
      <c r="B59">
        <v>13</v>
      </c>
      <c r="C59">
        <v>0</v>
      </c>
      <c r="D59">
        <v>30</v>
      </c>
      <c r="E59">
        <v>60</v>
      </c>
      <c r="F59" t="s">
        <v>78</v>
      </c>
      <c r="G59" s="2">
        <v>0.12444</v>
      </c>
      <c r="H59" s="2">
        <v>5.01</v>
      </c>
      <c r="I59" s="2"/>
      <c r="J59" s="2">
        <v>514.26660000000004</v>
      </c>
      <c r="K59" s="2">
        <v>1451.3521000000001</v>
      </c>
      <c r="L59" s="2">
        <v>2451.7905000000001</v>
      </c>
      <c r="M59" s="2">
        <v>19</v>
      </c>
      <c r="N59" s="2">
        <v>20.12</v>
      </c>
      <c r="O59" s="2">
        <v>20.149999999999999</v>
      </c>
      <c r="P59" s="2">
        <f t="shared" si="8"/>
        <v>21.440715365085971</v>
      </c>
      <c r="Q59" s="2">
        <f t="shared" si="9"/>
        <v>60.27843792704607</v>
      </c>
      <c r="R59" s="2">
        <f t="shared" si="10"/>
        <v>101.81883834379919</v>
      </c>
      <c r="S59" s="2">
        <f t="shared" si="11"/>
        <v>53.215650053308245</v>
      </c>
      <c r="T59" s="2">
        <f>S59*(H59/G59)</f>
        <v>2142.4815715772606</v>
      </c>
      <c r="U59" s="5">
        <f t="shared" si="12"/>
        <v>2142.4815715772606</v>
      </c>
      <c r="X59">
        <v>94.610000000000014</v>
      </c>
      <c r="Y59">
        <v>9.4610000000000014E-2</v>
      </c>
      <c r="Z59">
        <v>1.1353200000000001</v>
      </c>
      <c r="AB59">
        <v>9.990816000000001E-2</v>
      </c>
      <c r="AE59">
        <v>1293.9498000000001</v>
      </c>
      <c r="AF59">
        <v>1212.4365</v>
      </c>
      <c r="AG59">
        <v>1216.6141</v>
      </c>
      <c r="AH59" s="2">
        <v>19</v>
      </c>
      <c r="AI59" s="2">
        <v>20.12</v>
      </c>
      <c r="AJ59" s="2">
        <v>20.149999999999999</v>
      </c>
      <c r="AK59" s="2">
        <f t="shared" si="13"/>
        <v>53.947134343373499</v>
      </c>
      <c r="AL59" s="2">
        <f t="shared" si="14"/>
        <v>50.355649952713051</v>
      </c>
      <c r="AM59" s="2">
        <f t="shared" si="15"/>
        <v>50.523988234185069</v>
      </c>
      <c r="AN59" s="2">
        <f t="shared" si="16"/>
        <v>-3.0855886394065628</v>
      </c>
      <c r="AO59" s="2">
        <f>AN59*(H59/G59)</f>
        <v>-124.2269293107271</v>
      </c>
      <c r="AP59" s="5" t="str">
        <f t="shared" si="17"/>
        <v>0</v>
      </c>
      <c r="AR59">
        <v>661.87379999999996</v>
      </c>
      <c r="AS59">
        <v>1439.4636</v>
      </c>
      <c r="AT59">
        <v>1780.0024000000001</v>
      </c>
      <c r="AU59" s="2">
        <v>19</v>
      </c>
      <c r="AV59" s="2">
        <v>20.12</v>
      </c>
      <c r="AW59" s="2">
        <v>20.149999999999999</v>
      </c>
      <c r="AX59" s="2">
        <f t="shared" si="18"/>
        <v>27.594729569075334</v>
      </c>
      <c r="AY59" s="2">
        <f t="shared" si="2"/>
        <v>59.784677516119125</v>
      </c>
      <c r="AZ59" s="2">
        <f t="shared" si="3"/>
        <v>73.920580333912937</v>
      </c>
      <c r="BA59" s="2">
        <f t="shared" si="19"/>
        <v>34.817110390560195</v>
      </c>
      <c r="BB59" s="2">
        <f>BA59*(H59/G59)</f>
        <v>1401.7496227636339</v>
      </c>
      <c r="BC59" s="5">
        <f t="shared" si="20"/>
        <v>1401.7496227636339</v>
      </c>
      <c r="BE59">
        <v>1513.0561</v>
      </c>
      <c r="BF59">
        <v>2681.0318000000002</v>
      </c>
      <c r="BG59">
        <v>2927.9259000000002</v>
      </c>
      <c r="BH59" s="2">
        <v>19</v>
      </c>
      <c r="BI59" s="2">
        <v>20.12</v>
      </c>
      <c r="BJ59" s="2">
        <v>20.149999999999999</v>
      </c>
      <c r="BK59" s="2">
        <f t="shared" si="21"/>
        <v>0</v>
      </c>
      <c r="BL59" s="2">
        <f t="shared" si="4"/>
        <v>62.841165974809563</v>
      </c>
      <c r="BM59" s="2">
        <f t="shared" si="5"/>
        <v>111.33885355979027</v>
      </c>
      <c r="BN59" s="2">
        <f t="shared" si="22"/>
        <v>77.537713598066119</v>
      </c>
      <c r="BO59" s="2">
        <f>BN59*(H59/G59)</f>
        <v>3121.6967625065195</v>
      </c>
      <c r="BP59" s="5">
        <f t="shared" si="23"/>
        <v>3121.6967625065195</v>
      </c>
      <c r="BR59">
        <v>1321.9005999999999</v>
      </c>
      <c r="BS59">
        <v>2534.0479999999998</v>
      </c>
      <c r="BT59">
        <v>3649.6333</v>
      </c>
      <c r="BU59" s="2">
        <v>19</v>
      </c>
      <c r="BV59" s="2">
        <v>20.12</v>
      </c>
      <c r="BW59" s="2">
        <v>20.149999999999999</v>
      </c>
      <c r="BX59" s="2">
        <f t="shared" si="24"/>
        <v>0</v>
      </c>
      <c r="BY59" s="2">
        <f t="shared" si="6"/>
        <v>54.901979514705594</v>
      </c>
      <c r="BZ59" s="2">
        <f t="shared" si="7"/>
        <v>105.23485741029978</v>
      </c>
      <c r="CA59" s="2">
        <f t="shared" si="25"/>
        <v>71.386565837218825</v>
      </c>
      <c r="CB59" s="2">
        <f>CA59*(H59/G59)</f>
        <v>2874.0492996180192</v>
      </c>
      <c r="CC59" s="5">
        <f t="shared" si="26"/>
        <v>2874.0492996180192</v>
      </c>
    </row>
    <row r="60" spans="1:81" x14ac:dyDescent="0.3">
      <c r="A60" t="s">
        <v>75</v>
      </c>
      <c r="B60">
        <v>13</v>
      </c>
      <c r="C60">
        <v>0</v>
      </c>
      <c r="D60">
        <v>30</v>
      </c>
      <c r="E60">
        <v>60</v>
      </c>
      <c r="F60" t="s">
        <v>78</v>
      </c>
      <c r="G60" s="2">
        <v>0.12444</v>
      </c>
      <c r="H60" s="2">
        <v>5.01</v>
      </c>
      <c r="I60" s="2"/>
      <c r="J60" s="2">
        <v>1707.4799</v>
      </c>
      <c r="K60" s="2">
        <v>2889.0644000000002</v>
      </c>
      <c r="L60" s="2">
        <v>3634.1183999999998</v>
      </c>
      <c r="M60" s="2">
        <v>19</v>
      </c>
      <c r="N60" s="2">
        <v>20.12</v>
      </c>
      <c r="O60" s="2">
        <v>20.149999999999999</v>
      </c>
      <c r="P60" s="2">
        <f t="shared" si="8"/>
        <v>71.187960733801219</v>
      </c>
      <c r="Q60" s="2">
        <f t="shared" si="9"/>
        <v>119.99037938666889</v>
      </c>
      <c r="R60" s="2">
        <f t="shared" si="10"/>
        <v>150.91897692393624</v>
      </c>
      <c r="S60" s="2">
        <f t="shared" si="11"/>
        <v>57.132917773289243</v>
      </c>
      <c r="T60" s="2">
        <f>S60*(H60/G60)</f>
        <v>2300.1922054337765</v>
      </c>
      <c r="U60" s="5">
        <f t="shared" si="12"/>
        <v>2300.1922054337765</v>
      </c>
      <c r="X60">
        <v>90.47999999999999</v>
      </c>
      <c r="Y60">
        <v>9.0479999999999991E-2</v>
      </c>
      <c r="Z60">
        <v>1.0857600000000001</v>
      </c>
      <c r="AB60">
        <v>9.5546879999999987E-2</v>
      </c>
      <c r="AE60">
        <v>1799.9623999999999</v>
      </c>
      <c r="AF60">
        <v>1182.2635</v>
      </c>
      <c r="AG60">
        <v>2169.2357999999999</v>
      </c>
      <c r="AH60" s="2">
        <v>19</v>
      </c>
      <c r="AI60" s="2">
        <v>20.12</v>
      </c>
      <c r="AJ60" s="2">
        <v>20.149999999999999</v>
      </c>
      <c r="AK60" s="2">
        <f t="shared" si="13"/>
        <v>75.043725348402987</v>
      </c>
      <c r="AL60" s="2">
        <f t="shared" si="14"/>
        <v>49.102486569704368</v>
      </c>
      <c r="AM60" s="2">
        <f t="shared" si="15"/>
        <v>90.084805063802094</v>
      </c>
      <c r="AN60" s="2">
        <f t="shared" si="16"/>
        <v>-4.0838995285168354</v>
      </c>
      <c r="AO60" s="2">
        <f>AN60*(H60/G60)</f>
        <v>-164.41929152900471</v>
      </c>
      <c r="AP60" s="5" t="str">
        <f t="shared" si="17"/>
        <v>0</v>
      </c>
      <c r="AR60">
        <v>951.1069</v>
      </c>
      <c r="AS60">
        <v>1637.3344</v>
      </c>
      <c r="AT60">
        <v>1834.2859000000001</v>
      </c>
      <c r="AU60" s="2">
        <v>19</v>
      </c>
      <c r="AV60" s="2">
        <v>20.12</v>
      </c>
      <c r="AW60" s="2">
        <v>20.149999999999999</v>
      </c>
      <c r="AX60" s="2">
        <f t="shared" si="18"/>
        <v>39.653386637726982</v>
      </c>
      <c r="AY60" s="2">
        <f t="shared" si="2"/>
        <v>68.002767899131584</v>
      </c>
      <c r="AZ60" s="2">
        <f t="shared" si="3"/>
        <v>76.174885059881831</v>
      </c>
      <c r="BA60" s="2">
        <f t="shared" si="19"/>
        <v>28.705172516515525</v>
      </c>
      <c r="BB60" s="2">
        <f>BA60*(H60/G60)</f>
        <v>1155.6807642859433</v>
      </c>
      <c r="BC60" s="5">
        <f t="shared" si="20"/>
        <v>1155.6807642859433</v>
      </c>
      <c r="BE60">
        <v>2005.6823999999999</v>
      </c>
      <c r="BF60">
        <v>2014.8051</v>
      </c>
      <c r="BG60">
        <v>2280.9331000000002</v>
      </c>
      <c r="BH60" s="2">
        <v>19</v>
      </c>
      <c r="BI60" s="2">
        <v>20.12</v>
      </c>
      <c r="BJ60" s="2">
        <v>20.149999999999999</v>
      </c>
      <c r="BK60" s="2">
        <f t="shared" si="21"/>
        <v>0</v>
      </c>
      <c r="BL60" s="2">
        <f t="shared" si="4"/>
        <v>83.301221012991107</v>
      </c>
      <c r="BM60" s="2">
        <f t="shared" si="5"/>
        <v>83.671551370788876</v>
      </c>
      <c r="BN60" s="2">
        <f t="shared" si="22"/>
        <v>73.524230553840965</v>
      </c>
      <c r="BO60" s="2">
        <f>BN60*(H60/G60)</f>
        <v>2960.1124644386309</v>
      </c>
      <c r="BP60" s="5">
        <f t="shared" si="23"/>
        <v>2960.1124644386309</v>
      </c>
      <c r="BR60">
        <v>1772.5091</v>
      </c>
      <c r="BS60">
        <v>2629.3148000000001</v>
      </c>
      <c r="BT60">
        <v>3245.8629999999998</v>
      </c>
      <c r="BU60" s="2">
        <v>19</v>
      </c>
      <c r="BV60" s="2">
        <v>20.12</v>
      </c>
      <c r="BW60" s="2">
        <v>20.149999999999999</v>
      </c>
      <c r="BX60" s="2">
        <f t="shared" si="24"/>
        <v>0</v>
      </c>
      <c r="BY60" s="2">
        <f t="shared" si="6"/>
        <v>73.616925733923765</v>
      </c>
      <c r="BZ60" s="2">
        <f t="shared" si="7"/>
        <v>109.19113136956794</v>
      </c>
      <c r="CA60" s="2">
        <f t="shared" si="25"/>
        <v>81.111018723743896</v>
      </c>
      <c r="CB60" s="2">
        <f>CA60*(H60/G60)</f>
        <v>3265.5593362741638</v>
      </c>
      <c r="CC60" s="5">
        <f t="shared" si="26"/>
        <v>3265.5593362741638</v>
      </c>
    </row>
    <row r="61" spans="1:81" x14ac:dyDescent="0.3">
      <c r="A61" t="s">
        <v>76</v>
      </c>
      <c r="B61">
        <v>13</v>
      </c>
      <c r="C61">
        <v>0</v>
      </c>
      <c r="D61">
        <v>30</v>
      </c>
      <c r="E61">
        <v>60</v>
      </c>
      <c r="F61" t="s">
        <v>78</v>
      </c>
      <c r="G61" s="2">
        <v>0.12444</v>
      </c>
      <c r="H61" s="2">
        <v>5.01</v>
      </c>
      <c r="I61" s="2"/>
      <c r="J61" s="2">
        <v>878.08209999999997</v>
      </c>
      <c r="K61" s="2">
        <v>1895.4903999999999</v>
      </c>
      <c r="L61" s="2">
        <v>2601.1282000000001</v>
      </c>
      <c r="M61" s="2">
        <v>19</v>
      </c>
      <c r="N61" s="2">
        <v>20.12</v>
      </c>
      <c r="O61" s="2">
        <v>20.149999999999999</v>
      </c>
      <c r="P61" s="2">
        <f t="shared" si="8"/>
        <v>36.608849132486839</v>
      </c>
      <c r="Q61" s="2">
        <f t="shared" si="9"/>
        <v>78.724659865591349</v>
      </c>
      <c r="R61" s="2">
        <f t="shared" si="10"/>
        <v>108.02058809971625</v>
      </c>
      <c r="S61" s="2">
        <f t="shared" si="11"/>
        <v>50.497356536742394</v>
      </c>
      <c r="T61" s="2">
        <f>S61*(H61/G61)</f>
        <v>2033.0420785043348</v>
      </c>
      <c r="U61" s="5">
        <f t="shared" si="12"/>
        <v>2033.0420785043348</v>
      </c>
      <c r="X61">
        <v>82.88</v>
      </c>
      <c r="Y61">
        <v>8.2879999999999995E-2</v>
      </c>
      <c r="Z61">
        <v>0.99455999999999989</v>
      </c>
      <c r="AB61">
        <v>8.7521279999999993E-2</v>
      </c>
      <c r="AE61">
        <v>1077.0117</v>
      </c>
      <c r="AF61">
        <v>2109.5556000000001</v>
      </c>
      <c r="AG61">
        <v>1346.1406999999999</v>
      </c>
      <c r="AH61" s="2">
        <v>19</v>
      </c>
      <c r="AI61" s="2">
        <v>20.12</v>
      </c>
      <c r="AJ61" s="2">
        <v>20.149999999999999</v>
      </c>
      <c r="AK61" s="2">
        <f t="shared" si="13"/>
        <v>44.902588082849171</v>
      </c>
      <c r="AL61" s="2">
        <f t="shared" si="14"/>
        <v>87.615345916578363</v>
      </c>
      <c r="AM61" s="2">
        <f t="shared" si="15"/>
        <v>55.903015498799206</v>
      </c>
      <c r="AN61" s="2">
        <f t="shared" si="16"/>
        <v>23.096210097597176</v>
      </c>
      <c r="AO61" s="2">
        <f>AN61*(H61/G61)</f>
        <v>929.86188194279862</v>
      </c>
      <c r="AP61" s="5">
        <f t="shared" si="17"/>
        <v>929.86188194279862</v>
      </c>
      <c r="AR61">
        <v>784.26220000000001</v>
      </c>
      <c r="AS61">
        <v>1388.9440999999999</v>
      </c>
      <c r="AT61">
        <v>2262.9794000000002</v>
      </c>
      <c r="AU61" s="2">
        <v>19</v>
      </c>
      <c r="AV61" s="2">
        <v>20.12</v>
      </c>
      <c r="AW61" s="2">
        <v>20.149999999999999</v>
      </c>
      <c r="AX61" s="2">
        <f t="shared" si="18"/>
        <v>32.6973258652149</v>
      </c>
      <c r="AY61" s="2">
        <f t="shared" si="2"/>
        <v>57.686470923207992</v>
      </c>
      <c r="AZ61" s="2">
        <f t="shared" si="3"/>
        <v>93.977823025233064</v>
      </c>
      <c r="BA61" s="2">
        <f t="shared" si="19"/>
        <v>38.617873676015904</v>
      </c>
      <c r="BB61" s="2">
        <f>BA61*(H61/G61)</f>
        <v>1554.769745394083</v>
      </c>
      <c r="BC61" s="5">
        <f t="shared" si="20"/>
        <v>1554.769745394083</v>
      </c>
      <c r="BE61">
        <v>1480.9425000000001</v>
      </c>
      <c r="BF61">
        <v>1513.4684</v>
      </c>
      <c r="BG61">
        <v>1576.6835000000001</v>
      </c>
      <c r="BH61" s="2">
        <v>19</v>
      </c>
      <c r="BI61" s="2">
        <v>20.12</v>
      </c>
      <c r="BJ61" s="2">
        <v>20.149999999999999</v>
      </c>
      <c r="BK61" s="2">
        <f t="shared" si="21"/>
        <v>0</v>
      </c>
      <c r="BL61" s="2">
        <f t="shared" si="4"/>
        <v>61.507404412598724</v>
      </c>
      <c r="BM61" s="2">
        <f t="shared" si="5"/>
        <v>62.851860449760444</v>
      </c>
      <c r="BN61" s="2">
        <f t="shared" si="22"/>
        <v>54.778596532101005</v>
      </c>
      <c r="BO61" s="2">
        <f>BN61*(H61/G61)</f>
        <v>2205.4063695421573</v>
      </c>
      <c r="BP61" s="5">
        <f t="shared" si="23"/>
        <v>2205.4063695421573</v>
      </c>
      <c r="BR61">
        <v>1291.5766000000001</v>
      </c>
      <c r="BS61">
        <v>2483.8849</v>
      </c>
      <c r="BT61">
        <v>3431.0369000000001</v>
      </c>
      <c r="BU61" s="2">
        <v>19</v>
      </c>
      <c r="BV61" s="2">
        <v>20.12</v>
      </c>
      <c r="BW61" s="2">
        <v>20.149999999999999</v>
      </c>
      <c r="BX61" s="2">
        <f t="shared" si="24"/>
        <v>0</v>
      </c>
      <c r="BY61" s="2">
        <f t="shared" si="6"/>
        <v>53.642544707879786</v>
      </c>
      <c r="BZ61" s="2">
        <f t="shared" si="7"/>
        <v>103.15166613856437</v>
      </c>
      <c r="CA61" s="2">
        <f t="shared" si="25"/>
        <v>69.900434391766154</v>
      </c>
      <c r="CB61" s="2">
        <f>CA61*(H61/G61)</f>
        <v>2814.217103043623</v>
      </c>
      <c r="CC61" s="5">
        <f t="shared" si="26"/>
        <v>2814.217103043623</v>
      </c>
    </row>
    <row r="62" spans="1:81" x14ac:dyDescent="0.3">
      <c r="A62" t="s">
        <v>47</v>
      </c>
      <c r="B62">
        <v>13</v>
      </c>
      <c r="C62">
        <v>0</v>
      </c>
      <c r="D62">
        <v>30</v>
      </c>
      <c r="E62">
        <v>60</v>
      </c>
      <c r="F62" t="s">
        <v>79</v>
      </c>
      <c r="G62" s="2">
        <v>0.12444</v>
      </c>
      <c r="H62" s="2">
        <v>5.01</v>
      </c>
      <c r="I62" s="2"/>
      <c r="J62" s="2">
        <v>0.25319999999999998</v>
      </c>
      <c r="K62" s="2">
        <v>0.2656</v>
      </c>
      <c r="L62" s="2">
        <v>0.2296</v>
      </c>
      <c r="M62" s="2">
        <v>19</v>
      </c>
      <c r="N62" s="2">
        <v>20.12</v>
      </c>
      <c r="O62" s="2">
        <v>20.149999999999999</v>
      </c>
      <c r="P62" s="2">
        <f t="shared" si="8"/>
        <v>1.0556371209873959E-2</v>
      </c>
      <c r="Q62" s="2">
        <f t="shared" si="9"/>
        <v>1.1031060700861932E-2</v>
      </c>
      <c r="R62" s="2">
        <f t="shared" si="10"/>
        <v>9.5349114386960431E-3</v>
      </c>
      <c r="S62" s="2">
        <f t="shared" si="11"/>
        <v>-2.6685971945575478E-4</v>
      </c>
      <c r="T62" s="2">
        <f>S62*(H62/G62)</f>
        <v>-1.0743870093806908E-2</v>
      </c>
      <c r="U62" s="5" t="str">
        <f t="shared" si="12"/>
        <v>0</v>
      </c>
      <c r="X62">
        <v>0</v>
      </c>
      <c r="Y62">
        <v>0</v>
      </c>
      <c r="Z62">
        <v>0</v>
      </c>
      <c r="AB62">
        <v>0</v>
      </c>
      <c r="AE62">
        <v>0.27360000000000001</v>
      </c>
      <c r="AF62">
        <v>0.24909999999999999</v>
      </c>
      <c r="AG62">
        <v>0.26550000000000001</v>
      </c>
      <c r="AH62" s="2">
        <v>19</v>
      </c>
      <c r="AI62" s="2">
        <v>20.12</v>
      </c>
      <c r="AJ62" s="2">
        <v>20.149999999999999</v>
      </c>
      <c r="AK62" s="2">
        <f t="shared" si="13"/>
        <v>1.1406884530100771E-2</v>
      </c>
      <c r="AL62" s="2">
        <f t="shared" si="14"/>
        <v>1.0345772667864107E-2</v>
      </c>
      <c r="AM62" s="2">
        <f t="shared" si="15"/>
        <v>1.1025779559990416E-2</v>
      </c>
      <c r="AN62" s="2">
        <f t="shared" si="16"/>
        <v>-6.2313437604476132E-4</v>
      </c>
      <c r="AO62" s="2">
        <f>AN62*(H62/G62)</f>
        <v>-2.5087618321956398E-2</v>
      </c>
      <c r="AP62" s="5" t="str">
        <f t="shared" si="17"/>
        <v>0</v>
      </c>
      <c r="AR62">
        <v>0.27689999999999998</v>
      </c>
      <c r="AS62">
        <v>0.23180000000000001</v>
      </c>
      <c r="AT62">
        <v>0.25729999999999997</v>
      </c>
      <c r="AU62" s="2">
        <v>19</v>
      </c>
      <c r="AV62" s="2">
        <v>20.12</v>
      </c>
      <c r="AW62" s="2">
        <v>20.149999999999999</v>
      </c>
      <c r="AX62" s="2">
        <f t="shared" si="18"/>
        <v>1.1544467567196284E-2</v>
      </c>
      <c r="AY62" s="2">
        <f t="shared" si="2"/>
        <v>9.6272585484179062E-3</v>
      </c>
      <c r="AZ62" s="2">
        <f t="shared" si="3"/>
        <v>1.0685247008608413E-2</v>
      </c>
      <c r="BA62" s="2">
        <f t="shared" si="19"/>
        <v>-1.2039871555598279E-3</v>
      </c>
      <c r="BB62" s="2">
        <f>BA62*(H62/G62)</f>
        <v>-4.847296407388893E-2</v>
      </c>
      <c r="BC62" s="5" t="str">
        <f t="shared" si="20"/>
        <v>0</v>
      </c>
      <c r="BE62">
        <v>0.26939999999999997</v>
      </c>
      <c r="BF62">
        <v>0.29759999999999998</v>
      </c>
      <c r="BG62">
        <v>0.31390000000000001</v>
      </c>
      <c r="BH62" s="2">
        <v>19</v>
      </c>
      <c r="BI62" s="2">
        <v>20.12</v>
      </c>
      <c r="BJ62" s="2">
        <v>20.149999999999999</v>
      </c>
      <c r="BK62" s="2">
        <f t="shared" si="21"/>
        <v>0</v>
      </c>
      <c r="BL62" s="2">
        <f t="shared" si="4"/>
        <v>1.1188884611491732E-2</v>
      </c>
      <c r="BM62" s="2">
        <f t="shared" si="5"/>
        <v>1.2358839913571177E-2</v>
      </c>
      <c r="BN62" s="2">
        <f t="shared" si="22"/>
        <v>1.038843794108929E-2</v>
      </c>
      <c r="BO62" s="2">
        <f>BN62*(H62/G62)</f>
        <v>0.41824231826468455</v>
      </c>
      <c r="BP62" s="5">
        <f t="shared" si="23"/>
        <v>0.41824231826468455</v>
      </c>
      <c r="BR62">
        <v>0.23630000000000001</v>
      </c>
      <c r="BS62">
        <v>0.24510000000000001</v>
      </c>
      <c r="BT62">
        <v>0.32129999999999997</v>
      </c>
      <c r="BU62" s="2">
        <v>19</v>
      </c>
      <c r="BV62" s="2">
        <v>20.12</v>
      </c>
      <c r="BW62" s="2">
        <v>20.149999999999999</v>
      </c>
      <c r="BX62" s="2">
        <f t="shared" si="24"/>
        <v>0</v>
      </c>
      <c r="BY62" s="2">
        <f t="shared" si="6"/>
        <v>9.8141552846900387E-3</v>
      </c>
      <c r="BZ62" s="2">
        <f t="shared" si="7"/>
        <v>1.0178601017527876E-2</v>
      </c>
      <c r="CA62" s="2">
        <f t="shared" si="25"/>
        <v>8.8091312208065167E-3</v>
      </c>
      <c r="CB62" s="2">
        <f>CA62*(H62/G62)</f>
        <v>0.35465885098232602</v>
      </c>
      <c r="CC62" s="5">
        <f t="shared" si="26"/>
        <v>0.35465885098232602</v>
      </c>
    </row>
    <row r="63" spans="1:81" x14ac:dyDescent="0.3">
      <c r="A63" t="s">
        <v>48</v>
      </c>
      <c r="B63">
        <v>13</v>
      </c>
      <c r="C63">
        <v>0</v>
      </c>
      <c r="D63">
        <v>30</v>
      </c>
      <c r="E63">
        <v>60</v>
      </c>
      <c r="F63" t="s">
        <v>79</v>
      </c>
      <c r="G63" s="2">
        <v>0.12444</v>
      </c>
      <c r="H63" s="2">
        <v>5.01</v>
      </c>
      <c r="I63" s="2"/>
      <c r="J63" s="2">
        <v>0.23219999999999999</v>
      </c>
      <c r="K63" s="2">
        <v>0.2452</v>
      </c>
      <c r="L63" s="2">
        <v>0.2611</v>
      </c>
      <c r="M63" s="2">
        <v>19</v>
      </c>
      <c r="N63" s="2">
        <v>20.12</v>
      </c>
      <c r="O63" s="2">
        <v>20.149999999999999</v>
      </c>
      <c r="P63" s="2">
        <f t="shared" si="8"/>
        <v>9.6808427919934173E-3</v>
      </c>
      <c r="Q63" s="2">
        <f t="shared" si="9"/>
        <v>1.0183795496428259E-2</v>
      </c>
      <c r="R63" s="2">
        <f t="shared" si="10"/>
        <v>1.0843054776322025E-2</v>
      </c>
      <c r="S63" s="2">
        <f t="shared" si="11"/>
        <v>7.4467708485597512E-4</v>
      </c>
      <c r="T63" s="2">
        <f>S63*(H63/G63)</f>
        <v>2.9980972317007679E-2</v>
      </c>
      <c r="U63" s="5">
        <f t="shared" si="12"/>
        <v>2.9980972317007679E-2</v>
      </c>
      <c r="X63">
        <v>0</v>
      </c>
      <c r="Y63">
        <v>0</v>
      </c>
      <c r="Z63">
        <v>0</v>
      </c>
      <c r="AB63">
        <v>0</v>
      </c>
      <c r="AE63">
        <v>0.28079999999999999</v>
      </c>
      <c r="AF63">
        <v>0.2339</v>
      </c>
      <c r="AG63">
        <v>0.24399999999999999</v>
      </c>
      <c r="AH63" s="2">
        <v>19</v>
      </c>
      <c r="AI63" s="2">
        <v>20.12</v>
      </c>
      <c r="AJ63" s="2">
        <v>20.149999999999999</v>
      </c>
      <c r="AK63" s="2">
        <f t="shared" si="13"/>
        <v>1.1707065701945529E-2</v>
      </c>
      <c r="AL63" s="2">
        <f t="shared" si="14"/>
        <v>9.7144770253449007E-3</v>
      </c>
      <c r="AM63" s="2">
        <f t="shared" si="15"/>
        <v>1.0132919821610778E-2</v>
      </c>
      <c r="AN63" s="2">
        <f t="shared" si="16"/>
        <v>-1.5631211871711122E-3</v>
      </c>
      <c r="AO63" s="2">
        <f>AN63*(H63/G63)</f>
        <v>-6.2931831788229448E-2</v>
      </c>
      <c r="AP63" s="5" t="str">
        <f t="shared" si="17"/>
        <v>0</v>
      </c>
      <c r="AR63">
        <v>0.24160000000000001</v>
      </c>
      <c r="AS63">
        <v>0.24340000000000001</v>
      </c>
      <c r="AT63">
        <v>0.29430000000000001</v>
      </c>
      <c r="AU63" s="2">
        <v>19</v>
      </c>
      <c r="AV63" s="2">
        <v>20.12</v>
      </c>
      <c r="AW63" s="2">
        <v>20.149999999999999</v>
      </c>
      <c r="AX63" s="2">
        <f t="shared" si="18"/>
        <v>1.0072745988568518E-2</v>
      </c>
      <c r="AY63" s="2">
        <f t="shared" si="2"/>
        <v>1.0109036801919406E-2</v>
      </c>
      <c r="AZ63" s="2">
        <f t="shared" si="3"/>
        <v>1.2221796325819885E-2</v>
      </c>
      <c r="BA63" s="2">
        <f t="shared" si="19"/>
        <v>9.9908308810189861E-4</v>
      </c>
      <c r="BB63" s="2">
        <f>BA63*(H63/G63)</f>
        <v>4.0223451232646354E-2</v>
      </c>
      <c r="BC63" s="5">
        <f t="shared" si="20"/>
        <v>4.0223451232646354E-2</v>
      </c>
      <c r="BE63">
        <v>0.24610000000000001</v>
      </c>
      <c r="BF63">
        <v>0.30530000000000002</v>
      </c>
      <c r="BG63">
        <v>0.30859999999999999</v>
      </c>
      <c r="BH63" s="2">
        <v>19</v>
      </c>
      <c r="BI63" s="2">
        <v>20.12</v>
      </c>
      <c r="BJ63" s="2">
        <v>20.149999999999999</v>
      </c>
      <c r="BK63" s="2">
        <f t="shared" si="21"/>
        <v>0</v>
      </c>
      <c r="BL63" s="2">
        <f t="shared" si="4"/>
        <v>1.0221174843682686E-2</v>
      </c>
      <c r="BM63" s="2">
        <f t="shared" si="5"/>
        <v>1.2678608284990863E-2</v>
      </c>
      <c r="BN63" s="2">
        <f t="shared" si="22"/>
        <v>1.0125625865429181E-2</v>
      </c>
      <c r="BO63" s="2">
        <f>BN63*(H63/G63)</f>
        <v>0.40766140779331561</v>
      </c>
      <c r="BP63" s="5">
        <f t="shared" si="23"/>
        <v>0.40766140779331561</v>
      </c>
      <c r="BR63">
        <v>0.27310000000000001</v>
      </c>
      <c r="BS63">
        <v>0.31759999999999999</v>
      </c>
      <c r="BT63">
        <v>0.36309999999999998</v>
      </c>
      <c r="BU63" s="2">
        <v>19</v>
      </c>
      <c r="BV63" s="2">
        <v>20.12</v>
      </c>
      <c r="BW63" s="2">
        <v>20.149999999999999</v>
      </c>
      <c r="BX63" s="2">
        <f t="shared" si="24"/>
        <v>0</v>
      </c>
      <c r="BY63" s="2">
        <f t="shared" si="6"/>
        <v>1.1342555261315487E-2</v>
      </c>
      <c r="BZ63" s="2">
        <f t="shared" si="7"/>
        <v>1.3189407112063865E-2</v>
      </c>
      <c r="CA63" s="2">
        <f t="shared" si="25"/>
        <v>1.0833612237981707E-2</v>
      </c>
      <c r="CB63" s="2">
        <f>CA63*(H63/G63)</f>
        <v>0.43616519858798097</v>
      </c>
      <c r="CC63" s="5">
        <f t="shared" si="26"/>
        <v>0.43616519858798097</v>
      </c>
    </row>
    <row r="64" spans="1:81" x14ac:dyDescent="0.3">
      <c r="A64" t="s">
        <v>49</v>
      </c>
      <c r="B64">
        <v>13</v>
      </c>
      <c r="C64">
        <v>0</v>
      </c>
      <c r="D64">
        <v>30</v>
      </c>
      <c r="E64">
        <v>60</v>
      </c>
      <c r="F64" t="s">
        <v>79</v>
      </c>
      <c r="G64" s="2">
        <v>0.12444</v>
      </c>
      <c r="H64" s="2">
        <v>5.01</v>
      </c>
      <c r="I64" s="2"/>
      <c r="J64" s="2">
        <v>0.25409999999999999</v>
      </c>
      <c r="K64" s="2">
        <v>0.28039999999999998</v>
      </c>
      <c r="L64" s="2">
        <v>0.24179999999999999</v>
      </c>
      <c r="M64" s="2">
        <v>19</v>
      </c>
      <c r="N64" s="2">
        <v>20.12</v>
      </c>
      <c r="O64" s="2">
        <v>20.149999999999999</v>
      </c>
      <c r="P64" s="2">
        <f t="shared" si="8"/>
        <v>1.0593893856354553E-2</v>
      </c>
      <c r="Q64" s="2">
        <f t="shared" si="9"/>
        <v>1.1645743300156948E-2</v>
      </c>
      <c r="R64" s="2">
        <f t="shared" si="10"/>
        <v>1.0041557429776582E-2</v>
      </c>
      <c r="S64" s="2">
        <f t="shared" si="11"/>
        <v>1.919306813494491E-4</v>
      </c>
      <c r="T64" s="2">
        <f>S64*(H64/G64)</f>
        <v>7.7271995625260367E-3</v>
      </c>
      <c r="U64" s="5">
        <f t="shared" si="12"/>
        <v>7.7271995625260367E-3</v>
      </c>
      <c r="X64">
        <v>0</v>
      </c>
      <c r="Y64">
        <v>0</v>
      </c>
      <c r="Z64">
        <v>0</v>
      </c>
      <c r="AB64">
        <v>0</v>
      </c>
      <c r="AE64">
        <v>0.28439999999999999</v>
      </c>
      <c r="AF64">
        <v>0.27739999999999998</v>
      </c>
      <c r="AG64">
        <v>0.29580000000000001</v>
      </c>
      <c r="AH64" s="2">
        <v>19</v>
      </c>
      <c r="AI64" s="2">
        <v>20.12</v>
      </c>
      <c r="AJ64" s="2">
        <v>20.149999999999999</v>
      </c>
      <c r="AK64" s="2">
        <f t="shared" si="13"/>
        <v>1.1857156287867907E-2</v>
      </c>
      <c r="AL64" s="2">
        <f t="shared" si="14"/>
        <v>1.1521145475975525E-2</v>
      </c>
      <c r="AM64" s="2">
        <f t="shared" si="15"/>
        <v>1.2284088865706836E-2</v>
      </c>
      <c r="AN64" s="2">
        <f t="shared" si="16"/>
        <v>5.335117421337441E-5</v>
      </c>
      <c r="AO64" s="2">
        <f>AN64*(H64/G64)</f>
        <v>2.1479378239232226E-3</v>
      </c>
      <c r="AP64" s="5">
        <f t="shared" si="17"/>
        <v>2.1479378239232226E-3</v>
      </c>
      <c r="AR64">
        <v>0.23319999999999999</v>
      </c>
      <c r="AS64">
        <v>0.2351</v>
      </c>
      <c r="AT64">
        <v>0.311</v>
      </c>
      <c r="AU64" s="2">
        <v>19</v>
      </c>
      <c r="AV64" s="2">
        <v>20.12</v>
      </c>
      <c r="AW64" s="2">
        <v>20.149999999999999</v>
      </c>
      <c r="AX64" s="2">
        <f t="shared" si="18"/>
        <v>9.7225346214163001E-3</v>
      </c>
      <c r="AY64" s="2">
        <f t="shared" si="2"/>
        <v>9.7643161550174697E-3</v>
      </c>
      <c r="AZ64" s="2">
        <f t="shared" si="3"/>
        <v>1.2915319936561278E-2</v>
      </c>
      <c r="BA64" s="2">
        <f t="shared" si="19"/>
        <v>1.4791793558446499E-3</v>
      </c>
      <c r="BB64" s="2">
        <f>BA64*(H64/G64)</f>
        <v>5.9552302899242175E-2</v>
      </c>
      <c r="BC64" s="5">
        <f t="shared" si="20"/>
        <v>5.9552302899242175E-2</v>
      </c>
      <c r="BE64">
        <v>0.27600000000000002</v>
      </c>
      <c r="BF64">
        <v>0.27200000000000002</v>
      </c>
      <c r="BG64">
        <v>0.37540000000000001</v>
      </c>
      <c r="BH64" s="2">
        <v>19</v>
      </c>
      <c r="BI64" s="2">
        <v>20.12</v>
      </c>
      <c r="BJ64" s="2">
        <v>20.149999999999999</v>
      </c>
      <c r="BK64" s="2">
        <f t="shared" si="21"/>
        <v>0</v>
      </c>
      <c r="BL64" s="2">
        <f t="shared" si="4"/>
        <v>1.1462999824690864E-2</v>
      </c>
      <c r="BM64" s="2">
        <f t="shared" si="5"/>
        <v>1.1295713899500541E-2</v>
      </c>
      <c r="BN64" s="2">
        <f t="shared" si="22"/>
        <v>1.0017694239399366E-2</v>
      </c>
      <c r="BO64" s="2">
        <f>BN64*(H64/G64)</f>
        <v>0.40331604097871121</v>
      </c>
      <c r="BP64" s="5">
        <f t="shared" si="23"/>
        <v>0.40331604097871121</v>
      </c>
      <c r="BR64">
        <v>0.28179999999999999</v>
      </c>
      <c r="BS64">
        <v>0.25469999999999998</v>
      </c>
      <c r="BT64">
        <v>0.33329999999999999</v>
      </c>
      <c r="BU64" s="2">
        <v>19</v>
      </c>
      <c r="BV64" s="2">
        <v>20.12</v>
      </c>
      <c r="BW64" s="2">
        <v>20.149999999999999</v>
      </c>
      <c r="BX64" s="2">
        <f t="shared" si="24"/>
        <v>0</v>
      </c>
      <c r="BY64" s="2">
        <f t="shared" si="6"/>
        <v>1.1703888951441612E-2</v>
      </c>
      <c r="BZ64" s="2">
        <f t="shared" si="7"/>
        <v>1.0577273272804364E-2</v>
      </c>
      <c r="CA64" s="2">
        <f t="shared" si="25"/>
        <v>9.7906825273413444E-3</v>
      </c>
      <c r="CB64" s="2">
        <f>CA64*(H64/G64)</f>
        <v>0.39417646626470698</v>
      </c>
      <c r="CC64" s="5">
        <f t="shared" si="26"/>
        <v>0.39417646626470698</v>
      </c>
    </row>
    <row r="65" spans="1:81" x14ac:dyDescent="0.3">
      <c r="A65" t="s">
        <v>50</v>
      </c>
      <c r="B65">
        <v>13</v>
      </c>
      <c r="C65">
        <v>0</v>
      </c>
      <c r="D65">
        <v>30</v>
      </c>
      <c r="E65">
        <v>60</v>
      </c>
      <c r="F65" t="s">
        <v>79</v>
      </c>
      <c r="G65" s="2">
        <v>0.12444</v>
      </c>
      <c r="H65" s="2">
        <v>5.01</v>
      </c>
      <c r="I65" s="2"/>
      <c r="J65" s="2">
        <v>0.99470000000000003</v>
      </c>
      <c r="K65" s="2">
        <v>2.1572</v>
      </c>
      <c r="L65" s="2">
        <v>2.9889999999999999</v>
      </c>
      <c r="M65" s="2">
        <v>19</v>
      </c>
      <c r="N65" s="2">
        <v>20.12</v>
      </c>
      <c r="O65" s="2">
        <v>20.149999999999999</v>
      </c>
      <c r="P65" s="2">
        <f t="shared" si="8"/>
        <v>4.1470862726941657E-2</v>
      </c>
      <c r="Q65" s="2">
        <f t="shared" si="9"/>
        <v>8.9594142108054817E-2</v>
      </c>
      <c r="R65" s="2">
        <f t="shared" si="10"/>
        <v>0.12412826781473202</v>
      </c>
      <c r="S65" s="2">
        <f t="shared" si="11"/>
        <v>5.8185317917994361E-2</v>
      </c>
      <c r="T65" s="2">
        <f>S65*(H65/G65)</f>
        <v>2.3425622209028587</v>
      </c>
      <c r="U65" s="5">
        <f t="shared" si="12"/>
        <v>2.3425622209028587</v>
      </c>
      <c r="X65">
        <v>9.9999999999999992E-2</v>
      </c>
      <c r="Y65">
        <v>9.9999999999999991E-5</v>
      </c>
      <c r="Z65">
        <v>1.1999999999999999E-3</v>
      </c>
      <c r="AB65">
        <v>1.0560000000000001E-4</v>
      </c>
      <c r="AE65">
        <v>1.2481</v>
      </c>
      <c r="AF65">
        <v>3.0226000000000002</v>
      </c>
      <c r="AG65">
        <v>5.7766000000000002</v>
      </c>
      <c r="AH65" s="2">
        <v>19</v>
      </c>
      <c r="AI65" s="2">
        <v>20.12</v>
      </c>
      <c r="AJ65" s="2">
        <v>20.149999999999999</v>
      </c>
      <c r="AK65" s="2">
        <f t="shared" si="13"/>
        <v>5.2035572302700193E-2</v>
      </c>
      <c r="AL65" s="2">
        <f t="shared" si="14"/>
        <v>0.12553646112358913</v>
      </c>
      <c r="AM65" s="2">
        <f t="shared" si="15"/>
        <v>0.2398927239406427</v>
      </c>
      <c r="AN65" s="2">
        <f t="shared" si="16"/>
        <v>0.11707169204264907</v>
      </c>
      <c r="AO65" s="2">
        <f>AN65*(H65/G65)</f>
        <v>4.7133492215820629</v>
      </c>
      <c r="AP65" s="5">
        <f t="shared" si="17"/>
        <v>4.7133492215820629</v>
      </c>
      <c r="AR65">
        <v>0.64649999999999996</v>
      </c>
      <c r="AS65">
        <v>3.1560999999999999</v>
      </c>
      <c r="AT65">
        <v>7.7012999999999998</v>
      </c>
      <c r="AU65" s="2">
        <v>19</v>
      </c>
      <c r="AV65" s="2">
        <v>20.12</v>
      </c>
      <c r="AW65" s="2">
        <v>20.149999999999999</v>
      </c>
      <c r="AX65" s="2">
        <f t="shared" si="18"/>
        <v>2.6953767721893816E-2</v>
      </c>
      <c r="AY65" s="2">
        <f t="shared" si="2"/>
        <v>0.13108106429966243</v>
      </c>
      <c r="AZ65" s="2">
        <f t="shared" si="3"/>
        <v>0.31982235828758637</v>
      </c>
      <c r="BA65" s="2">
        <f t="shared" si="19"/>
        <v>0.17809127555950208</v>
      </c>
      <c r="BB65" s="2">
        <f>BA65*(H65/G65)</f>
        <v>7.1700200140879575</v>
      </c>
      <c r="BC65" s="5">
        <f t="shared" si="20"/>
        <v>7.1700200140879575</v>
      </c>
      <c r="BE65">
        <v>1.1819</v>
      </c>
      <c r="BF65">
        <v>9.4504999999999999</v>
      </c>
      <c r="BG65">
        <v>17.250399999999999</v>
      </c>
      <c r="BH65" s="2">
        <v>19</v>
      </c>
      <c r="BI65" s="2">
        <v>20.12</v>
      </c>
      <c r="BJ65" s="2">
        <v>20.149999999999999</v>
      </c>
      <c r="BK65" s="2">
        <f t="shared" si="21"/>
        <v>0</v>
      </c>
      <c r="BL65" s="2">
        <f t="shared" si="4"/>
        <v>4.9087389466674382E-2</v>
      </c>
      <c r="BM65" s="2">
        <f t="shared" si="5"/>
        <v>0.3924637654677568</v>
      </c>
      <c r="BN65" s="2">
        <f t="shared" si="22"/>
        <v>0.20040829302918264</v>
      </c>
      <c r="BO65" s="2">
        <f>BN65*(H65/G65)</f>
        <v>8.0685113153021941</v>
      </c>
      <c r="BP65" s="5">
        <f t="shared" si="23"/>
        <v>8.0685113153021941</v>
      </c>
      <c r="BR65">
        <v>0.38919999999999999</v>
      </c>
      <c r="BS65">
        <v>1.6566000000000001</v>
      </c>
      <c r="BT65">
        <v>2.4182999999999999</v>
      </c>
      <c r="BU65" s="2">
        <v>19</v>
      </c>
      <c r="BV65" s="2">
        <v>20.12</v>
      </c>
      <c r="BW65" s="2">
        <v>20.149999999999999</v>
      </c>
      <c r="BX65" s="2">
        <f t="shared" si="24"/>
        <v>0</v>
      </c>
      <c r="BY65" s="2">
        <f t="shared" si="6"/>
        <v>1.6164491057136535E-2</v>
      </c>
      <c r="BZ65" s="2">
        <f t="shared" si="7"/>
        <v>6.8795881051149241E-2</v>
      </c>
      <c r="CA65" s="2">
        <f t="shared" si="25"/>
        <v>3.8326648651033732E-2</v>
      </c>
      <c r="CB65" s="2">
        <f>CA65*(H65/G65)</f>
        <v>1.5430449191713196</v>
      </c>
      <c r="CC65" s="5">
        <f t="shared" si="26"/>
        <v>1.5430449191713196</v>
      </c>
    </row>
    <row r="66" spans="1:81" x14ac:dyDescent="0.3">
      <c r="A66" t="s">
        <v>51</v>
      </c>
      <c r="B66">
        <v>13</v>
      </c>
      <c r="C66">
        <v>0</v>
      </c>
      <c r="D66">
        <v>30</v>
      </c>
      <c r="E66">
        <v>60</v>
      </c>
      <c r="F66" t="s">
        <v>79</v>
      </c>
      <c r="G66" s="2">
        <v>0.12444</v>
      </c>
      <c r="H66" s="2">
        <v>5.01</v>
      </c>
      <c r="I66" s="2"/>
      <c r="J66" s="2">
        <v>1.1618999999999999</v>
      </c>
      <c r="K66" s="2">
        <v>3.8972000000000002</v>
      </c>
      <c r="L66" s="2">
        <v>6.9</v>
      </c>
      <c r="M66" s="2">
        <v>19</v>
      </c>
      <c r="N66" s="2">
        <v>20.12</v>
      </c>
      <c r="O66" s="2">
        <v>20.149999999999999</v>
      </c>
      <c r="P66" s="2">
        <f t="shared" si="8"/>
        <v>4.8441736606447683E-2</v>
      </c>
      <c r="Q66" s="2">
        <f t="shared" si="9"/>
        <v>0.16186088013327982</v>
      </c>
      <c r="R66" s="2">
        <f t="shared" si="10"/>
        <v>0.28654568347997694</v>
      </c>
      <c r="S66" s="2">
        <f t="shared" si="11"/>
        <v>0.1569514794611728</v>
      </c>
      <c r="T66" s="2">
        <f>S66*(H66/G66)</f>
        <v>6.3189240766672752</v>
      </c>
      <c r="U66" s="5">
        <f t="shared" si="12"/>
        <v>6.3189240766672752</v>
      </c>
      <c r="X66">
        <v>0.28000000000000003</v>
      </c>
      <c r="Y66">
        <v>2.7999999999999998E-4</v>
      </c>
      <c r="Z66">
        <v>3.3600000000000001E-3</v>
      </c>
      <c r="AB66">
        <v>2.9567999999999999E-4</v>
      </c>
      <c r="AE66">
        <v>0.70430000000000004</v>
      </c>
      <c r="AF66">
        <v>3.6137999999999999</v>
      </c>
      <c r="AG66">
        <v>5.2226999999999997</v>
      </c>
      <c r="AH66" s="2">
        <v>19</v>
      </c>
      <c r="AI66" s="2">
        <v>20.12</v>
      </c>
      <c r="AJ66" s="2">
        <v>20.149999999999999</v>
      </c>
      <c r="AK66" s="2">
        <f t="shared" si="13"/>
        <v>2.9363555462536453E-2</v>
      </c>
      <c r="AL66" s="2">
        <f t="shared" ref="AL66:AL91" si="27">AF66*(1/(0.0821*(AI66+273.15)))</f>
        <v>0.15009053900894143</v>
      </c>
      <c r="AM66" s="2">
        <f t="shared" ref="AM66:AM91" si="28">AG66*(1/(0.0821*(AJ66+273.15)))</f>
        <v>0.21689016537838773</v>
      </c>
      <c r="AN66" s="2">
        <f t="shared" si="16"/>
        <v>0.13688952275827673</v>
      </c>
      <c r="AO66" s="2">
        <f>AN66*(H66/G66)</f>
        <v>5.51122234827199</v>
      </c>
      <c r="AP66" s="5">
        <f t="shared" si="17"/>
        <v>5.51122234827199</v>
      </c>
      <c r="AR66">
        <v>0.56100000000000005</v>
      </c>
      <c r="AS66">
        <v>3.0124</v>
      </c>
      <c r="AT66">
        <v>5.9534000000000002</v>
      </c>
      <c r="AU66" s="2">
        <v>19</v>
      </c>
      <c r="AV66" s="2">
        <v>20.12</v>
      </c>
      <c r="AW66" s="2">
        <v>20.149999999999999</v>
      </c>
      <c r="AX66" s="2">
        <f t="shared" si="18"/>
        <v>2.3389116306237329E-2</v>
      </c>
      <c r="AY66" s="2">
        <f t="shared" ref="AY66:AY91" si="29">AS66*(1/(0.0821*(AV66+273.15)))</f>
        <v>0.12511282852137229</v>
      </c>
      <c r="AZ66" s="2">
        <f t="shared" ref="AZ66:AZ91" si="30">AT66*(1/(0.0821*(AW66+273.15)))</f>
        <v>0.24723493797531806</v>
      </c>
      <c r="BA66" s="2">
        <f t="shared" si="19"/>
        <v>0.14547944599426335</v>
      </c>
      <c r="BB66" s="2">
        <f>BA66*(H66/G66)</f>
        <v>5.85705580545853</v>
      </c>
      <c r="BC66" s="5">
        <f t="shared" si="20"/>
        <v>5.85705580545853</v>
      </c>
      <c r="BE66">
        <v>1.1566000000000001</v>
      </c>
      <c r="BF66">
        <v>7.8926999999999996</v>
      </c>
      <c r="BG66">
        <v>13.2738</v>
      </c>
      <c r="BH66" s="2">
        <v>19</v>
      </c>
      <c r="BI66" s="2">
        <v>20.12</v>
      </c>
      <c r="BJ66" s="2">
        <v>20.149999999999999</v>
      </c>
      <c r="BK66" s="2">
        <f t="shared" si="21"/>
        <v>0</v>
      </c>
      <c r="BL66" s="2">
        <f t="shared" ref="BL66:BL91" si="31">BE66*(1/(0.0821*(BI66+273.15)))</f>
        <v>4.8036614482744391E-2</v>
      </c>
      <c r="BM66" s="2">
        <f t="shared" ref="BM66:BM91" si="32">BF66*(1/(0.0821*(BJ66+273.15)))</f>
        <v>0.3277708863771614</v>
      </c>
      <c r="BN66" s="2">
        <f t="shared" si="22"/>
        <v>0.17035051428009965</v>
      </c>
      <c r="BO66" s="2">
        <f>BN66*(H66/G66)</f>
        <v>6.8583741284418132</v>
      </c>
      <c r="BP66" s="5">
        <f t="shared" si="23"/>
        <v>6.8583741284418132</v>
      </c>
      <c r="BR66">
        <v>0.34189999999999998</v>
      </c>
      <c r="BS66">
        <v>1.8210999999999999</v>
      </c>
      <c r="BT66">
        <v>1.9705999999999999</v>
      </c>
      <c r="BU66" s="2">
        <v>19</v>
      </c>
      <c r="BV66" s="2">
        <v>20.12</v>
      </c>
      <c r="BW66" s="2">
        <v>20.149999999999999</v>
      </c>
      <c r="BX66" s="2">
        <f t="shared" si="24"/>
        <v>0</v>
      </c>
      <c r="BY66" s="2">
        <f t="shared" ref="BY66:BY91" si="33">BR66*(1/(0.0821*(BV66+273.15)))</f>
        <v>1.4199998695876107E-2</v>
      </c>
      <c r="BZ66" s="2">
        <f t="shared" ref="BZ66:BZ91" si="34">BS66*(1/(0.0821*(BW66+273.15)))</f>
        <v>7.5627296258751586E-2</v>
      </c>
      <c r="CA66" s="2">
        <f t="shared" si="25"/>
        <v>4.0623092623101729E-2</v>
      </c>
      <c r="CB66" s="2">
        <f>CA66*(H66/G66)</f>
        <v>1.6355005949995152</v>
      </c>
      <c r="CC66" s="5">
        <f t="shared" si="26"/>
        <v>1.6355005949995152</v>
      </c>
    </row>
    <row r="67" spans="1:81" x14ac:dyDescent="0.3">
      <c r="A67" t="s">
        <v>52</v>
      </c>
      <c r="B67">
        <v>13</v>
      </c>
      <c r="C67">
        <v>0</v>
      </c>
      <c r="D67">
        <v>30</v>
      </c>
      <c r="E67">
        <v>60</v>
      </c>
      <c r="F67" t="s">
        <v>79</v>
      </c>
      <c r="G67" s="2">
        <v>0.12444</v>
      </c>
      <c r="H67" s="2">
        <v>5.01</v>
      </c>
      <c r="I67" s="2"/>
      <c r="J67" s="2">
        <v>2.0903</v>
      </c>
      <c r="K67" s="2">
        <v>7.0083000000000002</v>
      </c>
      <c r="L67" s="2">
        <v>11.528499999999999</v>
      </c>
      <c r="M67" s="2">
        <v>19</v>
      </c>
      <c r="N67" s="2">
        <v>20.12</v>
      </c>
      <c r="O67" s="2">
        <v>20.149999999999999</v>
      </c>
      <c r="P67" s="2">
        <f t="shared" ref="P67:P91" si="35">J67/(0.0821*(M67+273.15))</f>
        <v>8.71484310426522E-2</v>
      </c>
      <c r="Q67" s="2">
        <f t="shared" ref="Q67:Q91" si="36">K67/(0.0821*(N67+273.15))</f>
        <v>0.2910729770702209</v>
      </c>
      <c r="R67" s="2">
        <f t="shared" ref="R67:R91" si="37">L67*(1/(0.0821*(O67+273.15)))</f>
        <v>0.47875969739114688</v>
      </c>
      <c r="S67" s="2">
        <f t="shared" ref="S67:S91" si="38">SLOPE(P67:R67,M67:O67)</f>
        <v>0.26548958393252897</v>
      </c>
      <c r="T67" s="2">
        <f>S67*(H67/G67)</f>
        <v>10.688707935567102</v>
      </c>
      <c r="U67" s="5">
        <f t="shared" ref="U67:U91" si="39">IF(T67 &gt;0, T67, "0")</f>
        <v>10.688707935567102</v>
      </c>
      <c r="X67">
        <v>0.46</v>
      </c>
      <c r="Y67">
        <v>4.6000000000000001E-4</v>
      </c>
      <c r="Z67">
        <v>5.5199999999999997E-3</v>
      </c>
      <c r="AB67">
        <v>4.8576000000000001E-4</v>
      </c>
      <c r="AE67">
        <v>0.9214</v>
      </c>
      <c r="AF67">
        <v>3.1320999999999999</v>
      </c>
      <c r="AG67">
        <v>6.1538000000000004</v>
      </c>
      <c r="AH67" s="2">
        <v>19</v>
      </c>
      <c r="AI67" s="2">
        <v>20.12</v>
      </c>
      <c r="AJ67" s="2">
        <v>20.149999999999999</v>
      </c>
      <c r="AK67" s="2">
        <f t="shared" ref="AK67:AK91" si="40">AE67*(1/(0.0821*(AH67+273.15)))</f>
        <v>3.8414851630244336E-2</v>
      </c>
      <c r="AL67" s="2">
        <f t="shared" si="27"/>
        <v>0.13008428170621103</v>
      </c>
      <c r="AM67" s="2">
        <f t="shared" si="28"/>
        <v>0.25555722130421477</v>
      </c>
      <c r="AN67" s="2">
        <f t="shared" ref="AN67:AN91" si="41">SLOPE(AK67:AM67,AH67:AJ67)</f>
        <v>0.13815954496007773</v>
      </c>
      <c r="AO67" s="2">
        <f>AN67*(H67/G67)</f>
        <v>5.5623539075055408</v>
      </c>
      <c r="AP67" s="5">
        <f t="shared" ref="AP67:AP91" si="42">IF(AO67 &gt;0, AO67, "0")</f>
        <v>5.5623539075055408</v>
      </c>
      <c r="AR67">
        <v>0.75049999999999994</v>
      </c>
      <c r="AS67">
        <v>3.5461</v>
      </c>
      <c r="AT67">
        <v>5.9420999999999999</v>
      </c>
      <c r="AU67" s="2">
        <v>19</v>
      </c>
      <c r="AV67" s="2">
        <v>20.12</v>
      </c>
      <c r="AW67" s="2">
        <v>20.149999999999999</v>
      </c>
      <c r="AX67" s="2">
        <f t="shared" ref="AX67:AX91" si="43">AR67*(1/(0.0821*(AU67+273.15)))</f>
        <v>3.128971798187364E-2</v>
      </c>
      <c r="AY67" s="2">
        <f t="shared" si="29"/>
        <v>0.14727878144324735</v>
      </c>
      <c r="AZ67" s="2">
        <f t="shared" si="30"/>
        <v>0.24676566750816967</v>
      </c>
      <c r="BA67" s="2">
        <f t="shared" ref="BA67:BA91" si="44">SLOPE(AX67:AZ67,AU67:AW67)</f>
        <v>0.14768007588405865</v>
      </c>
      <c r="BB67" s="2">
        <f>BA67*(H67/G67)</f>
        <v>5.9456539712241554</v>
      </c>
      <c r="BC67" s="5">
        <f t="shared" ref="BC67:BC91" si="45">IF(BB67 &gt;0, BB67, "0")</f>
        <v>5.9456539712241554</v>
      </c>
      <c r="BE67">
        <v>0.80830000000000002</v>
      </c>
      <c r="BF67">
        <v>4.8823999999999996</v>
      </c>
      <c r="BG67">
        <v>7.1748000000000003</v>
      </c>
      <c r="BH67" s="2">
        <v>19</v>
      </c>
      <c r="BI67" s="2">
        <v>20.12</v>
      </c>
      <c r="BJ67" s="2">
        <v>20.149999999999999</v>
      </c>
      <c r="BK67" s="2">
        <f t="shared" ref="BK67:BK91" si="46">BD67*(1/(0.0821*(BH67+273.15)))</f>
        <v>0</v>
      </c>
      <c r="BL67" s="2">
        <f t="shared" si="31"/>
        <v>3.3570807095281249E-2</v>
      </c>
      <c r="BM67" s="2">
        <f t="shared" si="32"/>
        <v>0.20275806449603467</v>
      </c>
      <c r="BN67" s="2">
        <f t="shared" ref="BN67:BN91" si="47">SLOPE(BK67:BM67,BH67:BJ67)</f>
        <v>0.10700857158785668</v>
      </c>
      <c r="BO67" s="2">
        <f>BN67*(H67/G67)</f>
        <v>4.30820430452557</v>
      </c>
      <c r="BP67" s="5">
        <f t="shared" ref="BP67:BP91" si="48">IF(BO67 &gt;0, BO67, "0")</f>
        <v>4.30820430452557</v>
      </c>
      <c r="BR67">
        <v>0.55030000000000001</v>
      </c>
      <c r="BS67">
        <v>0.94</v>
      </c>
      <c r="BT67">
        <v>2.024</v>
      </c>
      <c r="BU67" s="2">
        <v>19</v>
      </c>
      <c r="BV67" s="2">
        <v>20.12</v>
      </c>
      <c r="BW67" s="2">
        <v>20.149999999999999</v>
      </c>
      <c r="BX67" s="2">
        <f t="shared" ref="BX67:BX91" si="49">BQ67*(1/(0.0821*(BU67+273.15)))</f>
        <v>0</v>
      </c>
      <c r="BY67" s="2">
        <f t="shared" si="33"/>
        <v>2.285539421567892E-2</v>
      </c>
      <c r="BZ67" s="2">
        <f t="shared" si="34"/>
        <v>3.9036658329156274E-2</v>
      </c>
      <c r="CA67" s="2">
        <f t="shared" ref="CA67:CA91" si="50">SLOPE(BX67:BZ67,BU67:BW67)</f>
        <v>2.7533414742607801E-2</v>
      </c>
      <c r="CB67" s="2">
        <f>CA67*(H67/G67)</f>
        <v>1.1085053669275562</v>
      </c>
      <c r="CC67" s="5">
        <f t="shared" ref="CC67:CC91" si="51">IF(CB67 &gt;0, CB67, "0")</f>
        <v>1.1085053669275562</v>
      </c>
    </row>
    <row r="68" spans="1:81" x14ac:dyDescent="0.3">
      <c r="A68" t="s">
        <v>53</v>
      </c>
      <c r="B68">
        <v>13</v>
      </c>
      <c r="C68">
        <v>0</v>
      </c>
      <c r="D68">
        <v>30</v>
      </c>
      <c r="E68">
        <v>60</v>
      </c>
      <c r="F68" t="s">
        <v>79</v>
      </c>
      <c r="G68" s="2">
        <v>0.12444</v>
      </c>
      <c r="H68" s="2">
        <v>5.01</v>
      </c>
      <c r="I68" s="2"/>
      <c r="J68" s="2">
        <v>0.2366</v>
      </c>
      <c r="K68" s="2">
        <v>0.26750000000000002</v>
      </c>
      <c r="L68" s="2">
        <v>0.25469999999999998</v>
      </c>
      <c r="M68" s="2">
        <v>19</v>
      </c>
      <c r="N68" s="2">
        <v>20.12</v>
      </c>
      <c r="O68" s="2">
        <v>20.149999999999999</v>
      </c>
      <c r="P68" s="2">
        <f t="shared" si="35"/>
        <v>9.8642868414541025E-3</v>
      </c>
      <c r="Q68" s="2">
        <f t="shared" si="36"/>
        <v>1.1109972656176833E-2</v>
      </c>
      <c r="R68" s="2">
        <f t="shared" si="37"/>
        <v>1.0577273272804364E-2</v>
      </c>
      <c r="S68" s="2">
        <f t="shared" si="38"/>
        <v>8.531001346268473E-4</v>
      </c>
      <c r="T68" s="2">
        <f>S68*(H68/G68)</f>
        <v>3.4346124031505186E-2</v>
      </c>
      <c r="U68" s="5">
        <f t="shared" si="39"/>
        <v>3.4346124031505186E-2</v>
      </c>
      <c r="X68">
        <v>0</v>
      </c>
      <c r="Y68">
        <v>0</v>
      </c>
      <c r="Z68">
        <v>0</v>
      </c>
      <c r="AB68">
        <v>0</v>
      </c>
      <c r="AE68">
        <v>0.29160000000000003</v>
      </c>
      <c r="AF68">
        <v>0.2419</v>
      </c>
      <c r="AG68">
        <v>0.26519999999999999</v>
      </c>
      <c r="AH68" s="2">
        <v>19</v>
      </c>
      <c r="AI68" s="2">
        <v>20.12</v>
      </c>
      <c r="AJ68" s="2">
        <v>20.149999999999999</v>
      </c>
      <c r="AK68" s="2">
        <f t="shared" si="40"/>
        <v>1.2157337459712666E-2</v>
      </c>
      <c r="AL68" s="2">
        <f t="shared" si="27"/>
        <v>1.0046737889828693E-2</v>
      </c>
      <c r="AM68" s="2">
        <f t="shared" si="28"/>
        <v>1.1013321052013025E-2</v>
      </c>
      <c r="AN68" s="2">
        <f t="shared" si="41"/>
        <v>-1.4161272760722754E-3</v>
      </c>
      <c r="AO68" s="2">
        <f>AN68*(H68/G68)</f>
        <v>-5.7013803062697689E-2</v>
      </c>
      <c r="AP68" s="5" t="str">
        <f t="shared" si="42"/>
        <v>0</v>
      </c>
      <c r="AR68">
        <v>0.23150000000000001</v>
      </c>
      <c r="AS68">
        <v>0.26910000000000001</v>
      </c>
      <c r="AT68">
        <v>0.26500000000000001</v>
      </c>
      <c r="AU68" s="2">
        <v>19</v>
      </c>
      <c r="AV68" s="2">
        <v>20.12</v>
      </c>
      <c r="AW68" s="2">
        <v>20.149999999999999</v>
      </c>
      <c r="AX68" s="2">
        <f t="shared" si="43"/>
        <v>9.6516585113974006E-3</v>
      </c>
      <c r="AY68" s="2">
        <f t="shared" si="29"/>
        <v>1.117642482907359E-2</v>
      </c>
      <c r="AZ68" s="2">
        <f t="shared" si="30"/>
        <v>1.1005015380028099E-2</v>
      </c>
      <c r="BA68" s="2">
        <f t="shared" si="44"/>
        <v>1.2642394255765663E-3</v>
      </c>
      <c r="BB68" s="2">
        <f>BA68*(H68/G68)</f>
        <v>5.0898742543704578E-2</v>
      </c>
      <c r="BC68" s="5">
        <f t="shared" si="45"/>
        <v>5.0898742543704578E-2</v>
      </c>
      <c r="BE68">
        <v>0.26869999999999999</v>
      </c>
      <c r="BF68">
        <v>0.29149999999999998</v>
      </c>
      <c r="BG68">
        <v>0.2359</v>
      </c>
      <c r="BH68" s="2">
        <v>19</v>
      </c>
      <c r="BI68" s="2">
        <v>20.12</v>
      </c>
      <c r="BJ68" s="2">
        <v>20.149999999999999</v>
      </c>
      <c r="BK68" s="2">
        <f t="shared" si="46"/>
        <v>0</v>
      </c>
      <c r="BL68" s="2">
        <f t="shared" si="31"/>
        <v>1.1159811785849402E-2</v>
      </c>
      <c r="BM68" s="2">
        <f t="shared" si="32"/>
        <v>1.2105516918030908E-2</v>
      </c>
      <c r="BN68" s="2">
        <f t="shared" si="47"/>
        <v>1.0260184967744715E-2</v>
      </c>
      <c r="BO68" s="2">
        <f>BN68*(H68/G68)</f>
        <v>0.41307880656059964</v>
      </c>
      <c r="BP68" s="5">
        <f t="shared" si="48"/>
        <v>0.41307880656059964</v>
      </c>
      <c r="BR68">
        <v>0.28289999999999998</v>
      </c>
      <c r="BS68">
        <v>0.2833</v>
      </c>
      <c r="BT68">
        <v>0.29330000000000001</v>
      </c>
      <c r="BU68" s="2">
        <v>19</v>
      </c>
      <c r="BV68" s="2">
        <v>20.12</v>
      </c>
      <c r="BW68" s="2">
        <v>20.149999999999999</v>
      </c>
      <c r="BX68" s="2">
        <f t="shared" si="49"/>
        <v>0</v>
      </c>
      <c r="BY68" s="2">
        <f t="shared" si="33"/>
        <v>1.1749574820308133E-2</v>
      </c>
      <c r="BZ68" s="2">
        <f t="shared" si="34"/>
        <v>1.1764984366648907E-2</v>
      </c>
      <c r="CA68" s="2">
        <f t="shared" si="50"/>
        <v>1.0353680699348894E-2</v>
      </c>
      <c r="CB68" s="2">
        <f>CA68*(H68/G68)</f>
        <v>0.41684297897571487</v>
      </c>
      <c r="CC68" s="5">
        <f t="shared" si="51"/>
        <v>0.41684297897571487</v>
      </c>
    </row>
    <row r="69" spans="1:81" x14ac:dyDescent="0.3">
      <c r="A69" t="s">
        <v>54</v>
      </c>
      <c r="B69">
        <v>13</v>
      </c>
      <c r="C69">
        <v>0</v>
      </c>
      <c r="D69">
        <v>30</v>
      </c>
      <c r="E69">
        <v>60</v>
      </c>
      <c r="F69" t="s">
        <v>79</v>
      </c>
      <c r="G69" s="2">
        <v>0.12444</v>
      </c>
      <c r="H69" s="2">
        <v>5.01</v>
      </c>
      <c r="I69" s="2"/>
      <c r="J69" s="2">
        <v>0.25779999999999997</v>
      </c>
      <c r="K69" s="2">
        <v>0.26490000000000002</v>
      </c>
      <c r="L69" s="2">
        <v>0.24510000000000001</v>
      </c>
      <c r="M69" s="2">
        <v>19</v>
      </c>
      <c r="N69" s="2">
        <v>20.12</v>
      </c>
      <c r="O69" s="2">
        <v>20.149999999999999</v>
      </c>
      <c r="P69" s="2">
        <f t="shared" si="35"/>
        <v>1.074815362521922E-2</v>
      </c>
      <c r="Q69" s="2">
        <f t="shared" si="36"/>
        <v>1.1001987875219599E-2</v>
      </c>
      <c r="R69" s="2">
        <f t="shared" si="37"/>
        <v>1.0178601017527876E-2</v>
      </c>
      <c r="S69" s="2">
        <f t="shared" si="38"/>
        <v>-1.5338379415601283E-4</v>
      </c>
      <c r="T69" s="2">
        <f>S69*(H69/G69)</f>
        <v>-6.1752877589330143E-3</v>
      </c>
      <c r="U69" s="5" t="str">
        <f t="shared" si="39"/>
        <v>0</v>
      </c>
      <c r="X69">
        <v>0</v>
      </c>
      <c r="Y69">
        <v>0</v>
      </c>
      <c r="Z69">
        <v>0</v>
      </c>
      <c r="AB69">
        <v>0</v>
      </c>
      <c r="AE69">
        <v>0.28489999999999999</v>
      </c>
      <c r="AF69">
        <v>0.27710000000000001</v>
      </c>
      <c r="AG69">
        <v>0.27500000000000002</v>
      </c>
      <c r="AH69" s="2">
        <v>19</v>
      </c>
      <c r="AI69" s="2">
        <v>20.12</v>
      </c>
      <c r="AJ69" s="2">
        <v>20.149999999999999</v>
      </c>
      <c r="AK69" s="2">
        <f t="shared" si="40"/>
        <v>1.1878002202579348E-2</v>
      </c>
      <c r="AL69" s="2">
        <f t="shared" si="27"/>
        <v>1.1508685693557385E-2</v>
      </c>
      <c r="AM69" s="2">
        <f t="shared" si="28"/>
        <v>1.1420298979274443E-2</v>
      </c>
      <c r="AN69" s="2">
        <f t="shared" si="41"/>
        <v>-3.656780193706754E-4</v>
      </c>
      <c r="AO69" s="2">
        <f>AN69*(H69/G69)</f>
        <v>-1.4722331059523336E-2</v>
      </c>
      <c r="AP69" s="5" t="str">
        <f t="shared" si="42"/>
        <v>0</v>
      </c>
      <c r="AR69">
        <v>0.26640000000000003</v>
      </c>
      <c r="AS69">
        <v>0.27010000000000001</v>
      </c>
      <c r="AT69">
        <v>0.29239999999999999</v>
      </c>
      <c r="AU69" s="2">
        <v>19</v>
      </c>
      <c r="AV69" s="2">
        <v>20.12</v>
      </c>
      <c r="AW69" s="2">
        <v>20.149999999999999</v>
      </c>
      <c r="AX69" s="2">
        <f t="shared" si="43"/>
        <v>1.1106703358256016E-2</v>
      </c>
      <c r="AY69" s="2">
        <f t="shared" si="29"/>
        <v>1.1217957437134066E-2</v>
      </c>
      <c r="AZ69" s="2">
        <f t="shared" si="30"/>
        <v>1.214289244196308E-2</v>
      </c>
      <c r="BA69" s="2">
        <f t="shared" si="44"/>
        <v>5.213632030225023E-4</v>
      </c>
      <c r="BB69" s="2">
        <f>BA69*(H69/G69)</f>
        <v>2.0990273602882806E-2</v>
      </c>
      <c r="BC69" s="5">
        <f t="shared" si="45"/>
        <v>2.0990273602882806E-2</v>
      </c>
      <c r="BE69">
        <v>0.27679999999999999</v>
      </c>
      <c r="BF69">
        <v>0.28570000000000001</v>
      </c>
      <c r="BG69">
        <v>0.24479999999999999</v>
      </c>
      <c r="BH69" s="2">
        <v>19</v>
      </c>
      <c r="BI69" s="2">
        <v>20.12</v>
      </c>
      <c r="BJ69" s="2">
        <v>20.149999999999999</v>
      </c>
      <c r="BK69" s="2">
        <f t="shared" si="46"/>
        <v>0</v>
      </c>
      <c r="BL69" s="2">
        <f t="shared" si="31"/>
        <v>1.1496225911139241E-2</v>
      </c>
      <c r="BM69" s="2">
        <f t="shared" si="32"/>
        <v>1.1864652430468029E-2</v>
      </c>
      <c r="BN69" s="2">
        <f t="shared" si="47"/>
        <v>1.0292177869149682E-2</v>
      </c>
      <c r="BO69" s="2">
        <f>BN69*(H69/G69)</f>
        <v>0.41436685249469551</v>
      </c>
      <c r="BP69" s="5">
        <f t="shared" si="48"/>
        <v>0.41436685249469551</v>
      </c>
      <c r="BR69">
        <v>0.25490000000000002</v>
      </c>
      <c r="BS69">
        <v>0.28079999999999999</v>
      </c>
      <c r="BT69">
        <v>0.28189999999999998</v>
      </c>
      <c r="BU69" s="2">
        <v>19</v>
      </c>
      <c r="BV69" s="2">
        <v>20.12</v>
      </c>
      <c r="BW69" s="2">
        <v>20.149999999999999</v>
      </c>
      <c r="BX69" s="2">
        <f t="shared" si="49"/>
        <v>0</v>
      </c>
      <c r="BY69" s="2">
        <f t="shared" si="33"/>
        <v>1.0586661794614859E-2</v>
      </c>
      <c r="BZ69" s="2">
        <f t="shared" si="34"/>
        <v>1.1661163466837321E-2</v>
      </c>
      <c r="CA69" s="2">
        <f t="shared" si="50"/>
        <v>9.8144286783296755E-3</v>
      </c>
      <c r="CB69" s="2">
        <f>CA69*(H69/G69)</f>
        <v>0.39513249500507613</v>
      </c>
      <c r="CC69" s="5">
        <f t="shared" si="51"/>
        <v>0.39513249500507613</v>
      </c>
    </row>
    <row r="70" spans="1:81" x14ac:dyDescent="0.3">
      <c r="A70" t="s">
        <v>55</v>
      </c>
      <c r="B70">
        <v>13</v>
      </c>
      <c r="C70">
        <v>0</v>
      </c>
      <c r="D70">
        <v>30</v>
      </c>
      <c r="E70">
        <v>60</v>
      </c>
      <c r="F70" t="s">
        <v>79</v>
      </c>
      <c r="G70" s="2">
        <v>0.12444</v>
      </c>
      <c r="H70" s="2">
        <v>5.01</v>
      </c>
      <c r="I70" s="2"/>
      <c r="J70" s="2">
        <v>0.23369999999999999</v>
      </c>
      <c r="K70" s="2">
        <v>0.2387</v>
      </c>
      <c r="L70" s="2">
        <v>0.23150000000000001</v>
      </c>
      <c r="M70" s="2">
        <v>19</v>
      </c>
      <c r="N70" s="2">
        <v>20.12</v>
      </c>
      <c r="O70" s="2">
        <v>20.149999999999999</v>
      </c>
      <c r="P70" s="2">
        <f t="shared" si="35"/>
        <v>9.7433805361277423E-3</v>
      </c>
      <c r="Q70" s="2">
        <f t="shared" si="36"/>
        <v>9.9138335440351767E-3</v>
      </c>
      <c r="R70" s="2">
        <f t="shared" si="37"/>
        <v>9.6138153225528485E-3</v>
      </c>
      <c r="S70" s="2">
        <f t="shared" si="38"/>
        <v>1.2765469237617309E-5</v>
      </c>
      <c r="T70" s="2">
        <f>S70*(H70/G70)</f>
        <v>5.139424693061935E-4</v>
      </c>
      <c r="U70" s="5">
        <f t="shared" si="39"/>
        <v>5.139424693061935E-4</v>
      </c>
      <c r="X70">
        <v>0</v>
      </c>
      <c r="Y70">
        <v>0</v>
      </c>
      <c r="Z70">
        <v>0</v>
      </c>
      <c r="AB70">
        <v>0</v>
      </c>
      <c r="AE70">
        <v>0.28710000000000002</v>
      </c>
      <c r="AF70">
        <v>0.27500000000000002</v>
      </c>
      <c r="AG70">
        <v>0.27379999999999999</v>
      </c>
      <c r="AH70" s="2">
        <v>19</v>
      </c>
      <c r="AI70" s="2">
        <v>20.12</v>
      </c>
      <c r="AJ70" s="2">
        <v>20.149999999999999</v>
      </c>
      <c r="AK70" s="2">
        <f t="shared" si="40"/>
        <v>1.1969724227309691E-2</v>
      </c>
      <c r="AL70" s="2">
        <f t="shared" si="27"/>
        <v>1.1421467216630388E-2</v>
      </c>
      <c r="AM70" s="2">
        <f t="shared" si="28"/>
        <v>1.1370464947364881E-2</v>
      </c>
      <c r="AN70" s="2">
        <f t="shared" si="41"/>
        <v>-5.0613937930611989E-4</v>
      </c>
      <c r="AO70" s="2">
        <f>AN70*(H70/G70)</f>
        <v>-2.0377356881418038E-2</v>
      </c>
      <c r="AP70" s="5" t="str">
        <f t="shared" si="42"/>
        <v>0</v>
      </c>
      <c r="AR70">
        <v>0.2485</v>
      </c>
      <c r="AS70">
        <v>0.23680000000000001</v>
      </c>
      <c r="AT70">
        <v>0.23200000000000001</v>
      </c>
      <c r="AU70" s="2">
        <v>19</v>
      </c>
      <c r="AV70" s="2">
        <v>20.12</v>
      </c>
      <c r="AW70" s="2">
        <v>20.149999999999999</v>
      </c>
      <c r="AX70" s="2">
        <f t="shared" si="43"/>
        <v>1.0360419611586409E-2</v>
      </c>
      <c r="AY70" s="2">
        <f t="shared" si="29"/>
        <v>9.8349215887202756E-3</v>
      </c>
      <c r="AZ70" s="2">
        <f t="shared" si="30"/>
        <v>9.6345795025151656E-3</v>
      </c>
      <c r="BA70" s="2">
        <f t="shared" si="44"/>
        <v>-5.5445890822722972E-4</v>
      </c>
      <c r="BB70" s="2">
        <f>BA70*(H70/G70)</f>
        <v>-2.2322718822070244E-2</v>
      </c>
      <c r="BC70" s="5" t="str">
        <f t="shared" si="45"/>
        <v>0</v>
      </c>
      <c r="BE70">
        <v>0.23630000000000001</v>
      </c>
      <c r="BF70">
        <v>0.2883</v>
      </c>
      <c r="BG70">
        <v>0.27529999999999999</v>
      </c>
      <c r="BH70" s="2">
        <v>19</v>
      </c>
      <c r="BI70" s="2">
        <v>20.12</v>
      </c>
      <c r="BJ70" s="2">
        <v>20.149999999999999</v>
      </c>
      <c r="BK70" s="2">
        <f t="shared" si="46"/>
        <v>0</v>
      </c>
      <c r="BL70" s="2">
        <f t="shared" si="31"/>
        <v>9.8141552846900387E-3</v>
      </c>
      <c r="BM70" s="2">
        <f t="shared" si="32"/>
        <v>1.197262616627208E-2</v>
      </c>
      <c r="BN70" s="2">
        <f t="shared" si="47"/>
        <v>9.6303546188661639E-3</v>
      </c>
      <c r="BO70" s="2">
        <f>BN70*(H70/G70)</f>
        <v>0.3877216059186715</v>
      </c>
      <c r="BP70" s="5">
        <f t="shared" si="48"/>
        <v>0.3877216059186715</v>
      </c>
      <c r="BR70">
        <v>0.26629999999999998</v>
      </c>
      <c r="BS70">
        <v>0.252</v>
      </c>
      <c r="BT70">
        <v>0.29659999999999997</v>
      </c>
      <c r="BU70" s="2">
        <v>19</v>
      </c>
      <c r="BV70" s="2">
        <v>20.12</v>
      </c>
      <c r="BW70" s="2">
        <v>20.149999999999999</v>
      </c>
      <c r="BX70" s="2">
        <f t="shared" si="49"/>
        <v>0</v>
      </c>
      <c r="BY70" s="2">
        <f t="shared" si="33"/>
        <v>1.1060133526504262E-2</v>
      </c>
      <c r="BZ70" s="2">
        <f t="shared" si="34"/>
        <v>1.0465146701007852E-2</v>
      </c>
      <c r="CA70" s="2">
        <f t="shared" si="50"/>
        <v>9.467149759903374E-3</v>
      </c>
      <c r="CB70" s="2">
        <f>CA70*(H70/G70)</f>
        <v>0.38115091849177035</v>
      </c>
      <c r="CC70" s="5">
        <f t="shared" si="51"/>
        <v>0.38115091849177035</v>
      </c>
    </row>
    <row r="71" spans="1:81" x14ac:dyDescent="0.3">
      <c r="A71" t="s">
        <v>56</v>
      </c>
      <c r="B71">
        <v>13</v>
      </c>
      <c r="C71">
        <v>0</v>
      </c>
      <c r="D71">
        <v>30</v>
      </c>
      <c r="E71">
        <v>60</v>
      </c>
      <c r="F71" t="s">
        <v>79</v>
      </c>
      <c r="G71" s="2">
        <v>0.12444</v>
      </c>
      <c r="H71" s="2">
        <v>5.01</v>
      </c>
      <c r="I71" s="2"/>
      <c r="J71" s="2">
        <v>0.24049999999999999</v>
      </c>
      <c r="K71" s="2">
        <v>0.27850000000000003</v>
      </c>
      <c r="L71" s="2">
        <v>0.27539999999999998</v>
      </c>
      <c r="M71" s="2">
        <v>19</v>
      </c>
      <c r="N71" s="2">
        <v>20.12</v>
      </c>
      <c r="O71" s="2">
        <v>20.149999999999999</v>
      </c>
      <c r="P71" s="2">
        <f t="shared" si="35"/>
        <v>1.0026884976203345E-2</v>
      </c>
      <c r="Q71" s="2">
        <f t="shared" si="36"/>
        <v>1.1566831344842049E-2</v>
      </c>
      <c r="R71" s="2">
        <f t="shared" si="37"/>
        <v>1.1436910323244296E-2</v>
      </c>
      <c r="S71" s="2">
        <f t="shared" si="38"/>
        <v>1.2965984371652221E-3</v>
      </c>
      <c r="T71" s="2">
        <f>S71*(H71/G71)</f>
        <v>5.2201528207953742E-2</v>
      </c>
      <c r="U71" s="5">
        <f t="shared" si="39"/>
        <v>5.2201528207953742E-2</v>
      </c>
      <c r="X71">
        <v>0</v>
      </c>
      <c r="Y71">
        <v>0</v>
      </c>
      <c r="Z71">
        <v>0</v>
      </c>
      <c r="AB71">
        <v>0</v>
      </c>
      <c r="AE71">
        <v>0.2722</v>
      </c>
      <c r="AF71">
        <v>0.23469999999999999</v>
      </c>
      <c r="AG71">
        <v>0.27689999999999998</v>
      </c>
      <c r="AH71" s="2">
        <v>19</v>
      </c>
      <c r="AI71" s="2">
        <v>20.12</v>
      </c>
      <c r="AJ71" s="2">
        <v>20.149999999999999</v>
      </c>
      <c r="AK71" s="2">
        <f t="shared" si="40"/>
        <v>1.1348515968908734E-2</v>
      </c>
      <c r="AL71" s="2">
        <f t="shared" si="27"/>
        <v>9.7477031117932794E-3</v>
      </c>
      <c r="AM71" s="2">
        <f t="shared" si="28"/>
        <v>1.1499202863131247E-2</v>
      </c>
      <c r="AN71" s="2">
        <f t="shared" si="41"/>
        <v>-6.0791197108902477E-4</v>
      </c>
      <c r="AO71" s="2">
        <f>AN71*(H71/G71)</f>
        <v>-2.4474758720315126E-2</v>
      </c>
      <c r="AP71" s="5" t="str">
        <f t="shared" si="42"/>
        <v>0</v>
      </c>
      <c r="AR71">
        <v>0.24540000000000001</v>
      </c>
      <c r="AS71">
        <v>0.24099999999999999</v>
      </c>
      <c r="AT71">
        <v>0.2571</v>
      </c>
      <c r="AU71" s="2">
        <v>19</v>
      </c>
      <c r="AV71" s="2">
        <v>20.12</v>
      </c>
      <c r="AW71" s="2">
        <v>20.149999999999999</v>
      </c>
      <c r="AX71" s="2">
        <f t="shared" si="43"/>
        <v>1.0231174940375473E-2</v>
      </c>
      <c r="AY71" s="2">
        <f t="shared" si="29"/>
        <v>1.0009358542574266E-2</v>
      </c>
      <c r="AZ71" s="2">
        <f t="shared" si="30"/>
        <v>1.0676941336623487E-2</v>
      </c>
      <c r="BA71" s="2">
        <f t="shared" si="44"/>
        <v>1.1025854370755633E-4</v>
      </c>
      <c r="BB71" s="2">
        <f>BA71*(H71/G71)</f>
        <v>4.4390493729898521E-3</v>
      </c>
      <c r="BC71" s="5">
        <f t="shared" si="45"/>
        <v>4.4390493729898521E-3</v>
      </c>
      <c r="BE71">
        <v>0.27950000000000003</v>
      </c>
      <c r="BF71">
        <v>0.27079999999999999</v>
      </c>
      <c r="BG71">
        <v>0.31219999999999998</v>
      </c>
      <c r="BH71" s="2">
        <v>19</v>
      </c>
      <c r="BI71" s="2">
        <v>20.12</v>
      </c>
      <c r="BJ71" s="2">
        <v>20.149999999999999</v>
      </c>
      <c r="BK71" s="2">
        <f t="shared" si="46"/>
        <v>0</v>
      </c>
      <c r="BL71" s="2">
        <f t="shared" si="31"/>
        <v>1.1608363952902523E-2</v>
      </c>
      <c r="BM71" s="2">
        <f t="shared" si="32"/>
        <v>1.1245879867590977E-2</v>
      </c>
      <c r="BN71" s="2">
        <f t="shared" si="47"/>
        <v>1.0056348418194239E-2</v>
      </c>
      <c r="BO71" s="2">
        <f>BN71*(H71/G71)</f>
        <v>0.4048722723814942</v>
      </c>
      <c r="BP71" s="5">
        <f t="shared" si="48"/>
        <v>0.4048722723814942</v>
      </c>
      <c r="BR71">
        <v>0.27860000000000001</v>
      </c>
      <c r="BS71">
        <v>0.2893</v>
      </c>
      <c r="BT71">
        <v>0.26819999999999999</v>
      </c>
      <c r="BU71" s="2">
        <v>19</v>
      </c>
      <c r="BV71" s="2">
        <v>20.12</v>
      </c>
      <c r="BW71" s="2">
        <v>20.149999999999999</v>
      </c>
      <c r="BX71" s="2">
        <f t="shared" si="49"/>
        <v>0</v>
      </c>
      <c r="BY71" s="2">
        <f t="shared" si="33"/>
        <v>1.1570984605648095E-2</v>
      </c>
      <c r="BZ71" s="2">
        <f t="shared" si="34"/>
        <v>1.2014154526196714E-2</v>
      </c>
      <c r="CA71" s="2">
        <f t="shared" si="50"/>
        <v>1.0392224207102395E-2</v>
      </c>
      <c r="CB71" s="2">
        <f>CA71*(H71/G71)</f>
        <v>0.41839475472181775</v>
      </c>
      <c r="CC71" s="5">
        <f t="shared" si="51"/>
        <v>0.41839475472181775</v>
      </c>
    </row>
    <row r="72" spans="1:81" x14ac:dyDescent="0.3">
      <c r="A72" t="s">
        <v>57</v>
      </c>
      <c r="B72">
        <v>13</v>
      </c>
      <c r="C72">
        <v>0</v>
      </c>
      <c r="D72">
        <v>30</v>
      </c>
      <c r="E72">
        <v>60</v>
      </c>
      <c r="F72" t="s">
        <v>79</v>
      </c>
      <c r="G72" s="2">
        <v>0.12444</v>
      </c>
      <c r="H72" s="2">
        <v>5.01</v>
      </c>
      <c r="I72" s="2"/>
      <c r="J72" s="2">
        <v>0.28079999999999999</v>
      </c>
      <c r="K72" s="2">
        <v>0.23630000000000001</v>
      </c>
      <c r="L72" s="2">
        <v>0.24099999999999999</v>
      </c>
      <c r="M72" s="2">
        <v>19</v>
      </c>
      <c r="N72" s="2">
        <v>20.12</v>
      </c>
      <c r="O72" s="2">
        <v>20.149999999999999</v>
      </c>
      <c r="P72" s="2">
        <f t="shared" si="35"/>
        <v>1.1707065701945529E-2</v>
      </c>
      <c r="Q72" s="2">
        <f t="shared" si="36"/>
        <v>9.8141552846900387E-3</v>
      </c>
      <c r="R72" s="2">
        <f t="shared" si="37"/>
        <v>1.0008334741836874E-2</v>
      </c>
      <c r="S72" s="2">
        <f t="shared" si="38"/>
        <v>-1.5780025167727123E-3</v>
      </c>
      <c r="T72" s="2">
        <f>S72*(H72/G72)</f>
        <v>-6.3530959571128975E-2</v>
      </c>
      <c r="U72" s="5" t="str">
        <f t="shared" si="39"/>
        <v>0</v>
      </c>
      <c r="X72">
        <v>0</v>
      </c>
      <c r="Y72">
        <v>0</v>
      </c>
      <c r="Z72">
        <v>0</v>
      </c>
      <c r="AB72">
        <v>0</v>
      </c>
      <c r="AE72">
        <v>0.27029999999999998</v>
      </c>
      <c r="AF72">
        <v>0.21870000000000001</v>
      </c>
      <c r="AG72">
        <v>0.2908</v>
      </c>
      <c r="AH72" s="2">
        <v>19</v>
      </c>
      <c r="AI72" s="2">
        <v>20.12</v>
      </c>
      <c r="AJ72" s="2">
        <v>20.149999999999999</v>
      </c>
      <c r="AK72" s="2">
        <f t="shared" si="40"/>
        <v>1.1269301493005257E-2</v>
      </c>
      <c r="AL72" s="2">
        <f t="shared" si="27"/>
        <v>9.083181382825694E-3</v>
      </c>
      <c r="AM72" s="2">
        <f t="shared" si="28"/>
        <v>1.2076447066083665E-2</v>
      </c>
      <c r="AN72" s="2">
        <f t="shared" si="41"/>
        <v>-5.5490695316285721E-4</v>
      </c>
      <c r="AO72" s="2">
        <f>AN72*(H72/G72)</f>
        <v>-2.2340757275360935E-2</v>
      </c>
      <c r="AP72" s="5" t="str">
        <f t="shared" si="42"/>
        <v>0</v>
      </c>
      <c r="AR72">
        <v>0.27139999999999997</v>
      </c>
      <c r="AS72">
        <v>0.28439999999999999</v>
      </c>
      <c r="AT72">
        <v>0.27760000000000001</v>
      </c>
      <c r="AU72" s="2">
        <v>19</v>
      </c>
      <c r="AV72" s="2">
        <v>20.12</v>
      </c>
      <c r="AW72" s="2">
        <v>20.149999999999999</v>
      </c>
      <c r="AX72" s="2">
        <f t="shared" si="43"/>
        <v>1.1315162505370428E-2</v>
      </c>
      <c r="AY72" s="2">
        <f t="shared" si="29"/>
        <v>1.1811873732398843E-2</v>
      </c>
      <c r="AZ72" s="2">
        <f t="shared" si="30"/>
        <v>1.1528272715078492E-2</v>
      </c>
      <c r="BA72" s="2">
        <f t="shared" si="44"/>
        <v>3.0758215723348972E-4</v>
      </c>
      <c r="BB72" s="2">
        <f>BA72*(H72/G72)</f>
        <v>1.2383370361136159E-2</v>
      </c>
      <c r="BC72" s="5">
        <f t="shared" si="45"/>
        <v>1.2383370361136159E-2</v>
      </c>
      <c r="BE72">
        <v>0.2676</v>
      </c>
      <c r="BF72">
        <v>0.27360000000000001</v>
      </c>
      <c r="BG72">
        <v>0.30840000000000001</v>
      </c>
      <c r="BH72" s="2">
        <v>19</v>
      </c>
      <c r="BI72" s="2">
        <v>20.12</v>
      </c>
      <c r="BJ72" s="2">
        <v>20.149999999999999</v>
      </c>
      <c r="BK72" s="2">
        <f t="shared" si="46"/>
        <v>0</v>
      </c>
      <c r="BL72" s="2">
        <f t="shared" si="31"/>
        <v>1.1114125916982879E-2</v>
      </c>
      <c r="BM72" s="2">
        <f t="shared" si="32"/>
        <v>1.1362159275379955E-2</v>
      </c>
      <c r="BN72" s="2">
        <f t="shared" si="47"/>
        <v>9.9005916651639745E-3</v>
      </c>
      <c r="BO72" s="2">
        <f>BN72*(H72/G72)</f>
        <v>0.39860144842873285</v>
      </c>
      <c r="BP72" s="5">
        <f t="shared" si="48"/>
        <v>0.39860144842873285</v>
      </c>
      <c r="BR72">
        <v>0.24210000000000001</v>
      </c>
      <c r="BS72">
        <v>0.2984</v>
      </c>
      <c r="BT72">
        <v>0.2515</v>
      </c>
      <c r="BU72" s="2">
        <v>19</v>
      </c>
      <c r="BV72" s="2">
        <v>20.12</v>
      </c>
      <c r="BW72" s="2">
        <v>20.149999999999999</v>
      </c>
      <c r="BX72" s="2">
        <f t="shared" si="49"/>
        <v>0</v>
      </c>
      <c r="BY72" s="2">
        <f t="shared" si="33"/>
        <v>1.0055044411440789E-2</v>
      </c>
      <c r="BZ72" s="2">
        <f t="shared" si="34"/>
        <v>1.2392062601510885E-2</v>
      </c>
      <c r="CA72" s="2">
        <f t="shared" si="50"/>
        <v>9.9242114509478247E-3</v>
      </c>
      <c r="CB72" s="2">
        <f>CA72*(H72/G72)</f>
        <v>0.39955238965966411</v>
      </c>
      <c r="CC72" s="5">
        <f t="shared" si="51"/>
        <v>0.39955238965966411</v>
      </c>
    </row>
    <row r="73" spans="1:81" x14ac:dyDescent="0.3">
      <c r="A73" t="s">
        <v>58</v>
      </c>
      <c r="B73">
        <v>13</v>
      </c>
      <c r="C73">
        <v>0</v>
      </c>
      <c r="D73">
        <v>30</v>
      </c>
      <c r="E73">
        <v>60</v>
      </c>
      <c r="F73" t="s">
        <v>79</v>
      </c>
      <c r="G73" s="2">
        <v>0.12444</v>
      </c>
      <c r="H73" s="2">
        <v>5.01</v>
      </c>
      <c r="I73" s="2"/>
      <c r="J73" s="2">
        <v>0.23139999999999999</v>
      </c>
      <c r="K73" s="2">
        <v>0.26919999999999999</v>
      </c>
      <c r="L73" s="2">
        <v>0.2772</v>
      </c>
      <c r="M73" s="2">
        <v>19</v>
      </c>
      <c r="N73" s="2">
        <v>20.12</v>
      </c>
      <c r="O73" s="2">
        <v>20.149999999999999</v>
      </c>
      <c r="P73" s="2">
        <f t="shared" si="35"/>
        <v>9.6474893284551107E-3</v>
      </c>
      <c r="Q73" s="2">
        <f t="shared" si="36"/>
        <v>1.1180578089879638E-2</v>
      </c>
      <c r="R73" s="2">
        <f t="shared" si="37"/>
        <v>1.1511661371108638E-2</v>
      </c>
      <c r="S73" s="2">
        <f t="shared" si="38"/>
        <v>1.5015865312607249E-3</v>
      </c>
      <c r="T73" s="2">
        <f>S73*(H73/G73)</f>
        <v>6.0454423992415879E-2</v>
      </c>
      <c r="U73" s="5">
        <f t="shared" si="39"/>
        <v>6.0454423992415879E-2</v>
      </c>
      <c r="X73">
        <v>0</v>
      </c>
      <c r="Y73">
        <v>0</v>
      </c>
      <c r="Z73">
        <v>0</v>
      </c>
      <c r="AB73">
        <v>0</v>
      </c>
      <c r="AE73">
        <v>0.26519999999999999</v>
      </c>
      <c r="AF73">
        <v>0.26779999999999998</v>
      </c>
      <c r="AG73">
        <v>0.26169999999999999</v>
      </c>
      <c r="AH73" s="2">
        <v>19</v>
      </c>
      <c r="AI73" s="2">
        <v>20.12</v>
      </c>
      <c r="AJ73" s="2">
        <v>20.149999999999999</v>
      </c>
      <c r="AK73" s="2">
        <f t="shared" si="40"/>
        <v>1.1056673162948555E-2</v>
      </c>
      <c r="AL73" s="2">
        <f t="shared" si="27"/>
        <v>1.1122432438594973E-2</v>
      </c>
      <c r="AM73" s="2">
        <f t="shared" si="28"/>
        <v>1.0867971792276806E-2</v>
      </c>
      <c r="AN73" s="2">
        <f t="shared" si="41"/>
        <v>-5.857320464662454E-5</v>
      </c>
      <c r="AO73" s="2">
        <f>AN73*(H73/G73)</f>
        <v>-2.3581786827353659E-3</v>
      </c>
      <c r="AP73" s="5" t="str">
        <f t="shared" si="42"/>
        <v>0</v>
      </c>
      <c r="AR73">
        <v>0.25669999999999998</v>
      </c>
      <c r="AS73">
        <v>0.3594</v>
      </c>
      <c r="AT73">
        <v>0.6784</v>
      </c>
      <c r="AU73" s="2">
        <v>19</v>
      </c>
      <c r="AV73" s="2">
        <v>20.12</v>
      </c>
      <c r="AW73" s="2">
        <v>20.149999999999999</v>
      </c>
      <c r="AX73" s="2">
        <f t="shared" si="43"/>
        <v>1.0702292612854049E-2</v>
      </c>
      <c r="AY73" s="2">
        <f t="shared" si="29"/>
        <v>1.4926819336934405E-2</v>
      </c>
      <c r="AZ73" s="2">
        <f t="shared" si="30"/>
        <v>2.8172839372871933E-2</v>
      </c>
      <c r="BA73" s="2">
        <f t="shared" si="44"/>
        <v>9.7835283210755877E-3</v>
      </c>
      <c r="BB73" s="2">
        <f>BA73*(H73/G73)</f>
        <v>0.39388843529884843</v>
      </c>
      <c r="BC73" s="5">
        <f t="shared" si="45"/>
        <v>0.39388843529884843</v>
      </c>
      <c r="BE73">
        <v>0.2782</v>
      </c>
      <c r="BF73">
        <v>0.3165</v>
      </c>
      <c r="BG73">
        <v>0.30530000000000002</v>
      </c>
      <c r="BH73" s="2">
        <v>19</v>
      </c>
      <c r="BI73" s="2">
        <v>20.12</v>
      </c>
      <c r="BJ73" s="2">
        <v>20.149999999999999</v>
      </c>
      <c r="BK73" s="2">
        <f t="shared" si="46"/>
        <v>0</v>
      </c>
      <c r="BL73" s="2">
        <f t="shared" si="31"/>
        <v>1.1554371562423905E-2</v>
      </c>
      <c r="BM73" s="2">
        <f t="shared" si="32"/>
        <v>1.3143725916146768E-2</v>
      </c>
      <c r="BN73" s="2">
        <f t="shared" si="47"/>
        <v>1.0902266112225636E-2</v>
      </c>
      <c r="BO73" s="2">
        <f>BN73*(H73/G73)</f>
        <v>0.43892922872268114</v>
      </c>
      <c r="BP73" s="5">
        <f t="shared" si="48"/>
        <v>0.43892922872268114</v>
      </c>
      <c r="BR73">
        <v>0.26869999999999999</v>
      </c>
      <c r="BS73">
        <v>0.26379999999999998</v>
      </c>
      <c r="BT73">
        <v>0.25419999999999998</v>
      </c>
      <c r="BU73" s="2">
        <v>19</v>
      </c>
      <c r="BV73" s="2">
        <v>20.12</v>
      </c>
      <c r="BW73" s="2">
        <v>20.149999999999999</v>
      </c>
      <c r="BX73" s="2">
        <f t="shared" si="49"/>
        <v>0</v>
      </c>
      <c r="BY73" s="2">
        <f t="shared" si="33"/>
        <v>1.1159811785849402E-2</v>
      </c>
      <c r="BZ73" s="2">
        <f t="shared" si="34"/>
        <v>1.0955181348118537E-2</v>
      </c>
      <c r="CA73" s="2">
        <f t="shared" si="50"/>
        <v>9.7336134833407272E-3</v>
      </c>
      <c r="CB73" s="2">
        <f>CA73*(H73/G73)</f>
        <v>0.39187884564076703</v>
      </c>
      <c r="CC73" s="5">
        <f t="shared" si="51"/>
        <v>0.39187884564076703</v>
      </c>
    </row>
    <row r="74" spans="1:81" x14ac:dyDescent="0.3">
      <c r="A74" t="s">
        <v>59</v>
      </c>
      <c r="B74">
        <v>13</v>
      </c>
      <c r="C74">
        <v>0</v>
      </c>
      <c r="D74">
        <v>30</v>
      </c>
      <c r="E74">
        <v>60</v>
      </c>
      <c r="F74" t="s">
        <v>79</v>
      </c>
      <c r="G74" s="2">
        <v>0.12444</v>
      </c>
      <c r="H74" s="2">
        <v>5.01</v>
      </c>
      <c r="I74" s="2"/>
      <c r="J74" s="2">
        <v>0.25740000000000002</v>
      </c>
      <c r="K74" s="2">
        <v>0.2873</v>
      </c>
      <c r="L74" s="2">
        <v>0.29470000000000002</v>
      </c>
      <c r="M74" s="2">
        <v>19</v>
      </c>
      <c r="N74" s="2">
        <v>20.12</v>
      </c>
      <c r="O74" s="2">
        <v>20.149999999999999</v>
      </c>
      <c r="P74" s="2">
        <f t="shared" si="35"/>
        <v>1.0731476893450069E-2</v>
      </c>
      <c r="Q74" s="2">
        <f t="shared" si="36"/>
        <v>1.193231829577422E-2</v>
      </c>
      <c r="R74" s="2">
        <f t="shared" si="37"/>
        <v>1.2238407669789739E-2</v>
      </c>
      <c r="S74" s="2">
        <f t="shared" si="38"/>
        <v>1.1975698054985391E-3</v>
      </c>
      <c r="T74" s="2">
        <f>S74*(H74/G74)</f>
        <v>4.8214599208837035E-2</v>
      </c>
      <c r="U74" s="5">
        <f t="shared" si="39"/>
        <v>4.8214599208837035E-2</v>
      </c>
      <c r="X74">
        <v>0</v>
      </c>
      <c r="Y74">
        <v>0</v>
      </c>
      <c r="Z74">
        <v>0</v>
      </c>
      <c r="AB74">
        <v>0</v>
      </c>
      <c r="AE74">
        <v>0.27989999999999998</v>
      </c>
      <c r="AF74">
        <v>0.27139999999999997</v>
      </c>
      <c r="AG74">
        <v>0.29949999999999999</v>
      </c>
      <c r="AH74" s="2">
        <v>19</v>
      </c>
      <c r="AI74" s="2">
        <v>20.12</v>
      </c>
      <c r="AJ74" s="2">
        <v>20.149999999999999</v>
      </c>
      <c r="AK74" s="2">
        <f t="shared" si="40"/>
        <v>1.1669543055464934E-2</v>
      </c>
      <c r="AL74" s="2">
        <f t="shared" si="27"/>
        <v>1.127194982761268E-2</v>
      </c>
      <c r="AM74" s="2">
        <f t="shared" si="28"/>
        <v>1.2437743797427982E-2</v>
      </c>
      <c r="AN74" s="2">
        <f t="shared" si="41"/>
        <v>1.8352869002926365E-4</v>
      </c>
      <c r="AO74" s="2">
        <f>AN74*(H74/G74)</f>
        <v>7.3889323131357352E-3</v>
      </c>
      <c r="AP74" s="5">
        <f t="shared" si="42"/>
        <v>7.3889323131357352E-3</v>
      </c>
      <c r="AR74">
        <v>0.2429</v>
      </c>
      <c r="AS74">
        <v>0.2742</v>
      </c>
      <c r="AT74">
        <v>0.31269999999999998</v>
      </c>
      <c r="AU74" s="2">
        <v>19</v>
      </c>
      <c r="AV74" s="2">
        <v>20.12</v>
      </c>
      <c r="AW74" s="2">
        <v>20.149999999999999</v>
      </c>
      <c r="AX74" s="2">
        <f t="shared" si="43"/>
        <v>1.0126945366818265E-2</v>
      </c>
      <c r="AY74" s="2">
        <f t="shared" si="29"/>
        <v>1.1388241130182008E-2</v>
      </c>
      <c r="AZ74" s="2">
        <f t="shared" si="30"/>
        <v>1.2985918148433155E-2</v>
      </c>
      <c r="BA74" s="2">
        <f t="shared" si="44"/>
        <v>1.8420359470758187E-3</v>
      </c>
      <c r="BB74" s="2">
        <f>BA74*(H74/G74)</f>
        <v>7.4161042227980173E-2</v>
      </c>
      <c r="BC74" s="5">
        <f t="shared" si="45"/>
        <v>7.4161042227980173E-2</v>
      </c>
      <c r="BE74">
        <v>0.23710000000000001</v>
      </c>
      <c r="BF74">
        <v>0.3029</v>
      </c>
      <c r="BG74">
        <v>0.33539999999999998</v>
      </c>
      <c r="BH74" s="2">
        <v>19</v>
      </c>
      <c r="BI74" s="2">
        <v>20.12</v>
      </c>
      <c r="BJ74" s="2">
        <v>20.149999999999999</v>
      </c>
      <c r="BK74" s="2">
        <f t="shared" si="46"/>
        <v>0</v>
      </c>
      <c r="BL74" s="2">
        <f t="shared" si="31"/>
        <v>9.8473813711384191E-3</v>
      </c>
      <c r="BM74" s="2">
        <f t="shared" si="32"/>
        <v>1.2578940221171741E-2</v>
      </c>
      <c r="BN74" s="2">
        <f t="shared" si="47"/>
        <v>9.9219470694093918E-3</v>
      </c>
      <c r="BO74" s="2">
        <f>BN74*(H74/G74)</f>
        <v>0.39946122482916308</v>
      </c>
      <c r="BP74" s="5">
        <f t="shared" si="48"/>
        <v>0.39946122482916308</v>
      </c>
      <c r="BR74">
        <v>0.29070000000000001</v>
      </c>
      <c r="BS74">
        <v>0.33189999999999997</v>
      </c>
      <c r="BT74">
        <v>0.39800000000000002</v>
      </c>
      <c r="BU74" s="2">
        <v>19</v>
      </c>
      <c r="BV74" s="2">
        <v>20.12</v>
      </c>
      <c r="BW74" s="2">
        <v>20.149999999999999</v>
      </c>
      <c r="BX74" s="2">
        <f t="shared" si="49"/>
        <v>0</v>
      </c>
      <c r="BY74" s="2">
        <f t="shared" si="33"/>
        <v>1.2073529163179832E-2</v>
      </c>
      <c r="BZ74" s="2">
        <f t="shared" si="34"/>
        <v>1.3783262658986134E-2</v>
      </c>
      <c r="CA74" s="2">
        <f t="shared" si="50"/>
        <v>1.1414538259550647E-2</v>
      </c>
      <c r="CB74" s="2">
        <f>CA74*(H74/G74)</f>
        <v>0.4595534930918414</v>
      </c>
      <c r="CC74" s="5">
        <f t="shared" si="51"/>
        <v>0.4595534930918414</v>
      </c>
    </row>
    <row r="75" spans="1:81" x14ac:dyDescent="0.3">
      <c r="A75" t="s">
        <v>60</v>
      </c>
      <c r="B75">
        <v>13</v>
      </c>
      <c r="C75">
        <v>0</v>
      </c>
      <c r="D75">
        <v>30</v>
      </c>
      <c r="E75">
        <v>60</v>
      </c>
      <c r="F75" t="s">
        <v>79</v>
      </c>
      <c r="G75" s="2">
        <v>0.12444</v>
      </c>
      <c r="H75" s="2">
        <v>5.01</v>
      </c>
      <c r="I75" s="2"/>
      <c r="J75" s="2">
        <v>0.2407</v>
      </c>
      <c r="K75" s="2">
        <v>0.2429</v>
      </c>
      <c r="L75" s="2">
        <v>0.2656</v>
      </c>
      <c r="M75" s="2">
        <v>19</v>
      </c>
      <c r="N75" s="2">
        <v>20.12</v>
      </c>
      <c r="O75" s="2">
        <v>20.149999999999999</v>
      </c>
      <c r="P75" s="2">
        <f t="shared" si="35"/>
        <v>1.0035223342087923E-2</v>
      </c>
      <c r="Q75" s="2">
        <f t="shared" si="36"/>
        <v>1.0088270497889169E-2</v>
      </c>
      <c r="R75" s="2">
        <f t="shared" si="37"/>
        <v>1.1029932395982879E-2</v>
      </c>
      <c r="S75" s="2">
        <f t="shared" si="38"/>
        <v>4.7776324129855029E-4</v>
      </c>
      <c r="T75" s="2">
        <f>S75*(H75/G75)</f>
        <v>1.923492316703421E-2</v>
      </c>
      <c r="U75" s="5">
        <f t="shared" si="39"/>
        <v>1.923492316703421E-2</v>
      </c>
      <c r="X75">
        <v>0</v>
      </c>
      <c r="Y75">
        <v>0</v>
      </c>
      <c r="Z75">
        <v>0</v>
      </c>
      <c r="AB75">
        <v>0</v>
      </c>
      <c r="AE75">
        <v>0.28710000000000002</v>
      </c>
      <c r="AF75">
        <v>0.2636</v>
      </c>
      <c r="AG75">
        <v>0.224</v>
      </c>
      <c r="AH75" s="2">
        <v>19</v>
      </c>
      <c r="AI75" s="2">
        <v>20.12</v>
      </c>
      <c r="AJ75" s="2">
        <v>20.149999999999999</v>
      </c>
      <c r="AK75" s="2">
        <f t="shared" si="40"/>
        <v>1.1969724227309691E-2</v>
      </c>
      <c r="AL75" s="2">
        <f t="shared" si="27"/>
        <v>1.0947995484740982E-2</v>
      </c>
      <c r="AM75" s="2">
        <f t="shared" si="28"/>
        <v>9.3023526231180917E-3</v>
      </c>
      <c r="AN75" s="2">
        <f t="shared" si="41"/>
        <v>-1.6530308101272305E-3</v>
      </c>
      <c r="AO75" s="2">
        <f>AN75*(H75/G75)</f>
        <v>-6.6551626155074137E-2</v>
      </c>
      <c r="AP75" s="5" t="str">
        <f t="shared" si="42"/>
        <v>0</v>
      </c>
      <c r="AR75">
        <v>0.27950000000000003</v>
      </c>
      <c r="AS75">
        <v>0.22800000000000001</v>
      </c>
      <c r="AT75">
        <v>0.2676</v>
      </c>
      <c r="AU75" s="2">
        <v>19</v>
      </c>
      <c r="AV75" s="2">
        <v>20.12</v>
      </c>
      <c r="AW75" s="2">
        <v>20.149999999999999</v>
      </c>
      <c r="AX75" s="2">
        <f t="shared" si="43"/>
        <v>1.1652866323695782E-2</v>
      </c>
      <c r="AY75" s="2">
        <f t="shared" si="29"/>
        <v>9.4694346377881041E-3</v>
      </c>
      <c r="AZ75" s="2">
        <f t="shared" si="30"/>
        <v>1.1112989115832148E-2</v>
      </c>
      <c r="BA75" s="2">
        <f t="shared" si="44"/>
        <v>-1.1703761513377541E-3</v>
      </c>
      <c r="BB75" s="2">
        <f>BA75*(H75/G75)</f>
        <v>-4.7119772727436102E-2</v>
      </c>
      <c r="BC75" s="5" t="str">
        <f t="shared" si="45"/>
        <v>0</v>
      </c>
      <c r="BE75">
        <v>0.2319</v>
      </c>
      <c r="BF75">
        <v>0.28299999999999997</v>
      </c>
      <c r="BG75">
        <v>0.27729999999999999</v>
      </c>
      <c r="BH75" s="2">
        <v>19</v>
      </c>
      <c r="BI75" s="2">
        <v>20.12</v>
      </c>
      <c r="BJ75" s="2">
        <v>20.149999999999999</v>
      </c>
      <c r="BK75" s="2">
        <f t="shared" si="46"/>
        <v>0</v>
      </c>
      <c r="BL75" s="2">
        <f t="shared" si="31"/>
        <v>9.6314118092239529E-3</v>
      </c>
      <c r="BM75" s="2">
        <f t="shared" si="32"/>
        <v>1.1752525858671516E-2</v>
      </c>
      <c r="BN75" s="2">
        <f t="shared" si="47"/>
        <v>9.4523312069541843E-3</v>
      </c>
      <c r="BO75" s="2">
        <f>BN75*(H75/G75)</f>
        <v>0.38055431811990087</v>
      </c>
      <c r="BP75" s="5">
        <f t="shared" si="48"/>
        <v>0.38055431811990087</v>
      </c>
      <c r="BR75">
        <v>0.22539999999999999</v>
      </c>
      <c r="BS75">
        <v>0.24840000000000001</v>
      </c>
      <c r="BT75">
        <v>0.23519999999999999</v>
      </c>
      <c r="BU75" s="2">
        <v>19</v>
      </c>
      <c r="BV75" s="2">
        <v>20.12</v>
      </c>
      <c r="BW75" s="2">
        <v>20.149999999999999</v>
      </c>
      <c r="BX75" s="2">
        <f t="shared" si="49"/>
        <v>0</v>
      </c>
      <c r="BY75" s="2">
        <f t="shared" si="33"/>
        <v>9.361449856830871E-3</v>
      </c>
      <c r="BZ75" s="2">
        <f t="shared" si="34"/>
        <v>1.0315644605279169E-2</v>
      </c>
      <c r="CA75" s="2">
        <f t="shared" si="50"/>
        <v>8.6804410653173528E-3</v>
      </c>
      <c r="CB75" s="2">
        <f>CA75*(H75/G75)</f>
        <v>0.34947773816489824</v>
      </c>
      <c r="CC75" s="5">
        <f t="shared" si="51"/>
        <v>0.34947773816489824</v>
      </c>
    </row>
    <row r="76" spans="1:81" x14ac:dyDescent="0.3">
      <c r="A76" t="s">
        <v>61</v>
      </c>
      <c r="B76">
        <v>13</v>
      </c>
      <c r="C76">
        <v>0</v>
      </c>
      <c r="D76">
        <v>30</v>
      </c>
      <c r="E76">
        <v>60</v>
      </c>
      <c r="F76" t="s">
        <v>79</v>
      </c>
      <c r="G76" s="2">
        <v>0.12444</v>
      </c>
      <c r="H76" s="2">
        <v>5.01</v>
      </c>
      <c r="I76" s="2"/>
      <c r="J76" s="2">
        <v>0.26329999999999998</v>
      </c>
      <c r="K76" s="2">
        <v>0.27760000000000001</v>
      </c>
      <c r="L76" s="2">
        <v>0.28160000000000002</v>
      </c>
      <c r="M76" s="2">
        <v>19</v>
      </c>
      <c r="N76" s="2">
        <v>20.12</v>
      </c>
      <c r="O76" s="2">
        <v>20.149999999999999</v>
      </c>
      <c r="P76" s="2">
        <f t="shared" si="35"/>
        <v>1.0977458687045076E-2</v>
      </c>
      <c r="Q76" s="2">
        <f t="shared" si="36"/>
        <v>1.1529451997587621E-2</v>
      </c>
      <c r="R76" s="2">
        <f t="shared" si="37"/>
        <v>1.1694386154777029E-2</v>
      </c>
      <c r="S76" s="2">
        <f t="shared" si="38"/>
        <v>5.6158240376098952E-4</v>
      </c>
      <c r="T76" s="2">
        <f>S76*(H76/G76)</f>
        <v>2.260951336260493E-2</v>
      </c>
      <c r="U76" s="5">
        <f t="shared" si="39"/>
        <v>2.260951336260493E-2</v>
      </c>
      <c r="X76">
        <v>0</v>
      </c>
      <c r="Y76">
        <v>0</v>
      </c>
      <c r="Z76">
        <v>0</v>
      </c>
      <c r="AB76">
        <v>0</v>
      </c>
      <c r="AE76">
        <v>0.2437</v>
      </c>
      <c r="AF76">
        <v>0.26279999999999998</v>
      </c>
      <c r="AG76">
        <v>0.2792</v>
      </c>
      <c r="AH76" s="2">
        <v>19</v>
      </c>
      <c r="AI76" s="2">
        <v>20.12</v>
      </c>
      <c r="AJ76" s="2">
        <v>20.149999999999999</v>
      </c>
      <c r="AK76" s="2">
        <f t="shared" si="40"/>
        <v>1.0160298830356572E-2</v>
      </c>
      <c r="AL76" s="2">
        <f t="shared" si="27"/>
        <v>1.0914769398292603E-2</v>
      </c>
      <c r="AM76" s="2">
        <f t="shared" si="28"/>
        <v>1.1594718090957907E-2</v>
      </c>
      <c r="AN76" s="2">
        <f t="shared" si="41"/>
        <v>9.756333488090029E-4</v>
      </c>
      <c r="AO76" s="2">
        <f>AN76*(H76/G76)</f>
        <v>3.9279356135753014E-2</v>
      </c>
      <c r="AP76" s="5">
        <f t="shared" si="42"/>
        <v>3.9279356135753014E-2</v>
      </c>
      <c r="AR76">
        <v>0.27429999999999999</v>
      </c>
      <c r="AS76">
        <v>0.29260000000000003</v>
      </c>
      <c r="AT76">
        <v>0.2457</v>
      </c>
      <c r="AU76" s="2">
        <v>19</v>
      </c>
      <c r="AV76" s="2">
        <v>20.12</v>
      </c>
      <c r="AW76" s="2">
        <v>20.149999999999999</v>
      </c>
      <c r="AX76" s="2">
        <f t="shared" si="43"/>
        <v>1.143606881069679E-2</v>
      </c>
      <c r="AY76" s="2">
        <f t="shared" si="29"/>
        <v>1.2152441118494735E-2</v>
      </c>
      <c r="AZ76" s="2">
        <f t="shared" si="30"/>
        <v>1.0203518033482656E-2</v>
      </c>
      <c r="BA76" s="2">
        <f t="shared" si="44"/>
        <v>-2.6129416619323113E-4</v>
      </c>
      <c r="BB76" s="2">
        <f>BA76*(H76/G76)</f>
        <v>-1.0519798880007137E-2</v>
      </c>
      <c r="BC76" s="5" t="str">
        <f t="shared" si="45"/>
        <v>0</v>
      </c>
      <c r="BE76">
        <v>0.27900000000000003</v>
      </c>
      <c r="BF76">
        <v>0.28189999999999998</v>
      </c>
      <c r="BG76">
        <v>0.28839999999999999</v>
      </c>
      <c r="BH76" s="2">
        <v>19</v>
      </c>
      <c r="BI76" s="2">
        <v>20.12</v>
      </c>
      <c r="BJ76" s="2">
        <v>20.149999999999999</v>
      </c>
      <c r="BK76" s="2">
        <f t="shared" si="46"/>
        <v>0</v>
      </c>
      <c r="BL76" s="2">
        <f t="shared" si="31"/>
        <v>1.1587597648872286E-2</v>
      </c>
      <c r="BM76" s="2">
        <f t="shared" si="32"/>
        <v>1.1706844662754418E-2</v>
      </c>
      <c r="BN76" s="2">
        <f t="shared" si="47"/>
        <v>1.0258576359423155E-2</v>
      </c>
      <c r="BO76" s="2">
        <f>BN76*(H76/G76)</f>
        <v>0.41301404340011255</v>
      </c>
      <c r="BP76" s="5">
        <f t="shared" si="48"/>
        <v>0.41301404340011255</v>
      </c>
      <c r="BR76">
        <v>0.28029999999999999</v>
      </c>
      <c r="BS76">
        <v>0.28210000000000002</v>
      </c>
      <c r="BT76">
        <v>0.2923</v>
      </c>
      <c r="BU76" s="2">
        <v>19</v>
      </c>
      <c r="BV76" s="2">
        <v>20.12</v>
      </c>
      <c r="BW76" s="2">
        <v>20.149999999999999</v>
      </c>
      <c r="BX76" s="2">
        <f t="shared" si="49"/>
        <v>0</v>
      </c>
      <c r="BY76" s="2">
        <f t="shared" si="33"/>
        <v>1.1641590039350901E-2</v>
      </c>
      <c r="BZ76" s="2">
        <f t="shared" si="34"/>
        <v>1.1715150334739346E-2</v>
      </c>
      <c r="CA76" s="2">
        <f t="shared" si="50"/>
        <v>1.0285208525830132E-2</v>
      </c>
      <c r="CB76" s="2">
        <f>CA76*(H76/G76)</f>
        <v>0.41408626417879268</v>
      </c>
      <c r="CC76" s="5">
        <f t="shared" si="51"/>
        <v>0.41408626417879268</v>
      </c>
    </row>
    <row r="77" spans="1:81" x14ac:dyDescent="0.3">
      <c r="A77" t="s">
        <v>62</v>
      </c>
      <c r="B77">
        <v>13</v>
      </c>
      <c r="C77">
        <v>0</v>
      </c>
      <c r="D77">
        <v>30</v>
      </c>
      <c r="E77">
        <v>60</v>
      </c>
      <c r="F77" t="s">
        <v>79</v>
      </c>
      <c r="G77" s="2">
        <v>0.12444</v>
      </c>
      <c r="H77" s="2">
        <v>5.01</v>
      </c>
      <c r="I77" s="2"/>
      <c r="J77" s="2">
        <v>0.2424</v>
      </c>
      <c r="K77" s="2">
        <v>0.23799999999999999</v>
      </c>
      <c r="L77" s="2">
        <v>0.2477</v>
      </c>
      <c r="M77" s="2">
        <v>19</v>
      </c>
      <c r="N77" s="2">
        <v>20.12</v>
      </c>
      <c r="O77" s="2">
        <v>20.149999999999999</v>
      </c>
      <c r="P77" s="2">
        <f t="shared" si="35"/>
        <v>1.0106099452106825E-2</v>
      </c>
      <c r="Q77" s="2">
        <f t="shared" si="36"/>
        <v>9.8847607183928446E-3</v>
      </c>
      <c r="R77" s="2">
        <f t="shared" si="37"/>
        <v>1.0286574753331924E-2</v>
      </c>
      <c r="S77" s="2">
        <f t="shared" si="38"/>
        <v>-1.0977719102576546E-5</v>
      </c>
      <c r="T77" s="2">
        <f>S77*(H77/G77)</f>
        <v>-4.4196699376332767E-4</v>
      </c>
      <c r="U77" s="5" t="str">
        <f t="shared" si="39"/>
        <v>0</v>
      </c>
      <c r="X77">
        <v>0</v>
      </c>
      <c r="Y77">
        <v>0</v>
      </c>
      <c r="Z77">
        <v>0</v>
      </c>
      <c r="AB77">
        <v>0</v>
      </c>
      <c r="AE77">
        <v>0.25159999999999999</v>
      </c>
      <c r="AF77">
        <v>0.29299999999999998</v>
      </c>
      <c r="AG77">
        <v>0.27260000000000001</v>
      </c>
      <c r="AH77" s="2">
        <v>19</v>
      </c>
      <c r="AI77" s="2">
        <v>20.12</v>
      </c>
      <c r="AJ77" s="2">
        <v>20.149999999999999</v>
      </c>
      <c r="AK77" s="2">
        <f t="shared" si="40"/>
        <v>1.0489664282797347E-2</v>
      </c>
      <c r="AL77" s="2">
        <f t="shared" si="27"/>
        <v>1.2169054161718922E-2</v>
      </c>
      <c r="AM77" s="2">
        <f t="shared" si="28"/>
        <v>1.1320630915455321E-2</v>
      </c>
      <c r="AN77" s="2">
        <f t="shared" si="41"/>
        <v>1.0904940625963723E-3</v>
      </c>
      <c r="AO77" s="2">
        <f>AN77*(H77/G77)</f>
        <v>4.3903690562582975E-2</v>
      </c>
      <c r="AP77" s="5">
        <f t="shared" si="42"/>
        <v>4.3903690562582975E-2</v>
      </c>
      <c r="AR77">
        <v>0.27810000000000001</v>
      </c>
      <c r="AS77">
        <v>0.23350000000000001</v>
      </c>
      <c r="AT77">
        <v>0.2898</v>
      </c>
      <c r="AU77" s="2">
        <v>19</v>
      </c>
      <c r="AV77" s="2">
        <v>20.12</v>
      </c>
      <c r="AW77" s="2">
        <v>20.149999999999999</v>
      </c>
      <c r="AX77" s="2">
        <f t="shared" si="43"/>
        <v>1.1594497762503745E-2</v>
      </c>
      <c r="AY77" s="2">
        <f t="shared" si="29"/>
        <v>9.6978639821207122E-3</v>
      </c>
      <c r="AZ77" s="2">
        <f t="shared" si="30"/>
        <v>1.2034918706159031E-2</v>
      </c>
      <c r="BA77" s="2">
        <f t="shared" si="44"/>
        <v>-6.0037012456524042E-4</v>
      </c>
      <c r="BB77" s="2">
        <f>BA77*(H77/G77)</f>
        <v>-2.417112121562082E-2</v>
      </c>
      <c r="BC77" s="5" t="str">
        <f t="shared" si="45"/>
        <v>0</v>
      </c>
      <c r="BE77">
        <v>0.23780000000000001</v>
      </c>
      <c r="BF77">
        <v>0.1547</v>
      </c>
      <c r="BG77">
        <v>0.30759999999999998</v>
      </c>
      <c r="BH77" s="2">
        <v>19</v>
      </c>
      <c r="BI77" s="2">
        <v>20.12</v>
      </c>
      <c r="BJ77" s="2">
        <v>20.149999999999999</v>
      </c>
      <c r="BK77" s="2">
        <f t="shared" si="46"/>
        <v>0</v>
      </c>
      <c r="BL77" s="2">
        <f t="shared" si="31"/>
        <v>9.8764541967807512E-3</v>
      </c>
      <c r="BM77" s="2">
        <f t="shared" si="32"/>
        <v>6.4244372803409317E-3</v>
      </c>
      <c r="BN77" s="2">
        <f t="shared" si="47"/>
        <v>7.1169877668140801E-3</v>
      </c>
      <c r="BO77" s="2">
        <f>BN77*(H77/G77)</f>
        <v>0.2865325354527366</v>
      </c>
      <c r="BP77" s="5">
        <f t="shared" si="48"/>
        <v>0.2865325354527366</v>
      </c>
      <c r="BR77">
        <v>0.25109999999999999</v>
      </c>
      <c r="BS77">
        <v>0.28539999999999999</v>
      </c>
      <c r="BT77">
        <v>0.29170000000000001</v>
      </c>
      <c r="BU77" s="2">
        <v>19</v>
      </c>
      <c r="BV77" s="2">
        <v>20.12</v>
      </c>
      <c r="BW77" s="2">
        <v>20.149999999999999</v>
      </c>
      <c r="BX77" s="2">
        <f t="shared" si="49"/>
        <v>0</v>
      </c>
      <c r="BY77" s="2">
        <f t="shared" si="33"/>
        <v>1.0428837883985055E-2</v>
      </c>
      <c r="BZ77" s="2">
        <f t="shared" si="34"/>
        <v>1.1852193922490638E-2</v>
      </c>
      <c r="CA77" s="2">
        <f t="shared" si="50"/>
        <v>9.8351393134000556E-3</v>
      </c>
      <c r="CB77" s="2">
        <f>CA77*(H77/G77)</f>
        <v>0.39596631276224914</v>
      </c>
      <c r="CC77" s="5">
        <f t="shared" si="51"/>
        <v>0.39596631276224914</v>
      </c>
    </row>
    <row r="78" spans="1:81" x14ac:dyDescent="0.3">
      <c r="A78" t="s">
        <v>63</v>
      </c>
      <c r="B78">
        <v>13</v>
      </c>
      <c r="C78">
        <v>0</v>
      </c>
      <c r="D78">
        <v>30</v>
      </c>
      <c r="E78">
        <v>60</v>
      </c>
      <c r="F78" t="s">
        <v>79</v>
      </c>
      <c r="G78" s="2">
        <v>0.12444</v>
      </c>
      <c r="H78" s="2">
        <v>5.01</v>
      </c>
      <c r="I78" s="2"/>
      <c r="J78" s="2">
        <v>0.2611</v>
      </c>
      <c r="K78" s="2">
        <v>0.22409999999999999</v>
      </c>
      <c r="L78" s="2">
        <v>0.27810000000000001</v>
      </c>
      <c r="M78" s="2">
        <v>19</v>
      </c>
      <c r="N78" s="2">
        <v>20.12</v>
      </c>
      <c r="O78" s="2">
        <v>20.149999999999999</v>
      </c>
      <c r="P78" s="2">
        <f t="shared" si="35"/>
        <v>1.0885736662314734E-2</v>
      </c>
      <c r="Q78" s="2">
        <f t="shared" si="36"/>
        <v>9.3074574663522536E-3</v>
      </c>
      <c r="R78" s="2">
        <f t="shared" si="37"/>
        <v>1.1549036895040809E-2</v>
      </c>
      <c r="S78" s="2">
        <f t="shared" si="38"/>
        <v>-3.6373265923746759E-4</v>
      </c>
      <c r="T78" s="2">
        <f>S78*(H78/G78)</f>
        <v>-1.4644010147699395E-2</v>
      </c>
      <c r="U78" s="5" t="str">
        <f t="shared" si="39"/>
        <v>0</v>
      </c>
      <c r="X78">
        <v>0</v>
      </c>
      <c r="Y78">
        <v>0</v>
      </c>
      <c r="Z78">
        <v>0</v>
      </c>
      <c r="AB78">
        <v>0</v>
      </c>
      <c r="AE78">
        <v>0.2336</v>
      </c>
      <c r="AF78">
        <v>0.27229999999999999</v>
      </c>
      <c r="AG78">
        <v>0.2596</v>
      </c>
      <c r="AH78" s="2">
        <v>19</v>
      </c>
      <c r="AI78" s="2">
        <v>20.12</v>
      </c>
      <c r="AJ78" s="2">
        <v>20.149999999999999</v>
      </c>
      <c r="AK78" s="2">
        <f t="shared" si="40"/>
        <v>9.7392113531854542E-3</v>
      </c>
      <c r="AL78" s="2">
        <f t="shared" si="27"/>
        <v>1.1309329174867107E-2</v>
      </c>
      <c r="AM78" s="2">
        <f t="shared" si="28"/>
        <v>1.0780762236435074E-2</v>
      </c>
      <c r="AN78" s="2">
        <f t="shared" si="41"/>
        <v>1.1406852617998119E-3</v>
      </c>
      <c r="AO78" s="2">
        <f>AN78*(H78/G78)</f>
        <v>4.5924406634659735E-2</v>
      </c>
      <c r="AP78" s="5">
        <f t="shared" si="42"/>
        <v>4.5924406634659735E-2</v>
      </c>
      <c r="AR78">
        <v>0.23749999999999999</v>
      </c>
      <c r="AS78">
        <v>0.23050000000000001</v>
      </c>
      <c r="AT78">
        <v>0.2455</v>
      </c>
      <c r="AU78" s="2">
        <v>19</v>
      </c>
      <c r="AV78" s="2">
        <v>20.12</v>
      </c>
      <c r="AW78" s="2">
        <v>20.149999999999999</v>
      </c>
      <c r="AX78" s="2">
        <f t="shared" si="43"/>
        <v>9.9018094879346971E-3</v>
      </c>
      <c r="AY78" s="2">
        <f t="shared" si="29"/>
        <v>9.5732661579392888E-3</v>
      </c>
      <c r="AZ78" s="2">
        <f t="shared" si="30"/>
        <v>1.019521236149773E-2</v>
      </c>
      <c r="BA78" s="2">
        <f t="shared" si="44"/>
        <v>-4.6151132324536054E-6</v>
      </c>
      <c r="BB78" s="2">
        <f>BA78*(H78/G78)</f>
        <v>-1.8580614990832984E-4</v>
      </c>
      <c r="BC78" s="5" t="str">
        <f t="shared" si="45"/>
        <v>0</v>
      </c>
      <c r="BE78">
        <v>0.2757</v>
      </c>
      <c r="BF78">
        <v>0.28349999999999997</v>
      </c>
      <c r="BG78">
        <v>0.26329999999999998</v>
      </c>
      <c r="BH78" s="2">
        <v>19</v>
      </c>
      <c r="BI78" s="2">
        <v>20.12</v>
      </c>
      <c r="BJ78" s="2">
        <v>20.149999999999999</v>
      </c>
      <c r="BK78" s="2">
        <f t="shared" si="46"/>
        <v>0</v>
      </c>
      <c r="BL78" s="2">
        <f t="shared" si="31"/>
        <v>1.145054004227272E-2</v>
      </c>
      <c r="BM78" s="2">
        <f t="shared" si="32"/>
        <v>1.1773290038633833E-2</v>
      </c>
      <c r="BN78" s="2">
        <f t="shared" si="47"/>
        <v>1.0231038440400804E-2</v>
      </c>
      <c r="BO78" s="2">
        <f>BN78*(H78/G78)</f>
        <v>0.41190535668923201</v>
      </c>
      <c r="BP78" s="5">
        <f t="shared" si="48"/>
        <v>0.41190535668923201</v>
      </c>
      <c r="BR78">
        <v>0.23</v>
      </c>
      <c r="BS78">
        <v>0.28289999999999998</v>
      </c>
      <c r="BT78">
        <v>0.28160000000000002</v>
      </c>
      <c r="BU78" s="2">
        <v>19</v>
      </c>
      <c r="BV78" s="2">
        <v>20.12</v>
      </c>
      <c r="BW78" s="2">
        <v>20.149999999999999</v>
      </c>
      <c r="BX78" s="2">
        <f t="shared" si="49"/>
        <v>0</v>
      </c>
      <c r="BY78" s="2">
        <f t="shared" si="33"/>
        <v>9.5524998539090519E-3</v>
      </c>
      <c r="BZ78" s="2">
        <f t="shared" si="34"/>
        <v>1.1748373022679053E-2</v>
      </c>
      <c r="CA78" s="2">
        <f t="shared" si="50"/>
        <v>9.4170630023749508E-3</v>
      </c>
      <c r="CB78" s="2">
        <f>CA78*(H78/G78)</f>
        <v>0.37913440727980158</v>
      </c>
      <c r="CC78" s="5">
        <f t="shared" si="51"/>
        <v>0.37913440727980158</v>
      </c>
    </row>
    <row r="79" spans="1:81" x14ac:dyDescent="0.3">
      <c r="A79" t="s">
        <v>64</v>
      </c>
      <c r="B79">
        <v>13</v>
      </c>
      <c r="C79">
        <v>0</v>
      </c>
      <c r="D79">
        <v>30</v>
      </c>
      <c r="E79">
        <v>60</v>
      </c>
      <c r="F79" t="s">
        <v>79</v>
      </c>
      <c r="G79" s="2">
        <v>0.12444</v>
      </c>
      <c r="H79" s="2">
        <v>5.01</v>
      </c>
      <c r="I79" s="2"/>
      <c r="J79" s="2">
        <v>0.28039999999999998</v>
      </c>
      <c r="K79" s="2">
        <v>0.25059999999999999</v>
      </c>
      <c r="L79" s="2">
        <v>0.27660000000000001</v>
      </c>
      <c r="M79" s="2">
        <v>19</v>
      </c>
      <c r="N79" s="2">
        <v>20.12</v>
      </c>
      <c r="O79" s="2">
        <v>20.149999999999999</v>
      </c>
      <c r="P79" s="2">
        <f t="shared" si="35"/>
        <v>1.1690388970176374E-2</v>
      </c>
      <c r="Q79" s="2">
        <f t="shared" si="36"/>
        <v>1.0408071579954818E-2</v>
      </c>
      <c r="R79" s="2">
        <f t="shared" si="37"/>
        <v>1.1486744355153858E-2</v>
      </c>
      <c r="S79" s="2">
        <f t="shared" si="38"/>
        <v>-6.3543587596713092E-4</v>
      </c>
      <c r="T79" s="2">
        <f>S79*(H79/G79)</f>
        <v>-2.5582881216613035E-2</v>
      </c>
      <c r="U79" s="5" t="str">
        <f t="shared" si="39"/>
        <v>0</v>
      </c>
      <c r="X79">
        <v>0</v>
      </c>
      <c r="Y79">
        <v>0</v>
      </c>
      <c r="Z79">
        <v>0</v>
      </c>
      <c r="AB79">
        <v>0</v>
      </c>
      <c r="AE79">
        <v>0.27029999999999998</v>
      </c>
      <c r="AF79">
        <v>0.23039999999999999</v>
      </c>
      <c r="AG79">
        <v>0.24390000000000001</v>
      </c>
      <c r="AH79" s="2">
        <v>19</v>
      </c>
      <c r="AI79" s="2">
        <v>20.12</v>
      </c>
      <c r="AJ79" s="2">
        <v>20.149999999999999</v>
      </c>
      <c r="AK79" s="2">
        <f t="shared" si="40"/>
        <v>1.1269301493005257E-2</v>
      </c>
      <c r="AL79" s="2">
        <f t="shared" si="27"/>
        <v>9.5691128971332404E-3</v>
      </c>
      <c r="AM79" s="2">
        <f t="shared" si="28"/>
        <v>1.0128766985618315E-2</v>
      </c>
      <c r="AN79" s="2">
        <f t="shared" si="41"/>
        <v>-1.2409947584052651E-3</v>
      </c>
      <c r="AO79" s="2">
        <f>AN79*(H79/G79)</f>
        <v>-4.9962903725573597E-2</v>
      </c>
      <c r="AP79" s="5" t="str">
        <f t="shared" si="42"/>
        <v>0</v>
      </c>
      <c r="AR79">
        <v>0.2432</v>
      </c>
      <c r="AS79">
        <v>0.24</v>
      </c>
      <c r="AT79">
        <v>0.25979999999999998</v>
      </c>
      <c r="AU79" s="2">
        <v>19</v>
      </c>
      <c r="AV79" s="2">
        <v>20.12</v>
      </c>
      <c r="AW79" s="2">
        <v>20.149999999999999</v>
      </c>
      <c r="AX79" s="2">
        <f t="shared" si="43"/>
        <v>1.0139452915645129E-2</v>
      </c>
      <c r="AY79" s="2">
        <f t="shared" si="29"/>
        <v>9.9678259345137923E-3</v>
      </c>
      <c r="AZ79" s="2">
        <f t="shared" si="30"/>
        <v>1.078906790842E-2</v>
      </c>
      <c r="BA79" s="2">
        <f t="shared" si="44"/>
        <v>2.2479334395266793E-4</v>
      </c>
      <c r="BB79" s="2">
        <f>BA79*(H79/G79)</f>
        <v>9.0502624011802191E-3</v>
      </c>
      <c r="BC79" s="5">
        <f t="shared" si="45"/>
        <v>9.0502624011802191E-3</v>
      </c>
      <c r="BE79">
        <v>0.26800000000000002</v>
      </c>
      <c r="BF79">
        <v>0.2802</v>
      </c>
      <c r="BG79">
        <v>0.30020000000000002</v>
      </c>
      <c r="BH79" s="2">
        <v>19</v>
      </c>
      <c r="BI79" s="2">
        <v>20.12</v>
      </c>
      <c r="BJ79" s="2">
        <v>20.149999999999999</v>
      </c>
      <c r="BK79" s="2">
        <f t="shared" si="46"/>
        <v>0</v>
      </c>
      <c r="BL79" s="2">
        <f t="shared" si="31"/>
        <v>1.113073896020707E-2</v>
      </c>
      <c r="BM79" s="2">
        <f t="shared" si="32"/>
        <v>1.1636246450882541E-2</v>
      </c>
      <c r="BN79" s="2">
        <f t="shared" si="47"/>
        <v>1.0033081029818879E-2</v>
      </c>
      <c r="BO79" s="2">
        <f>BN79*(H79/G79)</f>
        <v>0.40393551879936185</v>
      </c>
      <c r="BP79" s="5">
        <f t="shared" si="48"/>
        <v>0.40393551879936185</v>
      </c>
      <c r="BR79">
        <v>0.27629999999999999</v>
      </c>
      <c r="BS79">
        <v>0.2452</v>
      </c>
      <c r="BT79">
        <v>0.29820000000000002</v>
      </c>
      <c r="BU79" s="2">
        <v>19</v>
      </c>
      <c r="BV79" s="2">
        <v>20.12</v>
      </c>
      <c r="BW79" s="2">
        <v>20.149999999999999</v>
      </c>
      <c r="BX79" s="2">
        <f t="shared" si="49"/>
        <v>0</v>
      </c>
      <c r="BY79" s="2">
        <f t="shared" si="33"/>
        <v>1.1475459607109004E-2</v>
      </c>
      <c r="BZ79" s="2">
        <f t="shared" si="34"/>
        <v>1.0182753853520339E-2</v>
      </c>
      <c r="CA79" s="2">
        <f t="shared" si="50"/>
        <v>9.5135000849184675E-3</v>
      </c>
      <c r="CB79" s="2">
        <f>CA79*(H79/G79)</f>
        <v>0.38301699956156804</v>
      </c>
      <c r="CC79" s="5">
        <f t="shared" si="51"/>
        <v>0.38301699956156804</v>
      </c>
    </row>
    <row r="80" spans="1:81" x14ac:dyDescent="0.3">
      <c r="A80" t="s">
        <v>65</v>
      </c>
      <c r="B80">
        <v>13</v>
      </c>
      <c r="C80">
        <v>0</v>
      </c>
      <c r="D80">
        <v>30</v>
      </c>
      <c r="E80">
        <v>60</v>
      </c>
      <c r="F80" t="s">
        <v>79</v>
      </c>
      <c r="G80" s="2">
        <v>0.12444</v>
      </c>
      <c r="H80" s="2">
        <v>5.01</v>
      </c>
      <c r="I80" s="2"/>
      <c r="J80" s="2">
        <v>0.28539999999999999</v>
      </c>
      <c r="K80" s="2">
        <v>0.2382</v>
      </c>
      <c r="L80" s="2">
        <v>0.28739999999999999</v>
      </c>
      <c r="M80" s="2">
        <v>19</v>
      </c>
      <c r="N80" s="2">
        <v>20.12</v>
      </c>
      <c r="O80" s="2">
        <v>20.149999999999999</v>
      </c>
      <c r="P80" s="2">
        <f t="shared" si="35"/>
        <v>1.189884811729079E-2</v>
      </c>
      <c r="Q80" s="2">
        <f t="shared" si="36"/>
        <v>9.8930672400049397E-3</v>
      </c>
      <c r="R80" s="2">
        <f t="shared" si="37"/>
        <v>1.1935250642339907E-2</v>
      </c>
      <c r="S80" s="2">
        <f t="shared" si="38"/>
        <v>-8.3146333178820211E-4</v>
      </c>
      <c r="T80" s="2">
        <f>S80*(H80/G80)</f>
        <v>-3.3475018420595408E-2</v>
      </c>
      <c r="U80" s="5" t="str">
        <f t="shared" si="39"/>
        <v>0</v>
      </c>
      <c r="X80">
        <v>-0.01</v>
      </c>
      <c r="Y80">
        <v>-1.0000000000000001E-5</v>
      </c>
      <c r="Z80">
        <v>-1.2E-4</v>
      </c>
      <c r="AB80">
        <v>-1.0560000000000001E-5</v>
      </c>
      <c r="AE80">
        <v>0.23730000000000001</v>
      </c>
      <c r="AF80">
        <v>0.29070000000000001</v>
      </c>
      <c r="AG80">
        <v>0.29749999999999999</v>
      </c>
      <c r="AH80" s="2">
        <v>19</v>
      </c>
      <c r="AI80" s="2">
        <v>20.12</v>
      </c>
      <c r="AJ80" s="2">
        <v>20.149999999999999</v>
      </c>
      <c r="AK80" s="2">
        <f t="shared" si="40"/>
        <v>9.8934711220501209E-3</v>
      </c>
      <c r="AL80" s="2">
        <f t="shared" si="27"/>
        <v>1.2073529163179832E-2</v>
      </c>
      <c r="AM80" s="2">
        <f t="shared" si="28"/>
        <v>1.2354687077578714E-2</v>
      </c>
      <c r="AN80" s="2">
        <f t="shared" si="41"/>
        <v>2.0484514284875182E-3</v>
      </c>
      <c r="AO80" s="2">
        <f>AN80*(H80/G80)</f>
        <v>8.2471405148846572E-2</v>
      </c>
      <c r="AP80" s="5">
        <f t="shared" si="42"/>
        <v>8.2471405148846572E-2</v>
      </c>
      <c r="AR80">
        <v>0.23760000000000001</v>
      </c>
      <c r="AS80">
        <v>0.25419999999999998</v>
      </c>
      <c r="AT80">
        <v>0.29559999999999997</v>
      </c>
      <c r="AU80" s="2">
        <v>19</v>
      </c>
      <c r="AV80" s="2">
        <v>20.12</v>
      </c>
      <c r="AW80" s="2">
        <v>20.149999999999999</v>
      </c>
      <c r="AX80" s="2">
        <f t="shared" si="43"/>
        <v>9.9059786708769852E-3</v>
      </c>
      <c r="AY80" s="2">
        <f t="shared" si="29"/>
        <v>1.0557588968972525E-2</v>
      </c>
      <c r="AZ80" s="2">
        <f t="shared" si="30"/>
        <v>1.2275783193721908E-2</v>
      </c>
      <c r="BA80" s="2">
        <f t="shared" si="44"/>
        <v>1.3603167669645211E-3</v>
      </c>
      <c r="BB80" s="2">
        <f>BA80*(H80/G80)</f>
        <v>5.476685151472397E-2</v>
      </c>
      <c r="BC80" s="5">
        <f t="shared" si="45"/>
        <v>5.476685151472397E-2</v>
      </c>
      <c r="BE80">
        <v>0.26729999999999998</v>
      </c>
      <c r="BF80">
        <v>0.28320000000000001</v>
      </c>
      <c r="BG80">
        <v>0.26819999999999999</v>
      </c>
      <c r="BH80" s="2">
        <v>19</v>
      </c>
      <c r="BI80" s="2">
        <v>20.12</v>
      </c>
      <c r="BJ80" s="2">
        <v>20.149999999999999</v>
      </c>
      <c r="BK80" s="2">
        <f t="shared" si="46"/>
        <v>0</v>
      </c>
      <c r="BL80" s="2">
        <f t="shared" si="31"/>
        <v>1.1101666134564736E-2</v>
      </c>
      <c r="BM80" s="2">
        <f t="shared" si="32"/>
        <v>1.1760831530656444E-2</v>
      </c>
      <c r="BN80" s="2">
        <f t="shared" si="47"/>
        <v>1.0077817244491492E-2</v>
      </c>
      <c r="BO80" s="2">
        <f>BN80*(H80/G80)</f>
        <v>0.40573661519529397</v>
      </c>
      <c r="BP80" s="5">
        <f t="shared" si="48"/>
        <v>0.40573661519529397</v>
      </c>
      <c r="BR80">
        <v>0.23580000000000001</v>
      </c>
      <c r="BS80">
        <v>0.29349999999999998</v>
      </c>
      <c r="BT80">
        <v>0.30309999999999998</v>
      </c>
      <c r="BU80" s="2">
        <v>19</v>
      </c>
      <c r="BV80" s="2">
        <v>20.12</v>
      </c>
      <c r="BW80" s="2">
        <v>20.149999999999999</v>
      </c>
      <c r="BX80" s="2">
        <f t="shared" si="49"/>
        <v>0</v>
      </c>
      <c r="BY80" s="2">
        <f t="shared" si="33"/>
        <v>9.7933889806598017E-3</v>
      </c>
      <c r="BZ80" s="2">
        <f t="shared" si="34"/>
        <v>1.2188573637880177E-2</v>
      </c>
      <c r="CA80" s="2">
        <f t="shared" si="50"/>
        <v>9.7204247348971172E-3</v>
      </c>
      <c r="CB80" s="2">
        <f>CA80*(H80/G80)</f>
        <v>0.39134786179552039</v>
      </c>
      <c r="CC80" s="5">
        <f t="shared" si="51"/>
        <v>0.39134786179552039</v>
      </c>
    </row>
    <row r="81" spans="1:81" x14ac:dyDescent="0.3">
      <c r="A81" t="s">
        <v>66</v>
      </c>
      <c r="B81">
        <v>13</v>
      </c>
      <c r="C81">
        <v>0</v>
      </c>
      <c r="D81">
        <v>30</v>
      </c>
      <c r="E81">
        <v>60</v>
      </c>
      <c r="F81" t="s">
        <v>79</v>
      </c>
      <c r="G81" s="2">
        <v>0.12444</v>
      </c>
      <c r="H81" s="2">
        <v>5.01</v>
      </c>
      <c r="I81" s="2"/>
      <c r="J81" s="2">
        <v>0.2752</v>
      </c>
      <c r="K81" s="2">
        <v>0.2555</v>
      </c>
      <c r="L81" s="2">
        <v>5.125</v>
      </c>
      <c r="M81" s="2">
        <v>19</v>
      </c>
      <c r="N81" s="2">
        <v>20.12</v>
      </c>
      <c r="O81" s="2">
        <v>20.149999999999999</v>
      </c>
      <c r="P81" s="2">
        <f t="shared" si="35"/>
        <v>1.1473591457177384E-2</v>
      </c>
      <c r="Q81" s="2">
        <f t="shared" si="36"/>
        <v>1.0611581359451143E-2</v>
      </c>
      <c r="R81" s="2">
        <f t="shared" si="37"/>
        <v>0.21283284461375096</v>
      </c>
      <c r="S81" s="2">
        <f t="shared" si="38"/>
        <v>9.1808646023056315E-2</v>
      </c>
      <c r="T81" s="2">
        <f>S81*(H81/G81)</f>
        <v>3.6962497314007727</v>
      </c>
      <c r="U81" s="5">
        <f t="shared" si="39"/>
        <v>3.6962497314007727</v>
      </c>
      <c r="X81">
        <v>0.24</v>
      </c>
      <c r="Y81">
        <v>2.4000000000000001E-4</v>
      </c>
      <c r="Z81">
        <v>2.8800000000000002E-3</v>
      </c>
      <c r="AB81">
        <v>2.5344000000000001E-4</v>
      </c>
      <c r="AE81">
        <v>0.24010000000000001</v>
      </c>
      <c r="AF81">
        <v>0.2515</v>
      </c>
      <c r="AG81">
        <v>0.26819999999999999</v>
      </c>
      <c r="AH81" s="2">
        <v>19</v>
      </c>
      <c r="AI81" s="2">
        <v>20.12</v>
      </c>
      <c r="AJ81" s="2">
        <v>20.149999999999999</v>
      </c>
      <c r="AK81" s="2">
        <f t="shared" si="40"/>
        <v>1.0010208244434193E-2</v>
      </c>
      <c r="AL81" s="2">
        <f t="shared" si="27"/>
        <v>1.0445450927209245E-2</v>
      </c>
      <c r="AM81" s="2">
        <f t="shared" si="28"/>
        <v>1.1137906131786928E-2</v>
      </c>
      <c r="AN81" s="2">
        <f t="shared" si="41"/>
        <v>7.0024751000893491E-4</v>
      </c>
      <c r="AO81" s="2">
        <f>AN81*(H81/G81)</f>
        <v>2.8192221352818739E-2</v>
      </c>
      <c r="AP81" s="5">
        <f t="shared" si="42"/>
        <v>2.8192221352818739E-2</v>
      </c>
      <c r="AR81">
        <v>0.27900000000000003</v>
      </c>
      <c r="AS81">
        <v>0.2752</v>
      </c>
      <c r="AT81">
        <v>0.25419999999999998</v>
      </c>
      <c r="AU81" s="2">
        <v>19</v>
      </c>
      <c r="AV81" s="2">
        <v>20.12</v>
      </c>
      <c r="AW81" s="2">
        <v>20.149999999999999</v>
      </c>
      <c r="AX81" s="2">
        <f t="shared" si="43"/>
        <v>1.1632020408984341E-2</v>
      </c>
      <c r="AY81" s="2">
        <f t="shared" si="29"/>
        <v>1.1429773738242483E-2</v>
      </c>
      <c r="AZ81" s="2">
        <f t="shared" si="30"/>
        <v>1.0556509092842047E-2</v>
      </c>
      <c r="BA81" s="2">
        <f t="shared" si="44"/>
        <v>-5.7783855386629268E-4</v>
      </c>
      <c r="BB81" s="2">
        <f>BA81*(H81/G81)</f>
        <v>-2.3263991922775045E-2</v>
      </c>
      <c r="BC81" s="5" t="str">
        <f t="shared" si="45"/>
        <v>0</v>
      </c>
      <c r="BE81">
        <v>0.26479999999999998</v>
      </c>
      <c r="BF81">
        <v>0.49880000000000002</v>
      </c>
      <c r="BG81">
        <v>0.33600000000000002</v>
      </c>
      <c r="BH81" s="2">
        <v>19</v>
      </c>
      <c r="BI81" s="2">
        <v>20.12</v>
      </c>
      <c r="BJ81" s="2">
        <v>20.149999999999999</v>
      </c>
      <c r="BK81" s="2">
        <f t="shared" si="46"/>
        <v>0</v>
      </c>
      <c r="BL81" s="2">
        <f t="shared" si="31"/>
        <v>1.0997834614413551E-2</v>
      </c>
      <c r="BM81" s="2">
        <f t="shared" si="32"/>
        <v>2.0714345930407607E-2</v>
      </c>
      <c r="BN81" s="2">
        <f t="shared" si="47"/>
        <v>1.4132426071685824E-2</v>
      </c>
      <c r="BO81" s="2">
        <f>BN81*(H81/G81)</f>
        <v>0.56897665235572148</v>
      </c>
      <c r="BP81" s="5">
        <f t="shared" si="48"/>
        <v>0.56897665235572148</v>
      </c>
      <c r="BR81">
        <v>0.22869999999999999</v>
      </c>
      <c r="BS81">
        <v>0.26219999999999999</v>
      </c>
      <c r="BT81">
        <v>0.27610000000000001</v>
      </c>
      <c r="BU81" s="2">
        <v>19</v>
      </c>
      <c r="BV81" s="2">
        <v>20.12</v>
      </c>
      <c r="BW81" s="2">
        <v>20.149999999999999</v>
      </c>
      <c r="BX81" s="2">
        <f t="shared" si="49"/>
        <v>0</v>
      </c>
      <c r="BY81" s="2">
        <f t="shared" si="33"/>
        <v>9.4985074634304344E-3</v>
      </c>
      <c r="BZ81" s="2">
        <f t="shared" si="34"/>
        <v>1.0888735972239123E-2</v>
      </c>
      <c r="CA81" s="2">
        <f t="shared" si="50"/>
        <v>9.0007299179072613E-3</v>
      </c>
      <c r="CB81" s="2">
        <f>CA81*(H81/G81)</f>
        <v>0.36237268473734635</v>
      </c>
      <c r="CC81" s="5">
        <f t="shared" si="51"/>
        <v>0.36237268473734635</v>
      </c>
    </row>
    <row r="82" spans="1:81" x14ac:dyDescent="0.3">
      <c r="A82" t="s">
        <v>67</v>
      </c>
      <c r="B82">
        <v>13</v>
      </c>
      <c r="C82">
        <v>0</v>
      </c>
      <c r="D82">
        <v>30</v>
      </c>
      <c r="E82">
        <v>60</v>
      </c>
      <c r="F82" t="s">
        <v>79</v>
      </c>
      <c r="G82" s="2">
        <v>0.12444</v>
      </c>
      <c r="H82" s="2">
        <v>5.01</v>
      </c>
      <c r="I82" s="2"/>
      <c r="J82" s="2">
        <v>0.25390000000000001</v>
      </c>
      <c r="K82" s="2">
        <v>0.24160000000000001</v>
      </c>
      <c r="L82" s="2">
        <v>0.27779999999999999</v>
      </c>
      <c r="M82" s="2">
        <v>19</v>
      </c>
      <c r="N82" s="2">
        <v>20.12</v>
      </c>
      <c r="O82" s="2">
        <v>20.149999999999999</v>
      </c>
      <c r="P82" s="2">
        <f t="shared" si="35"/>
        <v>1.0585555490469979E-2</v>
      </c>
      <c r="Q82" s="2">
        <f t="shared" si="36"/>
        <v>1.0034278107410552E-2</v>
      </c>
      <c r="R82" s="2">
        <f t="shared" si="37"/>
        <v>1.1536578387063418E-2</v>
      </c>
      <c r="S82" s="2">
        <f t="shared" si="38"/>
        <v>2.0223239601422819E-4</v>
      </c>
      <c r="T82" s="2">
        <f>S82*(H82/G82)</f>
        <v>8.1419503699074521E-3</v>
      </c>
      <c r="U82" s="5">
        <f t="shared" si="39"/>
        <v>8.1419503699074521E-3</v>
      </c>
      <c r="X82">
        <v>0</v>
      </c>
      <c r="Y82">
        <v>0</v>
      </c>
      <c r="Z82">
        <v>0</v>
      </c>
      <c r="AB82">
        <v>0</v>
      </c>
      <c r="AE82">
        <v>0.25309999999999999</v>
      </c>
      <c r="AF82">
        <v>0.27629999999999999</v>
      </c>
      <c r="AG82">
        <v>0.34060000000000001</v>
      </c>
      <c r="AH82" s="2">
        <v>19</v>
      </c>
      <c r="AI82" s="2">
        <v>20.12</v>
      </c>
      <c r="AJ82" s="2">
        <v>20.149999999999999</v>
      </c>
      <c r="AK82" s="2">
        <f t="shared" si="40"/>
        <v>1.0552202026931671E-2</v>
      </c>
      <c r="AL82" s="2">
        <f t="shared" si="27"/>
        <v>1.1475459607109004E-2</v>
      </c>
      <c r="AM82" s="2">
        <f t="shared" si="28"/>
        <v>1.4144559390330455E-2</v>
      </c>
      <c r="AN82" s="2">
        <f t="shared" si="41"/>
        <v>2.0348097025385406E-3</v>
      </c>
      <c r="AO82" s="2">
        <f>AN82*(H82/G82)</f>
        <v>8.1922184263244047E-2</v>
      </c>
      <c r="AP82" s="5">
        <f t="shared" si="42"/>
        <v>8.1922184263244047E-2</v>
      </c>
      <c r="AR82">
        <v>0.24759999999999999</v>
      </c>
      <c r="AS82">
        <v>0.252</v>
      </c>
      <c r="AT82">
        <v>0.23780000000000001</v>
      </c>
      <c r="AU82" s="2">
        <v>19</v>
      </c>
      <c r="AV82" s="2">
        <v>20.12</v>
      </c>
      <c r="AW82" s="2">
        <v>20.149999999999999</v>
      </c>
      <c r="AX82" s="2">
        <f t="shared" si="43"/>
        <v>1.0322896965105815E-2</v>
      </c>
      <c r="AY82" s="2">
        <f t="shared" si="29"/>
        <v>1.0466217231239482E-2</v>
      </c>
      <c r="AZ82" s="2">
        <f t="shared" si="30"/>
        <v>9.875443990078045E-3</v>
      </c>
      <c r="BA82" s="2">
        <f t="shared" si="44"/>
        <v>-1.4422198015636128E-4</v>
      </c>
      <c r="BB82" s="2">
        <f>BA82*(H82/G82)</f>
        <v>-5.8064297700367246E-3</v>
      </c>
      <c r="BC82" s="5" t="str">
        <f t="shared" si="45"/>
        <v>0</v>
      </c>
      <c r="BE82">
        <v>0.27429999999999999</v>
      </c>
      <c r="BF82">
        <v>0.24690000000000001</v>
      </c>
      <c r="BG82">
        <v>0.34949999999999998</v>
      </c>
      <c r="BH82" s="2">
        <v>19</v>
      </c>
      <c r="BI82" s="2">
        <v>20.12</v>
      </c>
      <c r="BJ82" s="2">
        <v>20.149999999999999</v>
      </c>
      <c r="BK82" s="2">
        <f t="shared" si="46"/>
        <v>0</v>
      </c>
      <c r="BL82" s="2">
        <f t="shared" si="31"/>
        <v>1.1392394390988056E-2</v>
      </c>
      <c r="BM82" s="2">
        <f t="shared" si="32"/>
        <v>1.0253352065392218E-2</v>
      </c>
      <c r="BN82" s="2">
        <f t="shared" si="47"/>
        <v>9.5106933522149922E-3</v>
      </c>
      <c r="BO82" s="2">
        <f>BN82*(H82/G82)</f>
        <v>0.38290399947442233</v>
      </c>
      <c r="BP82" s="5">
        <f t="shared" si="48"/>
        <v>0.38290399947442233</v>
      </c>
      <c r="BR82">
        <v>0.22939999999999999</v>
      </c>
      <c r="BS82">
        <v>0.30309999999999998</v>
      </c>
      <c r="BT82">
        <v>0.25729999999999997</v>
      </c>
      <c r="BU82" s="2">
        <v>19</v>
      </c>
      <c r="BV82" s="2">
        <v>20.12</v>
      </c>
      <c r="BW82" s="2">
        <v>20.149999999999999</v>
      </c>
      <c r="BX82" s="2">
        <f t="shared" si="49"/>
        <v>0</v>
      </c>
      <c r="BY82" s="2">
        <f t="shared" si="33"/>
        <v>9.5275802890727665E-3</v>
      </c>
      <c r="BZ82" s="2">
        <f t="shared" si="34"/>
        <v>1.2587245893156665E-2</v>
      </c>
      <c r="CA82" s="2">
        <f t="shared" si="50"/>
        <v>9.7905239619110011E-3</v>
      </c>
      <c r="CB82" s="2">
        <f>CA82*(H82/G82)</f>
        <v>0.39417008236237638</v>
      </c>
      <c r="CC82" s="5">
        <f t="shared" si="51"/>
        <v>0.39417008236237638</v>
      </c>
    </row>
    <row r="83" spans="1:81" x14ac:dyDescent="0.3">
      <c r="A83" t="s">
        <v>68</v>
      </c>
      <c r="B83">
        <v>13</v>
      </c>
      <c r="C83">
        <v>0</v>
      </c>
      <c r="D83">
        <v>30</v>
      </c>
      <c r="E83">
        <v>60</v>
      </c>
      <c r="F83" t="s">
        <v>79</v>
      </c>
      <c r="G83" s="2">
        <v>0.12444</v>
      </c>
      <c r="H83" s="2">
        <v>5.01</v>
      </c>
      <c r="I83" s="2"/>
      <c r="J83" s="2">
        <v>0.2495</v>
      </c>
      <c r="K83" s="2">
        <v>0.28439999999999999</v>
      </c>
      <c r="L83" s="2">
        <v>0.26869999999999999</v>
      </c>
      <c r="M83" s="2">
        <v>19</v>
      </c>
      <c r="N83" s="2">
        <v>20.12</v>
      </c>
      <c r="O83" s="2">
        <v>20.149999999999999</v>
      </c>
      <c r="P83" s="2">
        <f t="shared" si="35"/>
        <v>1.0402111441009292E-2</v>
      </c>
      <c r="Q83" s="2">
        <f t="shared" si="36"/>
        <v>1.1811873732398843E-2</v>
      </c>
      <c r="R83" s="2">
        <f t="shared" si="37"/>
        <v>1.1158670311749245E-2</v>
      </c>
      <c r="S83" s="2">
        <f t="shared" si="38"/>
        <v>9.4242391383651141E-4</v>
      </c>
      <c r="T83" s="2">
        <f>S83*(H83/G83)</f>
        <v>3.7942332114440071E-2</v>
      </c>
      <c r="U83" s="5">
        <f t="shared" si="39"/>
        <v>3.7942332114440071E-2</v>
      </c>
      <c r="X83">
        <v>0</v>
      </c>
      <c r="Y83">
        <v>0</v>
      </c>
      <c r="Z83">
        <v>0</v>
      </c>
      <c r="AB83">
        <v>0</v>
      </c>
      <c r="AE83">
        <v>0.24490000000000001</v>
      </c>
      <c r="AF83">
        <v>0.26419999999999999</v>
      </c>
      <c r="AG83">
        <v>0.27779999999999999</v>
      </c>
      <c r="AH83" s="2">
        <v>19</v>
      </c>
      <c r="AI83" s="2">
        <v>20.12</v>
      </c>
      <c r="AJ83" s="2">
        <v>20.149999999999999</v>
      </c>
      <c r="AK83" s="2">
        <f t="shared" si="40"/>
        <v>1.0210329025664032E-2</v>
      </c>
      <c r="AL83" s="2">
        <f t="shared" si="27"/>
        <v>1.0972915049577267E-2</v>
      </c>
      <c r="AM83" s="2">
        <f t="shared" si="28"/>
        <v>1.1536578387063418E-2</v>
      </c>
      <c r="AN83" s="2">
        <f t="shared" si="41"/>
        <v>9.2954962080716132E-4</v>
      </c>
      <c r="AO83" s="2">
        <f>AN83*(H83/G83)</f>
        <v>3.7424008359401142E-2</v>
      </c>
      <c r="AP83" s="5">
        <f t="shared" si="42"/>
        <v>3.7424008359401142E-2</v>
      </c>
      <c r="AR83">
        <v>0.34239999999999998</v>
      </c>
      <c r="AS83">
        <v>0.61619999999999997</v>
      </c>
      <c r="AT83">
        <v>0.2356</v>
      </c>
      <c r="AU83" s="2">
        <v>19</v>
      </c>
      <c r="AV83" s="2">
        <v>20.12</v>
      </c>
      <c r="AW83" s="2">
        <v>20.149999999999999</v>
      </c>
      <c r="AX83" s="2">
        <f t="shared" si="43"/>
        <v>1.4275282394395118E-2</v>
      </c>
      <c r="AY83" s="2">
        <f t="shared" si="29"/>
        <v>2.5592393086864163E-2</v>
      </c>
      <c r="AZ83" s="2">
        <f t="shared" si="30"/>
        <v>9.7840815982438503E-3</v>
      </c>
      <c r="BA83" s="2">
        <f t="shared" si="44"/>
        <v>2.7294723079109408E-3</v>
      </c>
      <c r="BB83" s="2">
        <f>BA83*(H83/G83)</f>
        <v>0.10988955530885418</v>
      </c>
      <c r="BC83" s="5">
        <f t="shared" si="45"/>
        <v>0.10988955530885418</v>
      </c>
      <c r="BE83">
        <v>0.22459999999999999</v>
      </c>
      <c r="BF83">
        <v>0.35070000000000001</v>
      </c>
      <c r="BG83">
        <v>0.31840000000000002</v>
      </c>
      <c r="BH83" s="2">
        <v>19</v>
      </c>
      <c r="BI83" s="2">
        <v>20.12</v>
      </c>
      <c r="BJ83" s="2">
        <v>20.149999999999999</v>
      </c>
      <c r="BK83" s="2">
        <f t="shared" si="46"/>
        <v>0</v>
      </c>
      <c r="BL83" s="2">
        <f t="shared" si="31"/>
        <v>9.3282237703824905E-3</v>
      </c>
      <c r="BM83" s="2">
        <f t="shared" si="32"/>
        <v>1.4563995825569262E-2</v>
      </c>
      <c r="BN83" s="2">
        <f t="shared" si="47"/>
        <v>1.061109433776423E-2</v>
      </c>
      <c r="BO83" s="2">
        <f>BN83*(H83/G83)</f>
        <v>0.4272065463853969</v>
      </c>
      <c r="BP83" s="5">
        <f t="shared" si="48"/>
        <v>0.4272065463853969</v>
      </c>
      <c r="BR83">
        <v>0.2737</v>
      </c>
      <c r="BS83">
        <v>0.28560000000000002</v>
      </c>
      <c r="BT83">
        <v>0.30399999999999999</v>
      </c>
      <c r="BU83" s="2">
        <v>19</v>
      </c>
      <c r="BV83" s="2">
        <v>20.12</v>
      </c>
      <c r="BW83" s="2">
        <v>20.149999999999999</v>
      </c>
      <c r="BX83" s="2">
        <f t="shared" si="49"/>
        <v>0</v>
      </c>
      <c r="BY83" s="2">
        <f t="shared" si="33"/>
        <v>1.1367474826151771E-2</v>
      </c>
      <c r="BZ83" s="2">
        <f t="shared" si="34"/>
        <v>1.1860499594475568E-2</v>
      </c>
      <c r="CA83" s="2">
        <f t="shared" si="50"/>
        <v>1.0235835628049734E-2</v>
      </c>
      <c r="CB83" s="2">
        <f>CA83*(H83/G83)</f>
        <v>0.41209849322186731</v>
      </c>
      <c r="CC83" s="5">
        <f t="shared" si="51"/>
        <v>0.41209849322186731</v>
      </c>
    </row>
    <row r="84" spans="1:81" x14ac:dyDescent="0.3">
      <c r="A84" t="s">
        <v>69</v>
      </c>
      <c r="B84">
        <v>13</v>
      </c>
      <c r="C84">
        <v>0</v>
      </c>
      <c r="D84">
        <v>30</v>
      </c>
      <c r="E84">
        <v>60</v>
      </c>
      <c r="F84" t="s">
        <v>79</v>
      </c>
      <c r="G84" s="2">
        <v>0.12444</v>
      </c>
      <c r="H84" s="2">
        <v>5.01</v>
      </c>
      <c r="I84" s="2"/>
      <c r="J84" s="2">
        <v>0.27579999999999999</v>
      </c>
      <c r="K84" s="2">
        <v>0.24010000000000001</v>
      </c>
      <c r="L84" s="2">
        <v>0.24379999999999999</v>
      </c>
      <c r="M84" s="2">
        <v>19</v>
      </c>
      <c r="N84" s="2">
        <v>20.12</v>
      </c>
      <c r="O84" s="2">
        <v>20.149999999999999</v>
      </c>
      <c r="P84" s="2">
        <f t="shared" si="35"/>
        <v>1.1498606554831113E-2</v>
      </c>
      <c r="Q84" s="2">
        <f t="shared" si="36"/>
        <v>9.9719791953198408E-3</v>
      </c>
      <c r="R84" s="2">
        <f t="shared" si="37"/>
        <v>1.012461414962585E-2</v>
      </c>
      <c r="S84" s="2">
        <f t="shared" si="38"/>
        <v>-1.2744723640350291E-3</v>
      </c>
      <c r="T84" s="2">
        <f>S84*(H84/G84)</f>
        <v>-5.1310724395817228E-2</v>
      </c>
      <c r="U84" s="5" t="str">
        <f t="shared" si="39"/>
        <v>0</v>
      </c>
      <c r="X84">
        <v>0</v>
      </c>
      <c r="Y84">
        <v>0</v>
      </c>
      <c r="Z84">
        <v>0</v>
      </c>
      <c r="AB84">
        <v>0</v>
      </c>
      <c r="AE84">
        <v>0.2392</v>
      </c>
      <c r="AF84">
        <v>0.31240000000000001</v>
      </c>
      <c r="AG84">
        <v>0.28299999999999997</v>
      </c>
      <c r="AH84" s="2">
        <v>19</v>
      </c>
      <c r="AI84" s="2">
        <v>20.12</v>
      </c>
      <c r="AJ84" s="2">
        <v>20.149999999999999</v>
      </c>
      <c r="AK84" s="2">
        <f t="shared" si="40"/>
        <v>9.9726855979535983E-3</v>
      </c>
      <c r="AL84" s="2">
        <f t="shared" si="27"/>
        <v>1.2974786758092121E-2</v>
      </c>
      <c r="AM84" s="2">
        <f t="shared" si="28"/>
        <v>1.1752525858671516E-2</v>
      </c>
      <c r="AN84" s="2">
        <f t="shared" si="41"/>
        <v>2.0841422035061436E-3</v>
      </c>
      <c r="AO84" s="2">
        <f>AN84*(H84/G84)</f>
        <v>8.3908328829683215E-2</v>
      </c>
      <c r="AP84" s="5">
        <f t="shared" si="42"/>
        <v>8.3908328829683215E-2</v>
      </c>
      <c r="AR84">
        <v>0.46639999999999998</v>
      </c>
      <c r="AS84">
        <v>1.0873999999999999</v>
      </c>
      <c r="AT84">
        <v>0.98699999999999999</v>
      </c>
      <c r="AU84" s="2">
        <v>19</v>
      </c>
      <c r="AV84" s="2">
        <v>20.12</v>
      </c>
      <c r="AW84" s="2">
        <v>20.149999999999999</v>
      </c>
      <c r="AX84" s="2">
        <f t="shared" si="43"/>
        <v>1.94450692428326E-2</v>
      </c>
      <c r="AY84" s="2">
        <f t="shared" si="29"/>
        <v>4.5162558004959573E-2</v>
      </c>
      <c r="AZ84" s="2">
        <f t="shared" si="30"/>
        <v>4.0988491245614087E-2</v>
      </c>
      <c r="BA84" s="2">
        <f t="shared" si="44"/>
        <v>2.0736015483746057E-2</v>
      </c>
      <c r="BB84" s="2">
        <f>BA84*(H84/G84)</f>
        <v>0.83483958191552354</v>
      </c>
      <c r="BC84" s="5">
        <f t="shared" si="45"/>
        <v>0.83483958191552354</v>
      </c>
      <c r="BE84">
        <v>0.23269999999999999</v>
      </c>
      <c r="BF84">
        <v>0.29449999999999998</v>
      </c>
      <c r="BG84">
        <v>0.32140000000000002</v>
      </c>
      <c r="BH84" s="2">
        <v>19</v>
      </c>
      <c r="BI84" s="2">
        <v>20.12</v>
      </c>
      <c r="BJ84" s="2">
        <v>20.149999999999999</v>
      </c>
      <c r="BK84" s="2">
        <f t="shared" si="46"/>
        <v>0</v>
      </c>
      <c r="BL84" s="2">
        <f t="shared" si="31"/>
        <v>9.6646378956723317E-3</v>
      </c>
      <c r="BM84" s="2">
        <f t="shared" si="32"/>
        <v>1.2230101997804811E-2</v>
      </c>
      <c r="BN84" s="2">
        <f t="shared" si="47"/>
        <v>9.6849932747662786E-3</v>
      </c>
      <c r="BO84" s="2">
        <f>BN84*(H84/G84)</f>
        <v>0.38992137822708983</v>
      </c>
      <c r="BP84" s="5">
        <f t="shared" si="48"/>
        <v>0.38992137822708983</v>
      </c>
      <c r="BR84">
        <v>0.28999999999999998</v>
      </c>
      <c r="BS84">
        <v>0.30459999999999998</v>
      </c>
      <c r="BT84">
        <v>0.43690000000000001</v>
      </c>
      <c r="BU84" s="2">
        <v>19</v>
      </c>
      <c r="BV84" s="2">
        <v>20.12</v>
      </c>
      <c r="BW84" s="2">
        <v>20.149999999999999</v>
      </c>
      <c r="BX84" s="2">
        <f t="shared" si="49"/>
        <v>0</v>
      </c>
      <c r="BY84" s="2">
        <f t="shared" si="33"/>
        <v>1.20444563375375E-2</v>
      </c>
      <c r="BZ84" s="2">
        <f t="shared" si="34"/>
        <v>1.2649538433043618E-2</v>
      </c>
      <c r="CA84" s="2">
        <f t="shared" si="50"/>
        <v>1.0883277507528648E-2</v>
      </c>
      <c r="CB84" s="2">
        <f>CA84*(H84/G84)</f>
        <v>0.43816474053936461</v>
      </c>
      <c r="CC84" s="5">
        <f t="shared" si="51"/>
        <v>0.43816474053936461</v>
      </c>
    </row>
    <row r="85" spans="1:81" x14ac:dyDescent="0.3">
      <c r="A85" t="s">
        <v>70</v>
      </c>
      <c r="B85">
        <v>13</v>
      </c>
      <c r="C85">
        <v>0</v>
      </c>
      <c r="D85">
        <v>30</v>
      </c>
      <c r="E85">
        <v>60</v>
      </c>
      <c r="F85" t="s">
        <v>79</v>
      </c>
      <c r="G85" s="2">
        <v>0.12444</v>
      </c>
      <c r="H85" s="2">
        <v>5.01</v>
      </c>
      <c r="I85" s="2"/>
      <c r="J85" s="2">
        <v>0.28570000000000001</v>
      </c>
      <c r="K85" s="2">
        <v>0.2369</v>
      </c>
      <c r="L85" s="2">
        <v>0.2923</v>
      </c>
      <c r="M85" s="2">
        <v>19</v>
      </c>
      <c r="N85" s="2">
        <v>20.12</v>
      </c>
      <c r="O85" s="2">
        <v>20.149999999999999</v>
      </c>
      <c r="P85" s="2">
        <f t="shared" si="35"/>
        <v>1.1911355666117656E-2</v>
      </c>
      <c r="Q85" s="2">
        <f t="shared" si="36"/>
        <v>9.839074849526324E-3</v>
      </c>
      <c r="R85" s="2">
        <f t="shared" si="37"/>
        <v>1.2138739605970617E-2</v>
      </c>
      <c r="S85" s="2">
        <f t="shared" si="38"/>
        <v>-7.7215960937934193E-4</v>
      </c>
      <c r="T85" s="2">
        <f>S85*(H85/G85)</f>
        <v>-3.1087428825060295E-2</v>
      </c>
      <c r="U85" s="5" t="str">
        <f t="shared" si="39"/>
        <v>0</v>
      </c>
      <c r="X85">
        <v>-0.01</v>
      </c>
      <c r="Y85">
        <v>-1.0000000000000001E-5</v>
      </c>
      <c r="Z85">
        <v>-1.2E-4</v>
      </c>
      <c r="AB85">
        <v>-1.0560000000000001E-5</v>
      </c>
      <c r="AE85">
        <v>0.25280000000000002</v>
      </c>
      <c r="AF85">
        <v>0.2286</v>
      </c>
      <c r="AG85">
        <v>0.27039999999999997</v>
      </c>
      <c r="AH85" s="2">
        <v>19</v>
      </c>
      <c r="AI85" s="2">
        <v>20.12</v>
      </c>
      <c r="AJ85" s="2">
        <v>20.149999999999999</v>
      </c>
      <c r="AK85" s="2">
        <f t="shared" si="40"/>
        <v>1.0539694478104808E-2</v>
      </c>
      <c r="AL85" s="2">
        <f t="shared" si="27"/>
        <v>9.4943542026243877E-3</v>
      </c>
      <c r="AM85" s="2">
        <f t="shared" si="28"/>
        <v>1.1229268523621123E-2</v>
      </c>
      <c r="AN85" s="2">
        <f t="shared" si="41"/>
        <v>-1.2635717532951082E-4</v>
      </c>
      <c r="AO85" s="2">
        <f>AN85*(H85/G85)</f>
        <v>-5.0871861812990136E-3</v>
      </c>
      <c r="AP85" s="5" t="str">
        <f t="shared" si="42"/>
        <v>0</v>
      </c>
      <c r="AR85">
        <v>0.34039999999999998</v>
      </c>
      <c r="AS85">
        <v>0.53159999999999996</v>
      </c>
      <c r="AT85">
        <v>0.74919999999999998</v>
      </c>
      <c r="AU85" s="2">
        <v>19</v>
      </c>
      <c r="AV85" s="2">
        <v>20.12</v>
      </c>
      <c r="AW85" s="2">
        <v>20.149999999999999</v>
      </c>
      <c r="AX85" s="2">
        <f t="shared" si="43"/>
        <v>1.419189873554935E-2</v>
      </c>
      <c r="AY85" s="2">
        <f t="shared" si="29"/>
        <v>2.207873444494805E-2</v>
      </c>
      <c r="AZ85" s="2">
        <f t="shared" si="30"/>
        <v>3.1113047255536042E-2</v>
      </c>
      <c r="BA85" s="2">
        <f t="shared" si="44"/>
        <v>1.108061377020283E-2</v>
      </c>
      <c r="BB85" s="2">
        <f>BA85*(H85/G85)</f>
        <v>0.44610957078685454</v>
      </c>
      <c r="BC85" s="5">
        <f t="shared" si="45"/>
        <v>0.44610957078685454</v>
      </c>
      <c r="BE85">
        <v>0.25059999999999999</v>
      </c>
      <c r="BF85">
        <v>0.17860000000000001</v>
      </c>
      <c r="BG85">
        <v>0.70150000000000001</v>
      </c>
      <c r="BH85" s="2">
        <v>19</v>
      </c>
      <c r="BI85" s="2">
        <v>20.12</v>
      </c>
      <c r="BJ85" s="2">
        <v>20.149999999999999</v>
      </c>
      <c r="BK85" s="2">
        <f t="shared" si="46"/>
        <v>0</v>
      </c>
      <c r="BL85" s="2">
        <f t="shared" si="31"/>
        <v>1.0408071579954818E-2</v>
      </c>
      <c r="BM85" s="2">
        <f t="shared" si="32"/>
        <v>7.4169650825396923E-3</v>
      </c>
      <c r="BN85" s="2">
        <f t="shared" si="47"/>
        <v>7.7961117307578575E-3</v>
      </c>
      <c r="BO85" s="2">
        <f>BN85*(H85/G85)</f>
        <v>0.31387431510042485</v>
      </c>
      <c r="BP85" s="5">
        <f t="shared" si="48"/>
        <v>0.31387431510042485</v>
      </c>
      <c r="BR85">
        <v>0.20050000000000001</v>
      </c>
      <c r="BS85">
        <v>0.32050000000000001</v>
      </c>
      <c r="BT85">
        <v>0.40560000000000002</v>
      </c>
      <c r="BU85" s="2">
        <v>19</v>
      </c>
      <c r="BV85" s="2">
        <v>20.12</v>
      </c>
      <c r="BW85" s="2">
        <v>20.149999999999999</v>
      </c>
      <c r="BX85" s="2">
        <f t="shared" si="49"/>
        <v>0</v>
      </c>
      <c r="BY85" s="2">
        <f t="shared" si="33"/>
        <v>8.3272879161250656E-3</v>
      </c>
      <c r="BZ85" s="2">
        <f t="shared" si="34"/>
        <v>1.3309839355845305E-2</v>
      </c>
      <c r="CA85" s="2">
        <f t="shared" si="50"/>
        <v>9.6137614510333497E-3</v>
      </c>
      <c r="CB85" s="2">
        <f>CA85*(H85/G85)</f>
        <v>0.3870535589012945</v>
      </c>
      <c r="CC85" s="5">
        <f t="shared" si="51"/>
        <v>0.3870535589012945</v>
      </c>
    </row>
    <row r="86" spans="1:81" x14ac:dyDescent="0.3">
      <c r="A86" t="s">
        <v>71</v>
      </c>
      <c r="B86">
        <v>13</v>
      </c>
      <c r="C86">
        <v>0</v>
      </c>
      <c r="D86">
        <v>30</v>
      </c>
      <c r="E86">
        <v>60</v>
      </c>
      <c r="F86" t="s">
        <v>79</v>
      </c>
      <c r="G86" s="2">
        <v>0.12444</v>
      </c>
      <c r="H86" s="2">
        <v>5.01</v>
      </c>
      <c r="I86" s="2"/>
      <c r="J86" s="2">
        <v>0.25059999999999999</v>
      </c>
      <c r="K86" s="2">
        <v>0.22670000000000001</v>
      </c>
      <c r="L86" s="2">
        <v>0.28949999999999998</v>
      </c>
      <c r="M86" s="2">
        <v>19</v>
      </c>
      <c r="N86" s="2">
        <v>20.12</v>
      </c>
      <c r="O86" s="2">
        <v>20.149999999999999</v>
      </c>
      <c r="P86" s="2">
        <f t="shared" si="35"/>
        <v>1.0447972453374463E-2</v>
      </c>
      <c r="Q86" s="2">
        <f t="shared" si="36"/>
        <v>9.4154422473094884E-3</v>
      </c>
      <c r="R86" s="2">
        <f t="shared" si="37"/>
        <v>1.202246019818164E-2</v>
      </c>
      <c r="S86" s="2">
        <f t="shared" si="38"/>
        <v>2.8413283197363558E-4</v>
      </c>
      <c r="T86" s="2">
        <f>S86*(H86/G86)</f>
        <v>1.1439291933364789E-2</v>
      </c>
      <c r="U86" s="5">
        <f t="shared" si="39"/>
        <v>1.1439291933364789E-2</v>
      </c>
      <c r="X86">
        <v>0</v>
      </c>
      <c r="Y86">
        <v>0</v>
      </c>
      <c r="Z86">
        <v>0</v>
      </c>
      <c r="AB86">
        <v>0</v>
      </c>
      <c r="AE86">
        <v>0.28289999999999998</v>
      </c>
      <c r="AF86">
        <v>0.24129999999999999</v>
      </c>
      <c r="AG86">
        <v>0.27339999999999998</v>
      </c>
      <c r="AH86" s="2">
        <v>19</v>
      </c>
      <c r="AI86" s="2">
        <v>20.12</v>
      </c>
      <c r="AJ86" s="2">
        <v>20.149999999999999</v>
      </c>
      <c r="AK86" s="2">
        <f t="shared" si="40"/>
        <v>1.1794618543733582E-2</v>
      </c>
      <c r="AL86" s="2">
        <f t="shared" si="27"/>
        <v>1.002181832499241E-2</v>
      </c>
      <c r="AM86" s="2">
        <f t="shared" si="28"/>
        <v>1.1353853603395025E-2</v>
      </c>
      <c r="AN86" s="2">
        <f t="shared" si="41"/>
        <v>-9.5137515246620401E-4</v>
      </c>
      <c r="AO86" s="2">
        <f>AN86*(H86/G86)</f>
        <v>-3.8302712261778227E-2</v>
      </c>
      <c r="AP86" s="5" t="str">
        <f t="shared" si="42"/>
        <v>0</v>
      </c>
      <c r="AR86">
        <v>0.3664</v>
      </c>
      <c r="AS86">
        <v>0.66059999999999997</v>
      </c>
      <c r="AT86">
        <v>1.1494</v>
      </c>
      <c r="AU86" s="2">
        <v>19</v>
      </c>
      <c r="AV86" s="2">
        <v>20.12</v>
      </c>
      <c r="AW86" s="2">
        <v>20.149999999999999</v>
      </c>
      <c r="AX86" s="2">
        <f t="shared" si="43"/>
        <v>1.5275886300544309E-2</v>
      </c>
      <c r="AY86" s="2">
        <f t="shared" si="29"/>
        <v>2.7436440884749214E-2</v>
      </c>
      <c r="AZ86" s="2">
        <f t="shared" si="30"/>
        <v>4.7732696897374707E-2</v>
      </c>
      <c r="BA86" s="2">
        <f t="shared" si="44"/>
        <v>1.9999240050059409E-2</v>
      </c>
      <c r="BB86" s="2">
        <f>BA86*(H86/G86)</f>
        <v>0.80517673297008718</v>
      </c>
      <c r="BC86" s="5">
        <f t="shared" si="45"/>
        <v>0.80517673297008718</v>
      </c>
      <c r="BE86">
        <v>0.2797</v>
      </c>
      <c r="BF86">
        <v>0.28189999999999998</v>
      </c>
      <c r="BG86">
        <v>0.42370000000000002</v>
      </c>
      <c r="BH86" s="2">
        <v>19</v>
      </c>
      <c r="BI86" s="2">
        <v>20.12</v>
      </c>
      <c r="BJ86" s="2">
        <v>20.149999999999999</v>
      </c>
      <c r="BK86" s="2">
        <f t="shared" si="46"/>
        <v>0</v>
      </c>
      <c r="BL86" s="2">
        <f t="shared" si="31"/>
        <v>1.1616670474514616E-2</v>
      </c>
      <c r="BM86" s="2">
        <f t="shared" si="32"/>
        <v>1.1706844662754418E-2</v>
      </c>
      <c r="BN86" s="2">
        <f t="shared" si="47"/>
        <v>1.0270869547393573E-2</v>
      </c>
      <c r="BO86" s="2">
        <f>BN86*(H86/G86)</f>
        <v>0.4135089716525378</v>
      </c>
      <c r="BP86" s="5">
        <f t="shared" si="48"/>
        <v>0.4135089716525378</v>
      </c>
      <c r="BR86">
        <v>0.23169999999999999</v>
      </c>
      <c r="BS86">
        <v>0.26800000000000002</v>
      </c>
      <c r="BT86">
        <v>0.26290000000000002</v>
      </c>
      <c r="BU86" s="2">
        <v>19</v>
      </c>
      <c r="BV86" s="2">
        <v>20.12</v>
      </c>
      <c r="BW86" s="2">
        <v>20.149999999999999</v>
      </c>
      <c r="BX86" s="2">
        <f t="shared" si="49"/>
        <v>0</v>
      </c>
      <c r="BY86" s="2">
        <f t="shared" si="33"/>
        <v>9.6231052876118578E-3</v>
      </c>
      <c r="BZ86" s="2">
        <f t="shared" si="34"/>
        <v>1.1129600459802002E-2</v>
      </c>
      <c r="CA86" s="2">
        <f t="shared" si="50"/>
        <v>9.1636718543189107E-3</v>
      </c>
      <c r="CB86" s="2">
        <f>CA86*(H86/G86)</f>
        <v>0.36893278680599279</v>
      </c>
      <c r="CC86" s="5">
        <f t="shared" si="51"/>
        <v>0.36893278680599279</v>
      </c>
    </row>
    <row r="87" spans="1:81" x14ac:dyDescent="0.3">
      <c r="A87" t="s">
        <v>72</v>
      </c>
      <c r="B87">
        <v>13</v>
      </c>
      <c r="C87">
        <v>0</v>
      </c>
      <c r="D87">
        <v>30</v>
      </c>
      <c r="E87">
        <v>60</v>
      </c>
      <c r="F87" t="s">
        <v>79</v>
      </c>
      <c r="G87" s="2">
        <v>0.12444</v>
      </c>
      <c r="H87" s="2">
        <v>5.01</v>
      </c>
      <c r="I87" s="2"/>
      <c r="J87" s="2">
        <v>0.28360000000000002</v>
      </c>
      <c r="K87" s="2">
        <v>0.24260000000000001</v>
      </c>
      <c r="L87" s="2">
        <v>0.28789999999999999</v>
      </c>
      <c r="M87" s="2">
        <v>19</v>
      </c>
      <c r="N87" s="2">
        <v>20.12</v>
      </c>
      <c r="O87" s="2">
        <v>20.149999999999999</v>
      </c>
      <c r="P87" s="2">
        <f t="shared" si="35"/>
        <v>1.1823802824329602E-2</v>
      </c>
      <c r="Q87" s="2">
        <f t="shared" si="36"/>
        <v>1.0075810715471025E-2</v>
      </c>
      <c r="R87" s="2">
        <f t="shared" si="37"/>
        <v>1.1956014822302225E-2</v>
      </c>
      <c r="S87" s="2">
        <f t="shared" si="38"/>
        <v>-6.7860239004118277E-4</v>
      </c>
      <c r="T87" s="2">
        <f>S87*(H87/G87)</f>
        <v>-2.7320780891243377E-2</v>
      </c>
      <c r="U87" s="5" t="str">
        <f t="shared" si="39"/>
        <v>0</v>
      </c>
      <c r="X87">
        <v>0</v>
      </c>
      <c r="Y87">
        <v>0</v>
      </c>
      <c r="Z87">
        <v>0</v>
      </c>
      <c r="AB87">
        <v>0</v>
      </c>
      <c r="AE87">
        <v>0.27260000000000001</v>
      </c>
      <c r="AF87">
        <v>0.29380000000000001</v>
      </c>
      <c r="AG87">
        <v>0.254</v>
      </c>
      <c r="AH87" s="2">
        <v>19</v>
      </c>
      <c r="AI87" s="2">
        <v>20.12</v>
      </c>
      <c r="AJ87" s="2">
        <v>20.149999999999999</v>
      </c>
      <c r="AK87" s="2">
        <f t="shared" si="40"/>
        <v>1.1365192700677889E-2</v>
      </c>
      <c r="AL87" s="2">
        <f t="shared" si="27"/>
        <v>1.2202280248167302E-2</v>
      </c>
      <c r="AM87" s="2">
        <f t="shared" si="28"/>
        <v>1.0548203420857121E-2</v>
      </c>
      <c r="AN87" s="2">
        <f t="shared" si="41"/>
        <v>-2.002557352201084E-5</v>
      </c>
      <c r="AO87" s="2">
        <f>AN87*(H87/G87)</f>
        <v>-8.0623692820053292E-4</v>
      </c>
      <c r="AP87" s="5" t="str">
        <f t="shared" si="42"/>
        <v>0</v>
      </c>
      <c r="AR87">
        <v>0.42099999999999999</v>
      </c>
      <c r="AS87">
        <v>0.96989999999999998</v>
      </c>
      <c r="AT87">
        <v>1.6910000000000001</v>
      </c>
      <c r="AU87" s="2">
        <v>19</v>
      </c>
      <c r="AV87" s="2">
        <v>20.12</v>
      </c>
      <c r="AW87" s="2">
        <v>20.149999999999999</v>
      </c>
      <c r="AX87" s="2">
        <f t="shared" si="43"/>
        <v>1.7552260187033715E-2</v>
      </c>
      <c r="AY87" s="2">
        <f t="shared" si="29"/>
        <v>4.0282476557853865E-2</v>
      </c>
      <c r="AZ87" s="2">
        <f t="shared" si="30"/>
        <v>7.0224456632556664E-2</v>
      </c>
      <c r="BA87" s="2">
        <f t="shared" si="44"/>
        <v>3.3722215707157638E-2</v>
      </c>
      <c r="BB87" s="2">
        <f>BA87*(H87/G87)</f>
        <v>1.3576687615948231</v>
      </c>
      <c r="BC87" s="5">
        <f t="shared" si="45"/>
        <v>1.3576687615948231</v>
      </c>
      <c r="BE87">
        <v>0.28320000000000001</v>
      </c>
      <c r="BF87">
        <v>0.37759999999999999</v>
      </c>
      <c r="BG87">
        <v>0.51290000000000002</v>
      </c>
      <c r="BH87" s="2">
        <v>19</v>
      </c>
      <c r="BI87" s="2">
        <v>20.12</v>
      </c>
      <c r="BJ87" s="2">
        <v>20.149999999999999</v>
      </c>
      <c r="BK87" s="2">
        <f t="shared" si="46"/>
        <v>0</v>
      </c>
      <c r="BL87" s="2">
        <f t="shared" si="31"/>
        <v>1.1762034602726276E-2</v>
      </c>
      <c r="BM87" s="2">
        <f t="shared" si="32"/>
        <v>1.5681108707541924E-2</v>
      </c>
      <c r="BN87" s="2">
        <f t="shared" si="47"/>
        <v>1.2151573431558345E-2</v>
      </c>
      <c r="BO87" s="2">
        <f>BN87*(H87/G87)</f>
        <v>0.48922679919726225</v>
      </c>
      <c r="BP87" s="5">
        <f t="shared" si="48"/>
        <v>0.48922679919726225</v>
      </c>
      <c r="BR87">
        <v>0.27879999999999999</v>
      </c>
      <c r="BS87">
        <v>0.26129999999999998</v>
      </c>
      <c r="BT87">
        <v>0.27789999999999998</v>
      </c>
      <c r="BU87" s="2">
        <v>19</v>
      </c>
      <c r="BV87" s="2">
        <v>20.12</v>
      </c>
      <c r="BW87" s="2">
        <v>20.149999999999999</v>
      </c>
      <c r="BX87" s="2">
        <f t="shared" si="49"/>
        <v>0</v>
      </c>
      <c r="BY87" s="2">
        <f t="shared" si="33"/>
        <v>1.1579291127260189E-2</v>
      </c>
      <c r="BZ87" s="2">
        <f t="shared" si="34"/>
        <v>1.0851360448306951E-2</v>
      </c>
      <c r="CA87" s="2">
        <f t="shared" si="50"/>
        <v>9.8634621218542228E-3</v>
      </c>
      <c r="CB87" s="2">
        <f>CA87*(H87/G87)</f>
        <v>0.39710659940927079</v>
      </c>
      <c r="CC87" s="5">
        <f t="shared" si="51"/>
        <v>0.39710659940927079</v>
      </c>
    </row>
    <row r="88" spans="1:81" x14ac:dyDescent="0.3">
      <c r="A88" t="s">
        <v>73</v>
      </c>
      <c r="B88">
        <v>13</v>
      </c>
      <c r="C88">
        <v>0</v>
      </c>
      <c r="D88">
        <v>30</v>
      </c>
      <c r="E88">
        <v>60</v>
      </c>
      <c r="F88" t="s">
        <v>79</v>
      </c>
      <c r="G88" s="2">
        <v>0.12444</v>
      </c>
      <c r="H88" s="2">
        <v>5.01</v>
      </c>
      <c r="I88" s="2"/>
      <c r="J88" s="2">
        <v>0.27639999999999998</v>
      </c>
      <c r="K88" s="2">
        <v>0.28050000000000003</v>
      </c>
      <c r="L88" s="2">
        <v>0.2462</v>
      </c>
      <c r="M88" s="2">
        <v>19</v>
      </c>
      <c r="N88" s="2">
        <v>20.12</v>
      </c>
      <c r="O88" s="2">
        <v>20.149999999999999</v>
      </c>
      <c r="P88" s="2">
        <f t="shared" si="35"/>
        <v>1.1523621652484843E-2</v>
      </c>
      <c r="Q88" s="2">
        <f t="shared" si="36"/>
        <v>1.1649896560962996E-2</v>
      </c>
      <c r="R88" s="2">
        <f t="shared" si="37"/>
        <v>1.0224282213444973E-2</v>
      </c>
      <c r="S88" s="2">
        <f t="shared" si="38"/>
        <v>-5.4138447041114732E-4</v>
      </c>
      <c r="T88" s="2">
        <f>S88*(H88/G88)</f>
        <v>-2.1796337164576088E-2</v>
      </c>
      <c r="U88" s="5" t="str">
        <f t="shared" si="39"/>
        <v>0</v>
      </c>
      <c r="X88">
        <v>0</v>
      </c>
      <c r="Y88">
        <v>0</v>
      </c>
      <c r="Z88">
        <v>0</v>
      </c>
      <c r="AB88">
        <v>0</v>
      </c>
      <c r="AE88">
        <v>0.27789999999999998</v>
      </c>
      <c r="AF88">
        <v>0.2651</v>
      </c>
      <c r="AG88">
        <v>0.2928</v>
      </c>
      <c r="AH88" s="2">
        <v>19</v>
      </c>
      <c r="AI88" s="2">
        <v>20.12</v>
      </c>
      <c r="AJ88" s="2">
        <v>20.149999999999999</v>
      </c>
      <c r="AK88" s="2">
        <f t="shared" si="40"/>
        <v>1.1586159396619167E-2</v>
      </c>
      <c r="AL88" s="2">
        <f t="shared" si="27"/>
        <v>1.1010294396831695E-2</v>
      </c>
      <c r="AM88" s="2">
        <f t="shared" si="28"/>
        <v>1.2159503785932934E-2</v>
      </c>
      <c r="AN88" s="2">
        <f t="shared" si="41"/>
        <v>1.8951636908176022E-5</v>
      </c>
      <c r="AO88" s="2">
        <f>AN88*(H88/G88)</f>
        <v>7.6299984659242907E-4</v>
      </c>
      <c r="AP88" s="5">
        <f t="shared" si="42"/>
        <v>7.6299984659242907E-4</v>
      </c>
      <c r="AR88">
        <v>0.47820000000000001</v>
      </c>
      <c r="AS88">
        <v>1.7512000000000001</v>
      </c>
      <c r="AT88">
        <v>1.1674</v>
      </c>
      <c r="AU88" s="2">
        <v>19</v>
      </c>
      <c r="AV88" s="2">
        <v>20.12</v>
      </c>
      <c r="AW88" s="2">
        <v>20.149999999999999</v>
      </c>
      <c r="AX88" s="2">
        <f t="shared" si="43"/>
        <v>1.993703283002262E-2</v>
      </c>
      <c r="AY88" s="2">
        <f t="shared" si="29"/>
        <v>7.2731903235502313E-2</v>
      </c>
      <c r="AZ88" s="2">
        <f t="shared" si="30"/>
        <v>4.8480207376018124E-2</v>
      </c>
      <c r="BA88" s="2">
        <f t="shared" si="44"/>
        <v>3.5389617001415026E-2</v>
      </c>
      <c r="BB88" s="2">
        <f>BA88*(H88/G88)</f>
        <v>1.4247989487069213</v>
      </c>
      <c r="BC88" s="5">
        <f t="shared" si="45"/>
        <v>1.4247989487069213</v>
      </c>
      <c r="BE88">
        <v>0.24479999999999999</v>
      </c>
      <c r="BF88">
        <v>0.38390000000000002</v>
      </c>
      <c r="BG88">
        <v>0.47520000000000001</v>
      </c>
      <c r="BH88" s="2">
        <v>19</v>
      </c>
      <c r="BI88" s="2">
        <v>20.12</v>
      </c>
      <c r="BJ88" s="2">
        <v>20.149999999999999</v>
      </c>
      <c r="BK88" s="2">
        <f t="shared" si="46"/>
        <v>0</v>
      </c>
      <c r="BL88" s="2">
        <f t="shared" si="31"/>
        <v>1.0167182453204068E-2</v>
      </c>
      <c r="BM88" s="2">
        <f t="shared" si="32"/>
        <v>1.5942737375067122E-2</v>
      </c>
      <c r="BN88" s="2">
        <f t="shared" si="47"/>
        <v>1.1596966008445817E-2</v>
      </c>
      <c r="BO88" s="2">
        <f>BN88*(H88/G88)</f>
        <v>0.46689810111148783</v>
      </c>
      <c r="BP88" s="5">
        <f t="shared" si="48"/>
        <v>0.46689810111148783</v>
      </c>
      <c r="BR88">
        <v>0.2666</v>
      </c>
      <c r="BS88">
        <v>0.26490000000000002</v>
      </c>
      <c r="BT88">
        <v>0.36</v>
      </c>
      <c r="BU88" s="2">
        <v>19</v>
      </c>
      <c r="BV88" s="2">
        <v>20.12</v>
      </c>
      <c r="BW88" s="2">
        <v>20.149999999999999</v>
      </c>
      <c r="BX88" s="2">
        <f t="shared" si="49"/>
        <v>0</v>
      </c>
      <c r="BY88" s="2">
        <f t="shared" si="33"/>
        <v>1.1072593308922405E-2</v>
      </c>
      <c r="BZ88" s="2">
        <f t="shared" si="34"/>
        <v>1.1000862544035636E-2</v>
      </c>
      <c r="CA88" s="2">
        <f t="shared" si="50"/>
        <v>9.7176447003985873E-3</v>
      </c>
      <c r="CB88" s="2">
        <f>CA88*(H88/G88)</f>
        <v>0.39123593658788913</v>
      </c>
      <c r="CC88" s="5">
        <f t="shared" si="51"/>
        <v>0.39123593658788913</v>
      </c>
    </row>
    <row r="89" spans="1:81" x14ac:dyDescent="0.3">
      <c r="A89" t="s">
        <v>74</v>
      </c>
      <c r="B89">
        <v>13</v>
      </c>
      <c r="C89">
        <v>0</v>
      </c>
      <c r="D89">
        <v>30</v>
      </c>
      <c r="E89">
        <v>60</v>
      </c>
      <c r="F89" t="s">
        <v>79</v>
      </c>
      <c r="G89" s="2">
        <v>0.12444</v>
      </c>
      <c r="H89" s="2">
        <v>5.01</v>
      </c>
      <c r="I89" s="2"/>
      <c r="J89" s="2">
        <v>0.23910000000000001</v>
      </c>
      <c r="K89" s="2">
        <v>0.2515</v>
      </c>
      <c r="L89" s="2">
        <v>0.28120000000000001</v>
      </c>
      <c r="M89" s="2">
        <v>19</v>
      </c>
      <c r="N89" s="2">
        <v>20.12</v>
      </c>
      <c r="O89" s="2">
        <v>20.149999999999999</v>
      </c>
      <c r="P89" s="2">
        <f t="shared" si="35"/>
        <v>9.9685164150113102E-3</v>
      </c>
      <c r="Q89" s="2">
        <f t="shared" si="36"/>
        <v>1.0445450927209245E-2</v>
      </c>
      <c r="R89" s="2">
        <f t="shared" si="37"/>
        <v>1.1677774810807175E-2</v>
      </c>
      <c r="S89" s="2">
        <f t="shared" si="38"/>
        <v>9.8408857371978667E-4</v>
      </c>
      <c r="T89" s="2">
        <f>S89*(H89/G89)</f>
        <v>3.9619766589007809E-2</v>
      </c>
      <c r="U89" s="5">
        <f t="shared" si="39"/>
        <v>3.9619766589007809E-2</v>
      </c>
      <c r="X89">
        <v>0</v>
      </c>
      <c r="Y89">
        <v>0</v>
      </c>
      <c r="Z89">
        <v>0</v>
      </c>
      <c r="AB89">
        <v>0</v>
      </c>
      <c r="AE89">
        <v>0.28260000000000002</v>
      </c>
      <c r="AF89">
        <v>0.34060000000000001</v>
      </c>
      <c r="AG89">
        <v>0.27560000000000001</v>
      </c>
      <c r="AH89" s="2">
        <v>19</v>
      </c>
      <c r="AI89" s="2">
        <v>20.12</v>
      </c>
      <c r="AJ89" s="2">
        <v>20.149999999999999</v>
      </c>
      <c r="AK89" s="2">
        <f t="shared" si="40"/>
        <v>1.1782110994906718E-2</v>
      </c>
      <c r="AL89" s="2">
        <f t="shared" si="27"/>
        <v>1.4146006305397493E-2</v>
      </c>
      <c r="AM89" s="2">
        <f t="shared" si="28"/>
        <v>1.1445215995229224E-2</v>
      </c>
      <c r="AN89" s="2">
        <f t="shared" si="41"/>
        <v>8.4533702723854133E-4</v>
      </c>
      <c r="AO89" s="2">
        <f>AN89*(H89/G89)</f>
        <v>3.4033578483326041E-2</v>
      </c>
      <c r="AP89" s="5">
        <f t="shared" si="42"/>
        <v>3.4033578483326041E-2</v>
      </c>
      <c r="AR89">
        <v>0.2661</v>
      </c>
      <c r="AS89">
        <v>0.29310000000000003</v>
      </c>
      <c r="AT89">
        <v>0.26440000000000002</v>
      </c>
      <c r="AU89" s="2">
        <v>19</v>
      </c>
      <c r="AV89" s="2">
        <v>20.12</v>
      </c>
      <c r="AW89" s="2">
        <v>20.149999999999999</v>
      </c>
      <c r="AX89" s="2">
        <f t="shared" si="43"/>
        <v>1.109419580942915E-2</v>
      </c>
      <c r="AY89" s="2">
        <f t="shared" si="29"/>
        <v>1.2173207422524972E-2</v>
      </c>
      <c r="AZ89" s="2">
        <f t="shared" si="30"/>
        <v>1.0980098364073319E-2</v>
      </c>
      <c r="BA89" s="2">
        <f t="shared" si="44"/>
        <v>4.0402190734524404E-4</v>
      </c>
      <c r="BB89" s="2">
        <f>BA89*(H89/G89)</f>
        <v>1.6266070040177376E-2</v>
      </c>
      <c r="BC89" s="5">
        <f t="shared" si="45"/>
        <v>1.6266070040177376E-2</v>
      </c>
      <c r="BE89">
        <v>0.32850000000000001</v>
      </c>
      <c r="BF89">
        <v>0.26540000000000002</v>
      </c>
      <c r="BG89">
        <v>0.26819999999999999</v>
      </c>
      <c r="BH89" s="2">
        <v>19</v>
      </c>
      <c r="BI89" s="2">
        <v>20.12</v>
      </c>
      <c r="BJ89" s="2">
        <v>20.149999999999999</v>
      </c>
      <c r="BK89" s="2">
        <f t="shared" si="46"/>
        <v>0</v>
      </c>
      <c r="BL89" s="2">
        <f t="shared" si="31"/>
        <v>1.3643461747865755E-2</v>
      </c>
      <c r="BM89" s="2">
        <f t="shared" si="32"/>
        <v>1.1021626723997953E-2</v>
      </c>
      <c r="BN89" s="2">
        <f t="shared" si="47"/>
        <v>1.0814218651366E-2</v>
      </c>
      <c r="BO89" s="2">
        <f>BN89*(H89/G89)</f>
        <v>0.43538440568421455</v>
      </c>
      <c r="BP89" s="5">
        <f t="shared" si="48"/>
        <v>0.43538440568421455</v>
      </c>
      <c r="BR89">
        <v>0.33050000000000002</v>
      </c>
      <c r="BS89">
        <v>0.35120000000000001</v>
      </c>
      <c r="BT89">
        <v>0.34599999999999997</v>
      </c>
      <c r="BU89" s="2">
        <v>19</v>
      </c>
      <c r="BV89" s="2">
        <v>20.12</v>
      </c>
      <c r="BW89" s="2">
        <v>20.149999999999999</v>
      </c>
      <c r="BX89" s="2">
        <f t="shared" si="49"/>
        <v>0</v>
      </c>
      <c r="BY89" s="2">
        <f t="shared" si="33"/>
        <v>1.3726526963986704E-2</v>
      </c>
      <c r="BZ89" s="2">
        <f t="shared" si="34"/>
        <v>1.4584760005531579E-2</v>
      </c>
      <c r="CA89" s="2">
        <f t="shared" si="50"/>
        <v>1.2480382961157877E-2</v>
      </c>
      <c r="CB89" s="2">
        <f>CA89*(H89/G89)</f>
        <v>0.50246479134844879</v>
      </c>
      <c r="CC89" s="5">
        <f t="shared" si="51"/>
        <v>0.50246479134844879</v>
      </c>
    </row>
    <row r="90" spans="1:81" x14ac:dyDescent="0.3">
      <c r="A90" t="s">
        <v>75</v>
      </c>
      <c r="B90">
        <v>13</v>
      </c>
      <c r="C90">
        <v>0</v>
      </c>
      <c r="D90">
        <v>30</v>
      </c>
      <c r="E90">
        <v>60</v>
      </c>
      <c r="F90" t="s">
        <v>79</v>
      </c>
      <c r="G90" s="2">
        <v>0.12444</v>
      </c>
      <c r="H90" s="2">
        <v>5.01</v>
      </c>
      <c r="I90" s="2"/>
      <c r="J90" s="2">
        <v>0.25629999999999997</v>
      </c>
      <c r="K90" s="2">
        <v>0.27610000000000001</v>
      </c>
      <c r="L90" s="2">
        <v>0.2873</v>
      </c>
      <c r="M90" s="2">
        <v>19</v>
      </c>
      <c r="N90" s="2">
        <v>20.12</v>
      </c>
      <c r="O90" s="2">
        <v>20.149999999999999</v>
      </c>
      <c r="P90" s="2">
        <f t="shared" si="35"/>
        <v>1.0685615881084895E-2</v>
      </c>
      <c r="Q90" s="2">
        <f t="shared" si="36"/>
        <v>1.1467153085496911E-2</v>
      </c>
      <c r="R90" s="2">
        <f t="shared" si="37"/>
        <v>1.1931097806347445E-2</v>
      </c>
      <c r="S90" s="2">
        <f t="shared" si="38"/>
        <v>9.0059128893587778E-4</v>
      </c>
      <c r="T90" s="2">
        <f>S90*(H90/G90)</f>
        <v>3.6258135306724108E-2</v>
      </c>
      <c r="U90" s="5">
        <f t="shared" si="39"/>
        <v>3.6258135306724108E-2</v>
      </c>
      <c r="X90">
        <v>0</v>
      </c>
      <c r="Y90">
        <v>0</v>
      </c>
      <c r="Z90">
        <v>0</v>
      </c>
      <c r="AB90">
        <v>0</v>
      </c>
      <c r="AE90">
        <v>0.28299999999999997</v>
      </c>
      <c r="AF90">
        <v>0.2586</v>
      </c>
      <c r="AG90">
        <v>0.2288</v>
      </c>
      <c r="AH90" s="2">
        <v>19</v>
      </c>
      <c r="AI90" s="2">
        <v>20.12</v>
      </c>
      <c r="AJ90" s="2">
        <v>20.149999999999999</v>
      </c>
      <c r="AK90" s="2">
        <f t="shared" si="40"/>
        <v>1.179878772667587E-2</v>
      </c>
      <c r="AL90" s="2">
        <f t="shared" si="27"/>
        <v>1.0740332444438613E-2</v>
      </c>
      <c r="AM90" s="2">
        <f t="shared" si="28"/>
        <v>9.5016887507563368E-3</v>
      </c>
      <c r="AN90" s="2">
        <f t="shared" si="41"/>
        <v>-1.4990662771447191E-3</v>
      </c>
      <c r="AO90" s="2">
        <f>AN90*(H90/G90)</f>
        <v>-6.035295763817939E-2</v>
      </c>
      <c r="AP90" s="5" t="str">
        <f t="shared" si="42"/>
        <v>0</v>
      </c>
      <c r="AR90">
        <v>0.27610000000000001</v>
      </c>
      <c r="AS90">
        <v>0.28610000000000002</v>
      </c>
      <c r="AT90">
        <v>0.245</v>
      </c>
      <c r="AU90" s="2">
        <v>19</v>
      </c>
      <c r="AV90" s="2">
        <v>20.12</v>
      </c>
      <c r="AW90" s="2">
        <v>20.149999999999999</v>
      </c>
      <c r="AX90" s="2">
        <f t="shared" si="43"/>
        <v>1.1511114103657979E-2</v>
      </c>
      <c r="AY90" s="2">
        <f t="shared" si="29"/>
        <v>1.1882479166101651E-2</v>
      </c>
      <c r="AZ90" s="2">
        <f t="shared" si="30"/>
        <v>1.0174448181535413E-2</v>
      </c>
      <c r="BA90" s="2">
        <f t="shared" si="44"/>
        <v>-4.5483663202770585E-4</v>
      </c>
      <c r="BB90" s="2">
        <f>BA90*(H90/G90)</f>
        <v>-1.8311889476525286E-2</v>
      </c>
      <c r="BC90" s="5" t="str">
        <f t="shared" si="45"/>
        <v>0</v>
      </c>
      <c r="BE90">
        <v>0.2646</v>
      </c>
      <c r="BF90">
        <v>0.24590000000000001</v>
      </c>
      <c r="BG90">
        <v>0.23380000000000001</v>
      </c>
      <c r="BH90" s="2">
        <v>19</v>
      </c>
      <c r="BI90" s="2">
        <v>20.12</v>
      </c>
      <c r="BJ90" s="2">
        <v>20.149999999999999</v>
      </c>
      <c r="BK90" s="2">
        <f t="shared" si="46"/>
        <v>0</v>
      </c>
      <c r="BL90" s="2">
        <f t="shared" si="31"/>
        <v>1.0989528092801458E-2</v>
      </c>
      <c r="BM90" s="2">
        <f t="shared" si="32"/>
        <v>1.0211823705467584E-2</v>
      </c>
      <c r="BN90" s="2">
        <f t="shared" si="47"/>
        <v>9.3213350894581996E-3</v>
      </c>
      <c r="BO90" s="2">
        <f>BN90*(H90/G90)</f>
        <v>0.37528036642707796</v>
      </c>
      <c r="BP90" s="5">
        <f t="shared" si="48"/>
        <v>0.37528036642707796</v>
      </c>
      <c r="BR90">
        <v>0.25719999999999998</v>
      </c>
      <c r="BS90">
        <v>0.29139999999999999</v>
      </c>
      <c r="BT90">
        <v>0.28689999999999999</v>
      </c>
      <c r="BU90" s="2">
        <v>19</v>
      </c>
      <c r="BV90" s="2">
        <v>20.12</v>
      </c>
      <c r="BW90" s="2">
        <v>20.149999999999999</v>
      </c>
      <c r="BX90" s="2">
        <f t="shared" si="49"/>
        <v>0</v>
      </c>
      <c r="BY90" s="2">
        <f t="shared" si="33"/>
        <v>1.0682186793153949E-2</v>
      </c>
      <c r="BZ90" s="2">
        <f t="shared" si="34"/>
        <v>1.2101364082038445E-2</v>
      </c>
      <c r="CA90" s="2">
        <f t="shared" si="50"/>
        <v>1.0056324470999755E-2</v>
      </c>
      <c r="CB90" s="2">
        <f>CA90*(H90/G90)</f>
        <v>0.40487130825866902</v>
      </c>
      <c r="CC90" s="5">
        <f t="shared" si="51"/>
        <v>0.40487130825866902</v>
      </c>
    </row>
    <row r="91" spans="1:81" x14ac:dyDescent="0.3">
      <c r="A91" t="s">
        <v>76</v>
      </c>
      <c r="B91">
        <v>13</v>
      </c>
      <c r="C91">
        <v>0</v>
      </c>
      <c r="D91">
        <v>30</v>
      </c>
      <c r="E91">
        <v>60</v>
      </c>
      <c r="F91" t="s">
        <v>79</v>
      </c>
      <c r="G91" s="2">
        <v>0.12444</v>
      </c>
      <c r="H91" s="2">
        <v>5.01</v>
      </c>
      <c r="I91" s="2"/>
      <c r="J91" s="2">
        <v>0.25340000000000001</v>
      </c>
      <c r="K91" s="2">
        <v>0.2752</v>
      </c>
      <c r="L91" s="2">
        <v>0.29220000000000002</v>
      </c>
      <c r="M91" s="2">
        <v>19</v>
      </c>
      <c r="N91" s="2">
        <v>20.12</v>
      </c>
      <c r="O91" s="2">
        <v>20.149999999999999</v>
      </c>
      <c r="P91" s="2">
        <f t="shared" si="35"/>
        <v>1.0564709575758537E-2</v>
      </c>
      <c r="Q91" s="2">
        <f t="shared" si="36"/>
        <v>1.1429773738242483E-2</v>
      </c>
      <c r="R91" s="2">
        <f t="shared" si="37"/>
        <v>1.2134586769978153E-2</v>
      </c>
      <c r="S91" s="2">
        <f t="shared" si="38"/>
        <v>1.0844033774096702E-3</v>
      </c>
      <c r="T91" s="2">
        <f>S91*(H91/G91)</f>
        <v>4.3658477345085565E-2</v>
      </c>
      <c r="U91" s="5">
        <f t="shared" si="39"/>
        <v>4.3658477345085565E-2</v>
      </c>
      <c r="X91">
        <v>0</v>
      </c>
      <c r="Y91">
        <v>0</v>
      </c>
      <c r="Z91">
        <v>0</v>
      </c>
      <c r="AB91">
        <v>0</v>
      </c>
      <c r="AE91">
        <v>0.2399</v>
      </c>
      <c r="AF91">
        <v>0.3332</v>
      </c>
      <c r="AG91">
        <v>0.26869999999999999</v>
      </c>
      <c r="AH91" s="2">
        <v>19</v>
      </c>
      <c r="AI91" s="2">
        <v>20.12</v>
      </c>
      <c r="AJ91" s="2">
        <v>20.149999999999999</v>
      </c>
      <c r="AK91" s="2">
        <f t="shared" si="40"/>
        <v>1.0001869878549617E-2</v>
      </c>
      <c r="AL91" s="2">
        <f t="shared" si="27"/>
        <v>1.3838665005749982E-2</v>
      </c>
      <c r="AM91" s="2">
        <f t="shared" si="28"/>
        <v>1.1158670311749245E-2</v>
      </c>
      <c r="AN91" s="2">
        <f t="shared" si="41"/>
        <v>2.1518857940196956E-3</v>
      </c>
      <c r="AO91" s="2">
        <f>AN91*(H91/G91)</f>
        <v>8.6635710607832497E-2</v>
      </c>
      <c r="AP91" s="5">
        <f t="shared" si="42"/>
        <v>8.6635710607832497E-2</v>
      </c>
      <c r="AR91">
        <v>0.2379</v>
      </c>
      <c r="AS91">
        <v>0.26019999999999999</v>
      </c>
      <c r="AT91">
        <v>0.3085</v>
      </c>
      <c r="AU91" s="2">
        <v>19</v>
      </c>
      <c r="AV91" s="2">
        <v>20.12</v>
      </c>
      <c r="AW91" s="2">
        <v>20.149999999999999</v>
      </c>
      <c r="AX91" s="2">
        <f t="shared" si="43"/>
        <v>9.9184862197038513E-3</v>
      </c>
      <c r="AY91" s="2">
        <f t="shared" si="29"/>
        <v>1.080678461733537E-2</v>
      </c>
      <c r="AZ91" s="2">
        <f t="shared" si="30"/>
        <v>1.2811499036749692E-2</v>
      </c>
      <c r="BA91" s="2">
        <f t="shared" si="44"/>
        <v>1.6998992852558157E-3</v>
      </c>
      <c r="BB91" s="2">
        <f>BA91*(H91/G91)</f>
        <v>6.8438568138312741E-2</v>
      </c>
      <c r="BC91" s="5">
        <f t="shared" si="45"/>
        <v>6.8438568138312741E-2</v>
      </c>
      <c r="BE91">
        <v>0.28460000000000002</v>
      </c>
      <c r="BF91">
        <v>0.24829999999999999</v>
      </c>
      <c r="BG91">
        <v>0.2452</v>
      </c>
      <c r="BH91" s="2">
        <v>19</v>
      </c>
      <c r="BI91" s="2">
        <v>20.12</v>
      </c>
      <c r="BJ91" s="2">
        <v>20.149999999999999</v>
      </c>
      <c r="BK91" s="2">
        <f t="shared" si="46"/>
        <v>0</v>
      </c>
      <c r="BL91" s="2">
        <f t="shared" si="31"/>
        <v>1.182018025401094E-2</v>
      </c>
      <c r="BM91" s="2">
        <f t="shared" si="32"/>
        <v>1.0311491769286705E-2</v>
      </c>
      <c r="BN91" s="2">
        <f t="shared" si="47"/>
        <v>9.7181925535845485E-3</v>
      </c>
      <c r="BO91" s="2">
        <f>BN91*(H91/G91)</f>
        <v>0.39125799335791217</v>
      </c>
      <c r="BP91" s="5">
        <f t="shared" si="48"/>
        <v>0.39125799335791217</v>
      </c>
      <c r="BR91">
        <v>0.27</v>
      </c>
      <c r="BS91">
        <v>0.28720000000000001</v>
      </c>
      <c r="BT91">
        <v>0.29559999999999997</v>
      </c>
      <c r="BU91" s="2">
        <v>19</v>
      </c>
      <c r="BV91" s="2">
        <v>20.12</v>
      </c>
      <c r="BW91" s="2">
        <v>20.149999999999999</v>
      </c>
      <c r="BX91" s="2">
        <f t="shared" si="49"/>
        <v>0</v>
      </c>
      <c r="BY91" s="2">
        <f t="shared" si="33"/>
        <v>1.1213804176328017E-2</v>
      </c>
      <c r="BZ91" s="2">
        <f t="shared" si="34"/>
        <v>1.1926944970354982E-2</v>
      </c>
      <c r="CA91" s="2">
        <f t="shared" si="50"/>
        <v>1.0201273030187143E-2</v>
      </c>
      <c r="CB91" s="2">
        <f>CA91*(H91/G91)</f>
        <v>0.41070699036674374</v>
      </c>
      <c r="CC91" s="5">
        <f t="shared" si="51"/>
        <v>0.41070699036674374</v>
      </c>
    </row>
  </sheetData>
  <conditionalFormatting sqref="U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{B5792289-2EB7-4F83-AFD4-93A90D64DB8E}</x14:id>
        </ext>
      </extLst>
    </cfRule>
  </conditionalFormatting>
  <conditionalFormatting sqref="AP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{73D8AB98-B8F7-46D2-A73A-0AB1DA2ABA33}</x14:id>
        </ext>
      </extLst>
    </cfRule>
  </conditionalFormatting>
  <conditionalFormatting sqref="BC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{98534010-E422-4ED5-B17F-049E351E220B}</x14:id>
        </ext>
      </extLst>
    </cfRule>
  </conditionalFormatting>
  <conditionalFormatting sqref="BP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{4AB273A8-77FB-4F5D-9FEA-4128443740C9}</x14:id>
        </ext>
      </extLst>
    </cfRule>
  </conditionalFormatting>
  <conditionalFormatting sqref="CC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{AB7534D5-4CCF-442F-A81A-E5A0970D2D6E}</x14:id>
        </ext>
      </extLst>
    </cfRule>
  </conditionalFormatting>
  <conditionalFormatting sqref="J62:J9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{C8008CEC-62BD-4843-9D66-0F5056CD32D8}</x14:id>
        </ext>
      </extLst>
    </cfRule>
  </conditionalFormatting>
  <conditionalFormatting sqref="AE62:AG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792289-2EB7-4F83-AFD4-93A90D64DB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</xm:sqref>
        </x14:conditionalFormatting>
        <x14:conditionalFormatting xmlns:xm="http://schemas.microsoft.com/office/excel/2006/main">
          <x14:cfRule type="dataBar" id="{73D8AB98-B8F7-46D2-A73A-0AB1DA2ABA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AP1</xm:sqref>
        </x14:conditionalFormatting>
        <x14:conditionalFormatting xmlns:xm="http://schemas.microsoft.com/office/excel/2006/main">
          <x14:cfRule type="dataBar" id="{98534010-E422-4ED5-B17F-049E351E2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BC1</xm:sqref>
        </x14:conditionalFormatting>
        <x14:conditionalFormatting xmlns:xm="http://schemas.microsoft.com/office/excel/2006/main">
          <x14:cfRule type="dataBar" id="{4AB273A8-77FB-4F5D-9FEA-4128443740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BP1</xm:sqref>
        </x14:conditionalFormatting>
        <x14:conditionalFormatting xmlns:xm="http://schemas.microsoft.com/office/excel/2006/main">
          <x14:cfRule type="dataBar" id="{AB7534D5-4CCF-442F-A81A-E5A0970D2D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CC1</xm:sqref>
        </x14:conditionalFormatting>
        <x14:conditionalFormatting xmlns:xm="http://schemas.microsoft.com/office/excel/2006/main">
          <x14:cfRule type="dataBar" id="{C8008CEC-62BD-4843-9D66-0F5056CD32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J62:J91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9538-F79C-4A60-9A03-AA14E5EC20BD}">
  <dimension ref="A1:J4"/>
  <sheetViews>
    <sheetView workbookViewId="0">
      <selection activeCell="H4" sqref="H4"/>
    </sheetView>
  </sheetViews>
  <sheetFormatPr defaultRowHeight="14.4" x14ac:dyDescent="0.3"/>
  <sheetData>
    <row r="1" spans="1:10" x14ac:dyDescent="0.3">
      <c r="A1" s="7" t="s">
        <v>84</v>
      </c>
      <c r="B1" s="8"/>
      <c r="C1" s="8"/>
      <c r="D1" s="8"/>
      <c r="E1" s="8"/>
      <c r="F1" s="8"/>
      <c r="G1" s="8"/>
      <c r="H1" s="8"/>
      <c r="I1" s="8"/>
      <c r="J1" s="9"/>
    </row>
    <row r="2" spans="1:10" x14ac:dyDescent="0.3">
      <c r="A2" s="10" t="s">
        <v>85</v>
      </c>
      <c r="B2" s="11"/>
      <c r="C2" s="12"/>
      <c r="D2" s="13" t="s">
        <v>86</v>
      </c>
      <c r="E2" s="14"/>
      <c r="F2" s="15" t="s">
        <v>87</v>
      </c>
      <c r="G2" s="16"/>
      <c r="H2" s="17"/>
      <c r="I2" s="18" t="s">
        <v>88</v>
      </c>
      <c r="J2" s="19"/>
    </row>
    <row r="3" spans="1:10" x14ac:dyDescent="0.3">
      <c r="A3" s="20" t="s">
        <v>77</v>
      </c>
      <c r="B3" s="20" t="s">
        <v>89</v>
      </c>
      <c r="C3" s="20" t="s">
        <v>79</v>
      </c>
      <c r="D3" s="20" t="s">
        <v>90</v>
      </c>
      <c r="E3" s="20" t="s">
        <v>91</v>
      </c>
      <c r="F3" s="21" t="s">
        <v>92</v>
      </c>
      <c r="G3" s="21" t="s">
        <v>93</v>
      </c>
      <c r="H3" s="22" t="s">
        <v>94</v>
      </c>
      <c r="I3" s="22" t="s">
        <v>95</v>
      </c>
      <c r="J3" s="22" t="s">
        <v>96</v>
      </c>
    </row>
    <row r="4" spans="1:10" x14ac:dyDescent="0.3">
      <c r="A4" s="23">
        <v>16.04</v>
      </c>
      <c r="B4" s="23">
        <v>44.01</v>
      </c>
      <c r="C4" s="23">
        <v>44.012999999999998</v>
      </c>
      <c r="D4" s="23">
        <v>12.01</v>
      </c>
      <c r="E4" s="23">
        <v>28.02</v>
      </c>
      <c r="F4" s="24">
        <v>5386.92</v>
      </c>
      <c r="G4" s="24">
        <v>5.39</v>
      </c>
      <c r="H4" s="24">
        <v>1.7999999999999999E-2</v>
      </c>
      <c r="I4" s="24">
        <v>8.2100000000000006E-2</v>
      </c>
      <c r="J4" s="24">
        <v>1</v>
      </c>
    </row>
  </sheetData>
  <mergeCells count="5">
    <mergeCell ref="A1:J1"/>
    <mergeCell ref="A2:C2"/>
    <mergeCell ref="D2:E2"/>
    <mergeCell ref="F2:H2"/>
    <mergeCell ref="I2:J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1"/>
  <sheetViews>
    <sheetView workbookViewId="0">
      <selection activeCell="U2" sqref="U2"/>
    </sheetView>
  </sheetViews>
  <sheetFormatPr defaultRowHeight="14.4" x14ac:dyDescent="0.3"/>
  <cols>
    <col min="13" max="15" width="10.44140625" bestFit="1" customWidth="1"/>
    <col min="16" max="18" width="10.5546875" bestFit="1" customWidth="1"/>
    <col min="19" max="19" width="17.88671875" bestFit="1" customWidth="1"/>
    <col min="21" max="21" width="37.109375" bestFit="1" customWidth="1"/>
    <col min="22" max="22" width="22.109375" bestFit="1" customWidth="1"/>
  </cols>
  <sheetData>
    <row r="1" spans="1:4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3">
      <c r="A2" t="s">
        <v>47</v>
      </c>
      <c r="B2">
        <v>13</v>
      </c>
      <c r="C2">
        <v>0</v>
      </c>
      <c r="D2">
        <v>30</v>
      </c>
      <c r="E2">
        <v>60</v>
      </c>
      <c r="F2" t="s">
        <v>77</v>
      </c>
      <c r="G2">
        <v>2.7909999999999999</v>
      </c>
      <c r="H2">
        <v>20.055199999999999</v>
      </c>
      <c r="J2">
        <v>2.0829</v>
      </c>
      <c r="K2">
        <v>2.0118999999999998</v>
      </c>
      <c r="L2">
        <v>1.8339000000000001</v>
      </c>
      <c r="M2">
        <v>19</v>
      </c>
      <c r="N2">
        <v>20.12</v>
      </c>
      <c r="O2">
        <v>20.149999999999999</v>
      </c>
      <c r="P2">
        <v>0.11</v>
      </c>
      <c r="Q2">
        <v>0.1</v>
      </c>
      <c r="R2">
        <v>0.09</v>
      </c>
      <c r="S2">
        <v>-3.3333333333333338E-4</v>
      </c>
      <c r="U2" t="s">
        <v>80</v>
      </c>
      <c r="V2">
        <v>-3.3333333333333338E-4</v>
      </c>
      <c r="Y2">
        <v>-0.02</v>
      </c>
      <c r="Z2">
        <v>-2.0000000000000008E-5</v>
      </c>
      <c r="AA2">
        <v>-2.4000000000000009E-4</v>
      </c>
      <c r="AC2">
        <v>-2.1120000000000001E-5</v>
      </c>
      <c r="AF2">
        <v>2.2261000000000002</v>
      </c>
      <c r="AG2">
        <v>1.8293999999999999</v>
      </c>
      <c r="AH2">
        <v>1.9823</v>
      </c>
      <c r="AJ2">
        <v>2.3178000000000001</v>
      </c>
      <c r="AK2">
        <v>1.7025999999999999</v>
      </c>
      <c r="AL2">
        <v>1.8522000000000001</v>
      </c>
      <c r="AN2">
        <v>1.9473</v>
      </c>
      <c r="AO2">
        <v>2.1366000000000001</v>
      </c>
      <c r="AP2">
        <v>2.0493999999999999</v>
      </c>
      <c r="AR2">
        <v>1.7010000000000001</v>
      </c>
      <c r="AS2">
        <v>1.7663</v>
      </c>
      <c r="AT2">
        <v>2.1305999999999998</v>
      </c>
      <c r="AU2">
        <v>-8.8000000000000014E-4</v>
      </c>
    </row>
    <row r="3" spans="1:47" x14ac:dyDescent="0.3">
      <c r="A3" t="s">
        <v>48</v>
      </c>
      <c r="B3">
        <v>13</v>
      </c>
      <c r="C3">
        <v>0</v>
      </c>
      <c r="D3">
        <v>30</v>
      </c>
      <c r="E3">
        <v>60</v>
      </c>
      <c r="F3" t="s">
        <v>77</v>
      </c>
      <c r="G3">
        <v>2.7919999999999998</v>
      </c>
      <c r="H3">
        <v>16.853999999999999</v>
      </c>
      <c r="J3">
        <v>1.7094</v>
      </c>
      <c r="K3">
        <v>1.8197000000000001</v>
      </c>
      <c r="L3">
        <v>1.7186999999999999</v>
      </c>
      <c r="M3">
        <v>19</v>
      </c>
      <c r="N3">
        <v>20.12</v>
      </c>
      <c r="O3">
        <v>20.149999999999999</v>
      </c>
      <c r="P3">
        <v>0.09</v>
      </c>
      <c r="Q3">
        <v>0.09</v>
      </c>
      <c r="R3">
        <v>0.09</v>
      </c>
      <c r="S3">
        <v>0</v>
      </c>
      <c r="U3" t="s">
        <v>80</v>
      </c>
      <c r="V3">
        <v>0</v>
      </c>
      <c r="Y3">
        <v>0</v>
      </c>
      <c r="Z3">
        <v>0</v>
      </c>
      <c r="AA3">
        <v>0</v>
      </c>
      <c r="AC3">
        <v>0</v>
      </c>
      <c r="AF3">
        <v>2.1046999999999998</v>
      </c>
      <c r="AG3">
        <v>1.7577</v>
      </c>
      <c r="AH3">
        <v>1.8166</v>
      </c>
      <c r="AJ3">
        <v>1.9171</v>
      </c>
      <c r="AK3">
        <v>1.9089</v>
      </c>
      <c r="AL3">
        <v>2.1945999999999999</v>
      </c>
      <c r="AN3">
        <v>1.7482</v>
      </c>
      <c r="AO3">
        <v>2.0203000000000002</v>
      </c>
      <c r="AP3">
        <v>1.6801999999999999</v>
      </c>
      <c r="AR3">
        <v>2.2238000000000002</v>
      </c>
      <c r="AS3">
        <v>2.0699000000000001</v>
      </c>
      <c r="AT3">
        <v>2.1419000000000001</v>
      </c>
      <c r="AU3">
        <v>0</v>
      </c>
    </row>
    <row r="4" spans="1:47" x14ac:dyDescent="0.3">
      <c r="A4" t="s">
        <v>49</v>
      </c>
      <c r="B4">
        <v>13</v>
      </c>
      <c r="C4">
        <v>0</v>
      </c>
      <c r="D4">
        <v>30</v>
      </c>
      <c r="E4">
        <v>60</v>
      </c>
      <c r="F4" t="s">
        <v>77</v>
      </c>
      <c r="G4">
        <v>2.7909999999999999</v>
      </c>
      <c r="H4">
        <v>18.2407</v>
      </c>
      <c r="J4">
        <v>1.8712</v>
      </c>
      <c r="K4">
        <v>2.1785000000000001</v>
      </c>
      <c r="L4">
        <v>1.6595</v>
      </c>
      <c r="M4">
        <v>19</v>
      </c>
      <c r="N4">
        <v>20.12</v>
      </c>
      <c r="O4">
        <v>20.149999999999999</v>
      </c>
      <c r="P4">
        <v>0.1</v>
      </c>
      <c r="Q4">
        <v>0.11</v>
      </c>
      <c r="R4">
        <v>0.08</v>
      </c>
      <c r="S4">
        <v>-3.3333333333333338E-4</v>
      </c>
      <c r="U4" t="s">
        <v>80</v>
      </c>
      <c r="V4">
        <v>-3.3333333333333338E-4</v>
      </c>
      <c r="Y4">
        <v>-0.02</v>
      </c>
      <c r="Z4">
        <v>-2.0000000000000008E-5</v>
      </c>
      <c r="AA4">
        <v>-2.4000000000000009E-4</v>
      </c>
      <c r="AC4">
        <v>-2.1120000000000001E-5</v>
      </c>
      <c r="AF4">
        <v>2.1297000000000001</v>
      </c>
      <c r="AG4">
        <v>2.2513999999999998</v>
      </c>
      <c r="AH4">
        <v>2.2622</v>
      </c>
      <c r="AJ4">
        <v>1.8393999999999999</v>
      </c>
      <c r="AK4">
        <v>1.8946000000000001</v>
      </c>
      <c r="AL4">
        <v>2.2709000000000001</v>
      </c>
      <c r="AN4">
        <v>2.1802000000000001</v>
      </c>
      <c r="AO4">
        <v>1.8041</v>
      </c>
      <c r="AP4">
        <v>2.0701999999999998</v>
      </c>
      <c r="AR4">
        <v>2.2221000000000002</v>
      </c>
      <c r="AS4">
        <v>1.7071000000000001</v>
      </c>
      <c r="AT4">
        <v>1.9384999999999999</v>
      </c>
      <c r="AU4">
        <v>-8.8000000000000014E-4</v>
      </c>
    </row>
    <row r="5" spans="1:47" x14ac:dyDescent="0.3">
      <c r="A5" t="s">
        <v>50</v>
      </c>
      <c r="B5">
        <v>13</v>
      </c>
      <c r="C5">
        <v>0</v>
      </c>
      <c r="D5">
        <v>30</v>
      </c>
      <c r="E5">
        <v>60</v>
      </c>
      <c r="F5" t="s">
        <v>77</v>
      </c>
      <c r="G5">
        <v>2.7890000000000001</v>
      </c>
      <c r="H5">
        <v>19.868300000000001</v>
      </c>
      <c r="J5">
        <v>2.0611000000000002</v>
      </c>
      <c r="K5">
        <v>1.7925</v>
      </c>
      <c r="L5">
        <v>1.6640999999999999</v>
      </c>
      <c r="M5">
        <v>19</v>
      </c>
      <c r="N5">
        <v>20.12</v>
      </c>
      <c r="O5">
        <v>20.149999999999999</v>
      </c>
      <c r="P5">
        <v>0.11</v>
      </c>
      <c r="Q5">
        <v>0.09</v>
      </c>
      <c r="R5">
        <v>0.08</v>
      </c>
      <c r="S5">
        <v>-5.0000000000000001E-4</v>
      </c>
      <c r="U5" t="s">
        <v>80</v>
      </c>
      <c r="V5">
        <v>-5.0000000000000001E-4</v>
      </c>
      <c r="Y5">
        <v>-0.03</v>
      </c>
      <c r="Z5">
        <v>-3.0000000000000001E-5</v>
      </c>
      <c r="AA5">
        <v>-3.6000000000000002E-4</v>
      </c>
      <c r="AC5">
        <v>-3.1679999999999988E-5</v>
      </c>
      <c r="AF5">
        <v>1.9582999999999999</v>
      </c>
      <c r="AG5">
        <v>1.8455999999999999</v>
      </c>
      <c r="AH5">
        <v>1.9456</v>
      </c>
      <c r="AJ5">
        <v>1.7508999999999999</v>
      </c>
      <c r="AK5">
        <v>1.9066000000000001</v>
      </c>
      <c r="AL5">
        <v>2.1608000000000001</v>
      </c>
      <c r="AN5">
        <v>2.0013000000000001</v>
      </c>
      <c r="AO5">
        <v>2.1318999999999999</v>
      </c>
      <c r="AP5">
        <v>2.024</v>
      </c>
      <c r="AR5">
        <v>1.7684</v>
      </c>
      <c r="AS5">
        <v>2.2248000000000001</v>
      </c>
      <c r="AT5">
        <v>1.8048999999999999</v>
      </c>
      <c r="AU5">
        <v>-1.32E-3</v>
      </c>
    </row>
    <row r="6" spans="1:47" x14ac:dyDescent="0.3">
      <c r="A6" t="s">
        <v>51</v>
      </c>
      <c r="B6">
        <v>13</v>
      </c>
      <c r="C6">
        <v>0</v>
      </c>
      <c r="D6">
        <v>30</v>
      </c>
      <c r="E6">
        <v>60</v>
      </c>
      <c r="F6" t="s">
        <v>77</v>
      </c>
      <c r="G6">
        <v>2.786</v>
      </c>
      <c r="H6">
        <v>16.599699999999999</v>
      </c>
      <c r="J6">
        <v>1.6798</v>
      </c>
      <c r="K6">
        <v>1.8569</v>
      </c>
      <c r="L6">
        <v>2.2246000000000001</v>
      </c>
      <c r="M6">
        <v>19</v>
      </c>
      <c r="N6">
        <v>20.12</v>
      </c>
      <c r="O6">
        <v>20.149999999999999</v>
      </c>
      <c r="P6">
        <v>0.09</v>
      </c>
      <c r="Q6">
        <v>0.09</v>
      </c>
      <c r="R6">
        <v>0.11</v>
      </c>
      <c r="S6">
        <v>3.3333333333333338E-4</v>
      </c>
      <c r="U6" t="s">
        <v>80</v>
      </c>
      <c r="V6">
        <v>3.3333333333333338E-4</v>
      </c>
      <c r="Y6">
        <v>0.02</v>
      </c>
      <c r="Z6">
        <v>2.0000000000000008E-5</v>
      </c>
      <c r="AA6">
        <v>2.4000000000000009E-4</v>
      </c>
      <c r="AC6">
        <v>2.1120000000000001E-5</v>
      </c>
      <c r="AF6">
        <v>1.8315999999999999</v>
      </c>
      <c r="AG6">
        <v>2.0966999999999998</v>
      </c>
      <c r="AH6">
        <v>1.7302</v>
      </c>
      <c r="AJ6">
        <v>1.7442</v>
      </c>
      <c r="AK6">
        <v>1.8767</v>
      </c>
      <c r="AL6">
        <v>1.8864000000000001</v>
      </c>
      <c r="AN6">
        <v>2.2248000000000001</v>
      </c>
      <c r="AO6">
        <v>2.1631</v>
      </c>
      <c r="AP6">
        <v>2.1095999999999999</v>
      </c>
      <c r="AR6">
        <v>1.8536999999999999</v>
      </c>
      <c r="AS6">
        <v>2.2393999999999998</v>
      </c>
      <c r="AT6">
        <v>1.6138999999999999</v>
      </c>
      <c r="AU6">
        <v>8.8000000000000014E-4</v>
      </c>
    </row>
    <row r="7" spans="1:47" x14ac:dyDescent="0.3">
      <c r="A7" t="s">
        <v>52</v>
      </c>
      <c r="B7">
        <v>13</v>
      </c>
      <c r="C7">
        <v>0</v>
      </c>
      <c r="D7">
        <v>30</v>
      </c>
      <c r="E7">
        <v>60</v>
      </c>
      <c r="F7" t="s">
        <v>77</v>
      </c>
      <c r="G7">
        <v>2.7850000000000001</v>
      </c>
      <c r="H7">
        <v>20.901599999999998</v>
      </c>
      <c r="J7">
        <v>2.1816</v>
      </c>
      <c r="K7">
        <v>2.1185</v>
      </c>
      <c r="L7">
        <v>2.0280999999999998</v>
      </c>
      <c r="M7">
        <v>19</v>
      </c>
      <c r="N7">
        <v>20.12</v>
      </c>
      <c r="O7">
        <v>20.149999999999999</v>
      </c>
      <c r="P7">
        <v>0.11</v>
      </c>
      <c r="Q7">
        <v>0.11</v>
      </c>
      <c r="R7">
        <v>0.1</v>
      </c>
      <c r="S7">
        <v>-1.6666666666666661E-4</v>
      </c>
      <c r="U7" t="s">
        <v>80</v>
      </c>
      <c r="V7">
        <v>-1.6666666666666661E-4</v>
      </c>
      <c r="Y7">
        <v>-9.999999999999995E-3</v>
      </c>
      <c r="Z7">
        <v>-9.9999999999999957E-6</v>
      </c>
      <c r="AA7">
        <v>-1.1999999999999989E-4</v>
      </c>
      <c r="AC7">
        <v>-1.0560000000000001E-5</v>
      </c>
      <c r="AF7">
        <v>1.7911999999999999</v>
      </c>
      <c r="AG7">
        <v>1.7887</v>
      </c>
      <c r="AH7">
        <v>2.0992000000000002</v>
      </c>
      <c r="AJ7">
        <v>2.2825000000000002</v>
      </c>
      <c r="AK7">
        <v>2.1509</v>
      </c>
      <c r="AL7">
        <v>2.2860999999999998</v>
      </c>
      <c r="AN7">
        <v>2.1417000000000002</v>
      </c>
      <c r="AO7">
        <v>2.0526</v>
      </c>
      <c r="AP7">
        <v>1.7594000000000001</v>
      </c>
      <c r="AR7">
        <v>1.9752000000000001</v>
      </c>
      <c r="AS7">
        <v>1.7538</v>
      </c>
      <c r="AT7">
        <v>1.7142999999999999</v>
      </c>
      <c r="AU7">
        <v>-4.399999999999998E-4</v>
      </c>
    </row>
    <row r="8" spans="1:47" x14ac:dyDescent="0.3">
      <c r="A8" t="s">
        <v>53</v>
      </c>
      <c r="B8">
        <v>13</v>
      </c>
      <c r="C8">
        <v>0</v>
      </c>
      <c r="D8">
        <v>30</v>
      </c>
      <c r="E8">
        <v>60</v>
      </c>
      <c r="F8" t="s">
        <v>77</v>
      </c>
      <c r="G8">
        <v>2.7829999999999999</v>
      </c>
      <c r="H8">
        <v>17.142099999999999</v>
      </c>
      <c r="J8">
        <v>1.7430000000000001</v>
      </c>
      <c r="K8">
        <v>1.9308000000000001</v>
      </c>
      <c r="L8">
        <v>1.5994999999999999</v>
      </c>
      <c r="M8">
        <v>19</v>
      </c>
      <c r="N8">
        <v>20.12</v>
      </c>
      <c r="O8">
        <v>20.149999999999999</v>
      </c>
      <c r="P8">
        <v>0.09</v>
      </c>
      <c r="Q8">
        <v>0.1</v>
      </c>
      <c r="R8">
        <v>0.08</v>
      </c>
      <c r="S8">
        <v>-1.6666666666666661E-4</v>
      </c>
      <c r="U8" t="s">
        <v>80</v>
      </c>
      <c r="V8">
        <v>-1.6666666666666661E-4</v>
      </c>
      <c r="Y8">
        <v>-9.999999999999995E-3</v>
      </c>
      <c r="Z8">
        <v>-9.9999999999999957E-6</v>
      </c>
      <c r="AA8">
        <v>-1.1999999999999989E-4</v>
      </c>
      <c r="AC8">
        <v>-1.0560000000000001E-5</v>
      </c>
      <c r="AF8">
        <v>2.1831999999999998</v>
      </c>
      <c r="AG8">
        <v>1.6444000000000001</v>
      </c>
      <c r="AH8">
        <v>1.7749999999999999</v>
      </c>
      <c r="AJ8">
        <v>1.8005</v>
      </c>
      <c r="AK8">
        <v>2.0270000000000001</v>
      </c>
      <c r="AL8">
        <v>1.9394</v>
      </c>
      <c r="AN8">
        <v>2.1709999999999998</v>
      </c>
      <c r="AO8">
        <v>2.0409999999999999</v>
      </c>
      <c r="AP8">
        <v>1.6504000000000001</v>
      </c>
      <c r="AR8">
        <v>2.2229000000000001</v>
      </c>
      <c r="AS8">
        <v>1.9859</v>
      </c>
      <c r="AT8">
        <v>1.9892000000000001</v>
      </c>
      <c r="AU8">
        <v>-4.399999999999998E-4</v>
      </c>
    </row>
    <row r="9" spans="1:47" x14ac:dyDescent="0.3">
      <c r="A9" t="s">
        <v>54</v>
      </c>
      <c r="B9">
        <v>13</v>
      </c>
      <c r="C9">
        <v>0</v>
      </c>
      <c r="D9">
        <v>30</v>
      </c>
      <c r="E9">
        <v>60</v>
      </c>
      <c r="F9" t="s">
        <v>77</v>
      </c>
      <c r="G9">
        <v>2.782</v>
      </c>
      <c r="H9">
        <v>19.098099999999999</v>
      </c>
      <c r="J9">
        <v>1.9712000000000001</v>
      </c>
      <c r="K9">
        <v>2.0550000000000002</v>
      </c>
      <c r="L9">
        <v>1.591</v>
      </c>
      <c r="M9">
        <v>19</v>
      </c>
      <c r="N9">
        <v>20.12</v>
      </c>
      <c r="O9">
        <v>20.149999999999999</v>
      </c>
      <c r="P9">
        <v>0.1</v>
      </c>
      <c r="Q9">
        <v>0.1</v>
      </c>
      <c r="R9">
        <v>0.08</v>
      </c>
      <c r="S9">
        <v>-3.3333333333333338E-4</v>
      </c>
      <c r="U9" t="s">
        <v>80</v>
      </c>
      <c r="V9">
        <v>-3.3333333333333338E-4</v>
      </c>
      <c r="Y9">
        <v>-0.02</v>
      </c>
      <c r="Z9">
        <v>-2.0000000000000008E-5</v>
      </c>
      <c r="AA9">
        <v>-2.4000000000000009E-4</v>
      </c>
      <c r="AC9">
        <v>-2.1120000000000001E-5</v>
      </c>
      <c r="AF9">
        <v>2.1467000000000001</v>
      </c>
      <c r="AG9">
        <v>2.0556000000000001</v>
      </c>
      <c r="AH9">
        <v>1.9554</v>
      </c>
      <c r="AJ9">
        <v>2.0762</v>
      </c>
      <c r="AK9">
        <v>2.1031</v>
      </c>
      <c r="AL9">
        <v>2.0777999999999999</v>
      </c>
      <c r="AN9">
        <v>2.0908000000000002</v>
      </c>
      <c r="AO9">
        <v>2.0230000000000001</v>
      </c>
      <c r="AP9">
        <v>1.5962000000000001</v>
      </c>
      <c r="AR9">
        <v>1.8206</v>
      </c>
      <c r="AS9">
        <v>2.1589</v>
      </c>
      <c r="AT9">
        <v>1.8231999999999999</v>
      </c>
      <c r="AU9">
        <v>-8.8000000000000014E-4</v>
      </c>
    </row>
    <row r="10" spans="1:47" x14ac:dyDescent="0.3">
      <c r="A10" t="s">
        <v>55</v>
      </c>
      <c r="B10">
        <v>13</v>
      </c>
      <c r="C10">
        <v>0</v>
      </c>
      <c r="D10">
        <v>30</v>
      </c>
      <c r="E10">
        <v>60</v>
      </c>
      <c r="F10" t="s">
        <v>77</v>
      </c>
      <c r="G10">
        <v>2.7810000000000001</v>
      </c>
      <c r="H10">
        <v>16.9846</v>
      </c>
      <c r="J10">
        <v>1.7246999999999999</v>
      </c>
      <c r="K10">
        <v>1.601</v>
      </c>
      <c r="L10">
        <v>1.7041999999999999</v>
      </c>
      <c r="M10">
        <v>19</v>
      </c>
      <c r="N10">
        <v>20.12</v>
      </c>
      <c r="O10">
        <v>20.149999999999999</v>
      </c>
      <c r="P10">
        <v>0.09</v>
      </c>
      <c r="Q10">
        <v>0.08</v>
      </c>
      <c r="R10">
        <v>0.08</v>
      </c>
      <c r="S10">
        <v>-1.6666666666666661E-4</v>
      </c>
      <c r="U10" t="s">
        <v>80</v>
      </c>
      <c r="V10">
        <v>-1.6666666666666661E-4</v>
      </c>
      <c r="Y10">
        <v>-9.999999999999995E-3</v>
      </c>
      <c r="Z10">
        <v>-9.9999999999999957E-6</v>
      </c>
      <c r="AA10">
        <v>-1.1999999999999989E-4</v>
      </c>
      <c r="AC10">
        <v>-1.0560000000000001E-5</v>
      </c>
      <c r="AF10">
        <v>2.2262</v>
      </c>
      <c r="AG10">
        <v>2.0682999999999998</v>
      </c>
      <c r="AH10">
        <v>2.1141999999999999</v>
      </c>
      <c r="AJ10">
        <v>1.9119999999999999</v>
      </c>
      <c r="AK10">
        <v>1.9168000000000001</v>
      </c>
      <c r="AL10">
        <v>1.6107</v>
      </c>
      <c r="AN10">
        <v>1.8158000000000001</v>
      </c>
      <c r="AO10">
        <v>2.0211000000000001</v>
      </c>
      <c r="AP10">
        <v>1.4825999999999999</v>
      </c>
      <c r="AR10">
        <v>2.0720000000000001</v>
      </c>
      <c r="AS10">
        <v>1.738</v>
      </c>
      <c r="AT10">
        <v>2.0461999999999998</v>
      </c>
      <c r="AU10">
        <v>-4.399999999999998E-4</v>
      </c>
    </row>
    <row r="11" spans="1:47" x14ac:dyDescent="0.3">
      <c r="A11" t="s">
        <v>56</v>
      </c>
      <c r="B11">
        <v>13</v>
      </c>
      <c r="C11">
        <v>0</v>
      </c>
      <c r="D11">
        <v>30</v>
      </c>
      <c r="E11">
        <v>60</v>
      </c>
      <c r="F11" t="s">
        <v>77</v>
      </c>
      <c r="G11">
        <v>2.78</v>
      </c>
      <c r="H11">
        <v>16.796399999999998</v>
      </c>
      <c r="J11">
        <v>1.7027000000000001</v>
      </c>
      <c r="K11">
        <v>1.9688000000000001</v>
      </c>
      <c r="L11">
        <v>1.873</v>
      </c>
      <c r="M11">
        <v>19</v>
      </c>
      <c r="N11">
        <v>20.12</v>
      </c>
      <c r="O11">
        <v>20.149999999999999</v>
      </c>
      <c r="P11">
        <v>0.09</v>
      </c>
      <c r="Q11">
        <v>0.1</v>
      </c>
      <c r="R11">
        <v>0.09</v>
      </c>
      <c r="S11">
        <v>0</v>
      </c>
      <c r="U11" t="s">
        <v>80</v>
      </c>
      <c r="V11">
        <v>0</v>
      </c>
      <c r="Y11">
        <v>0</v>
      </c>
      <c r="Z11">
        <v>0</v>
      </c>
      <c r="AA11">
        <v>0</v>
      </c>
      <c r="AC11">
        <v>0</v>
      </c>
      <c r="AF11">
        <v>2.0409000000000002</v>
      </c>
      <c r="AG11">
        <v>1.6600999999999999</v>
      </c>
      <c r="AH11">
        <v>2.2153999999999998</v>
      </c>
      <c r="AJ11">
        <v>1.8912</v>
      </c>
      <c r="AK11">
        <v>1.6821999999999999</v>
      </c>
      <c r="AL11">
        <v>1.7749999999999999</v>
      </c>
      <c r="AN11">
        <v>2.1269999999999998</v>
      </c>
      <c r="AO11">
        <v>1.7789999999999999</v>
      </c>
      <c r="AP11">
        <v>1.8888</v>
      </c>
      <c r="AR11">
        <v>2.2052999999999998</v>
      </c>
      <c r="AS11">
        <v>2.1429999999999998</v>
      </c>
      <c r="AT11">
        <v>1.8926000000000001</v>
      </c>
      <c r="AU11">
        <v>0</v>
      </c>
    </row>
    <row r="12" spans="1:47" x14ac:dyDescent="0.3">
      <c r="A12" t="s">
        <v>57</v>
      </c>
      <c r="B12">
        <v>13</v>
      </c>
      <c r="C12">
        <v>0</v>
      </c>
      <c r="D12">
        <v>30</v>
      </c>
      <c r="E12">
        <v>60</v>
      </c>
      <c r="F12" t="s">
        <v>77</v>
      </c>
      <c r="G12">
        <v>2.7810000000000001</v>
      </c>
      <c r="H12">
        <v>20.679400000000001</v>
      </c>
      <c r="J12">
        <v>2.1556999999999999</v>
      </c>
      <c r="K12">
        <v>1.7262999999999999</v>
      </c>
      <c r="L12">
        <v>1.5566</v>
      </c>
      <c r="M12">
        <v>19</v>
      </c>
      <c r="N12">
        <v>20.12</v>
      </c>
      <c r="O12">
        <v>20.149999999999999</v>
      </c>
      <c r="P12">
        <v>0.11</v>
      </c>
      <c r="Q12">
        <v>0.09</v>
      </c>
      <c r="R12">
        <v>0.08</v>
      </c>
      <c r="S12">
        <v>-5.0000000000000001E-4</v>
      </c>
      <c r="U12" t="s">
        <v>80</v>
      </c>
      <c r="V12">
        <v>-5.0000000000000001E-4</v>
      </c>
      <c r="Y12">
        <v>-0.03</v>
      </c>
      <c r="Z12">
        <v>-3.0000000000000001E-5</v>
      </c>
      <c r="AA12">
        <v>-3.6000000000000002E-4</v>
      </c>
      <c r="AC12">
        <v>-3.1679999999999988E-5</v>
      </c>
      <c r="AF12">
        <v>1.9888999999999999</v>
      </c>
      <c r="AG12">
        <v>1.8605</v>
      </c>
      <c r="AH12">
        <v>2.1156999999999999</v>
      </c>
      <c r="AJ12">
        <v>2.2629000000000001</v>
      </c>
      <c r="AK12">
        <v>2.1139999999999999</v>
      </c>
      <c r="AL12">
        <v>1.8773</v>
      </c>
      <c r="AN12">
        <v>2.1143000000000001</v>
      </c>
      <c r="AO12">
        <v>1.8147</v>
      </c>
      <c r="AP12">
        <v>1.7217</v>
      </c>
      <c r="AR12">
        <v>1.8312999999999999</v>
      </c>
      <c r="AS12">
        <v>2.1166</v>
      </c>
      <c r="AT12">
        <v>1.7833000000000001</v>
      </c>
      <c r="AU12">
        <v>-1.32E-3</v>
      </c>
    </row>
    <row r="13" spans="1:47" x14ac:dyDescent="0.3">
      <c r="A13" t="s">
        <v>58</v>
      </c>
      <c r="B13">
        <v>13</v>
      </c>
      <c r="C13">
        <v>0</v>
      </c>
      <c r="D13">
        <v>30</v>
      </c>
      <c r="E13">
        <v>60</v>
      </c>
      <c r="F13" t="s">
        <v>77</v>
      </c>
      <c r="G13">
        <v>2.7829999999999999</v>
      </c>
      <c r="H13">
        <v>16.620200000000001</v>
      </c>
      <c r="J13">
        <v>1.6821999999999999</v>
      </c>
      <c r="K13">
        <v>1.9387000000000001</v>
      </c>
      <c r="L13">
        <v>1.9591000000000001</v>
      </c>
      <c r="M13">
        <v>19</v>
      </c>
      <c r="N13">
        <v>20.12</v>
      </c>
      <c r="O13">
        <v>20.149999999999999</v>
      </c>
      <c r="P13">
        <v>0.09</v>
      </c>
      <c r="Q13">
        <v>0.1</v>
      </c>
      <c r="R13">
        <v>0.1</v>
      </c>
      <c r="S13">
        <v>1.666666666666668E-4</v>
      </c>
      <c r="U13" t="s">
        <v>80</v>
      </c>
      <c r="V13">
        <v>1.666666666666668E-4</v>
      </c>
      <c r="Y13">
        <v>1.0000000000000011E-2</v>
      </c>
      <c r="Z13">
        <v>1.0000000000000009E-5</v>
      </c>
      <c r="AA13">
        <v>1.200000000000001E-4</v>
      </c>
      <c r="AC13">
        <v>1.0560000000000011E-5</v>
      </c>
      <c r="AF13">
        <v>2.0005999999999999</v>
      </c>
      <c r="AG13">
        <v>2.0547</v>
      </c>
      <c r="AH13">
        <v>1.7242</v>
      </c>
      <c r="AJ13">
        <v>1.93</v>
      </c>
      <c r="AK13">
        <v>1.7170000000000001</v>
      </c>
      <c r="AL13">
        <v>2.1762000000000001</v>
      </c>
      <c r="AN13">
        <v>2.1635</v>
      </c>
      <c r="AO13">
        <v>2.0623</v>
      </c>
      <c r="AP13">
        <v>1.5306</v>
      </c>
      <c r="AR13">
        <v>2.2160000000000002</v>
      </c>
      <c r="AS13">
        <v>1.7999000000000001</v>
      </c>
      <c r="AT13">
        <v>1.7214</v>
      </c>
      <c r="AU13">
        <v>4.400000000000004E-4</v>
      </c>
    </row>
    <row r="14" spans="1:47" x14ac:dyDescent="0.3">
      <c r="A14" t="s">
        <v>59</v>
      </c>
      <c r="B14">
        <v>13</v>
      </c>
      <c r="C14">
        <v>0</v>
      </c>
      <c r="D14">
        <v>30</v>
      </c>
      <c r="E14">
        <v>60</v>
      </c>
      <c r="F14" t="s">
        <v>77</v>
      </c>
      <c r="G14">
        <v>2.7850000000000001</v>
      </c>
      <c r="H14">
        <v>19.343800000000002</v>
      </c>
      <c r="J14">
        <v>1.9999</v>
      </c>
      <c r="K14">
        <v>2.0918000000000001</v>
      </c>
      <c r="L14">
        <v>2.0821000000000001</v>
      </c>
      <c r="M14">
        <v>19</v>
      </c>
      <c r="N14">
        <v>20.12</v>
      </c>
      <c r="O14">
        <v>20.149999999999999</v>
      </c>
      <c r="P14">
        <v>0.11</v>
      </c>
      <c r="Q14">
        <v>0.1</v>
      </c>
      <c r="R14">
        <v>0.1</v>
      </c>
      <c r="S14">
        <v>-1.6666666666666661E-4</v>
      </c>
      <c r="U14" t="s">
        <v>80</v>
      </c>
      <c r="V14">
        <v>-1.6666666666666661E-4</v>
      </c>
      <c r="Y14">
        <v>-9.999999999999995E-3</v>
      </c>
      <c r="Z14">
        <v>-9.9999999999999957E-6</v>
      </c>
      <c r="AA14">
        <v>-1.1999999999999989E-4</v>
      </c>
      <c r="AC14">
        <v>-1.0560000000000001E-5</v>
      </c>
      <c r="AF14">
        <v>1.9759</v>
      </c>
      <c r="AG14">
        <v>2.1894999999999998</v>
      </c>
      <c r="AH14">
        <v>2.0869</v>
      </c>
      <c r="AJ14">
        <v>1.8348</v>
      </c>
      <c r="AK14">
        <v>1.8834</v>
      </c>
      <c r="AL14">
        <v>1.7817000000000001</v>
      </c>
      <c r="AN14">
        <v>1.6185</v>
      </c>
      <c r="AO14">
        <v>2.0996999999999999</v>
      </c>
      <c r="AP14">
        <v>1.9247000000000001</v>
      </c>
      <c r="AR14">
        <v>2.1789999999999998</v>
      </c>
      <c r="AS14">
        <v>2.1263000000000001</v>
      </c>
      <c r="AT14">
        <v>2.1554000000000002</v>
      </c>
      <c r="AU14">
        <v>-4.399999999999998E-4</v>
      </c>
    </row>
    <row r="15" spans="1:47" x14ac:dyDescent="0.3">
      <c r="A15" t="s">
        <v>60</v>
      </c>
      <c r="B15">
        <v>13</v>
      </c>
      <c r="C15">
        <v>0</v>
      </c>
      <c r="D15">
        <v>30</v>
      </c>
      <c r="E15">
        <v>60</v>
      </c>
      <c r="F15" t="s">
        <v>77</v>
      </c>
      <c r="G15">
        <v>2.786</v>
      </c>
      <c r="H15">
        <v>17.572099999999999</v>
      </c>
      <c r="J15">
        <v>1.7931999999999999</v>
      </c>
      <c r="K15">
        <v>1.8368</v>
      </c>
      <c r="L15">
        <v>1.7431000000000001</v>
      </c>
      <c r="M15">
        <v>19</v>
      </c>
      <c r="N15">
        <v>20.12</v>
      </c>
      <c r="O15">
        <v>20.149999999999999</v>
      </c>
      <c r="P15">
        <v>0.09</v>
      </c>
      <c r="Q15">
        <v>0.09</v>
      </c>
      <c r="R15">
        <v>0.09</v>
      </c>
      <c r="S15">
        <v>0</v>
      </c>
      <c r="U15" t="s">
        <v>80</v>
      </c>
      <c r="V15">
        <v>0</v>
      </c>
      <c r="Y15">
        <v>0</v>
      </c>
      <c r="Z15">
        <v>0</v>
      </c>
      <c r="AA15">
        <v>0</v>
      </c>
      <c r="AC15">
        <v>0</v>
      </c>
      <c r="AF15">
        <v>2.1474000000000002</v>
      </c>
      <c r="AG15">
        <v>2.2138</v>
      </c>
      <c r="AH15">
        <v>1.7128000000000001</v>
      </c>
      <c r="AJ15">
        <v>2.1798000000000002</v>
      </c>
      <c r="AK15">
        <v>1.7471000000000001</v>
      </c>
      <c r="AL15">
        <v>1.8925000000000001</v>
      </c>
      <c r="AN15">
        <v>1.6812</v>
      </c>
      <c r="AO15">
        <v>1.9883999999999999</v>
      </c>
      <c r="AP15">
        <v>1.8601000000000001</v>
      </c>
      <c r="AR15">
        <v>1.7702</v>
      </c>
      <c r="AS15">
        <v>1.7704</v>
      </c>
      <c r="AT15">
        <v>1.5031000000000001</v>
      </c>
      <c r="AU15">
        <v>0</v>
      </c>
    </row>
    <row r="16" spans="1:47" x14ac:dyDescent="0.3">
      <c r="A16" t="s">
        <v>61</v>
      </c>
      <c r="B16">
        <v>13</v>
      </c>
      <c r="C16">
        <v>0</v>
      </c>
      <c r="D16">
        <v>30</v>
      </c>
      <c r="E16">
        <v>60</v>
      </c>
      <c r="F16" t="s">
        <v>77</v>
      </c>
      <c r="G16">
        <v>2.7869999999999999</v>
      </c>
      <c r="H16">
        <v>18.596499999999999</v>
      </c>
      <c r="J16">
        <v>1.9127000000000001</v>
      </c>
      <c r="K16">
        <v>2.0099</v>
      </c>
      <c r="L16">
        <v>1.7963</v>
      </c>
      <c r="M16">
        <v>19</v>
      </c>
      <c r="N16">
        <v>20.12</v>
      </c>
      <c r="O16">
        <v>20.149999999999999</v>
      </c>
      <c r="P16">
        <v>0.1</v>
      </c>
      <c r="Q16">
        <v>0.1</v>
      </c>
      <c r="R16">
        <v>0.09</v>
      </c>
      <c r="S16">
        <v>-1.666666666666668E-4</v>
      </c>
      <c r="U16" t="s">
        <v>80</v>
      </c>
      <c r="V16">
        <v>-1.666666666666668E-4</v>
      </c>
      <c r="Y16">
        <v>-1.0000000000000011E-2</v>
      </c>
      <c r="Z16">
        <v>-1.0000000000000009E-5</v>
      </c>
      <c r="AA16">
        <v>-1.200000000000001E-4</v>
      </c>
      <c r="AC16">
        <v>-1.0560000000000011E-5</v>
      </c>
      <c r="AF16">
        <v>1.8415999999999999</v>
      </c>
      <c r="AG16">
        <v>2.0691000000000002</v>
      </c>
      <c r="AH16">
        <v>1.8452</v>
      </c>
      <c r="AJ16">
        <v>2.2789999999999999</v>
      </c>
      <c r="AK16">
        <v>2.1255999999999999</v>
      </c>
      <c r="AL16">
        <v>1.7258</v>
      </c>
      <c r="AN16">
        <v>2.0495000000000001</v>
      </c>
      <c r="AO16">
        <v>2.0045000000000002</v>
      </c>
      <c r="AP16">
        <v>1.9140999999999999</v>
      </c>
      <c r="AR16">
        <v>2.1850999999999998</v>
      </c>
      <c r="AS16">
        <v>2.0781000000000001</v>
      </c>
      <c r="AT16">
        <v>1.8233999999999999</v>
      </c>
      <c r="AU16">
        <v>-4.400000000000004E-4</v>
      </c>
    </row>
    <row r="17" spans="1:47" x14ac:dyDescent="0.3">
      <c r="A17" t="s">
        <v>62</v>
      </c>
      <c r="B17">
        <v>13</v>
      </c>
      <c r="C17">
        <v>0</v>
      </c>
      <c r="D17">
        <v>30</v>
      </c>
      <c r="E17">
        <v>60</v>
      </c>
      <c r="F17" t="s">
        <v>77</v>
      </c>
      <c r="G17">
        <v>2.7869999999999999</v>
      </c>
      <c r="H17">
        <v>17.660799999999998</v>
      </c>
      <c r="J17">
        <v>1.8036000000000001</v>
      </c>
      <c r="K17">
        <v>1.8147</v>
      </c>
      <c r="L17">
        <v>1.6355999999999999</v>
      </c>
      <c r="M17">
        <v>19</v>
      </c>
      <c r="N17">
        <v>20.12</v>
      </c>
      <c r="O17">
        <v>20.149999999999999</v>
      </c>
      <c r="P17">
        <v>0.09</v>
      </c>
      <c r="Q17">
        <v>0.09</v>
      </c>
      <c r="R17">
        <v>0.08</v>
      </c>
      <c r="S17">
        <v>-1.6666666666666661E-4</v>
      </c>
      <c r="U17" t="s">
        <v>80</v>
      </c>
      <c r="V17">
        <v>-1.6666666666666661E-4</v>
      </c>
      <c r="Y17">
        <v>-9.999999999999995E-3</v>
      </c>
      <c r="Z17">
        <v>-9.9999999999999957E-6</v>
      </c>
      <c r="AA17">
        <v>-1.1999999999999989E-4</v>
      </c>
      <c r="AC17">
        <v>-1.0560000000000001E-5</v>
      </c>
      <c r="AF17">
        <v>1.8036000000000001</v>
      </c>
      <c r="AG17">
        <v>1.7748999999999999</v>
      </c>
      <c r="AH17">
        <v>1.7164999999999999</v>
      </c>
      <c r="AJ17">
        <v>2.3052999999999999</v>
      </c>
      <c r="AK17">
        <v>1.8124</v>
      </c>
      <c r="AL17">
        <v>2.2505000000000002</v>
      </c>
      <c r="AN17">
        <v>1.6698999999999999</v>
      </c>
      <c r="AO17">
        <v>1.1851</v>
      </c>
      <c r="AP17">
        <v>2.0569999999999999</v>
      </c>
      <c r="AR17">
        <v>1.8297000000000001</v>
      </c>
      <c r="AS17">
        <v>2.2065999999999999</v>
      </c>
      <c r="AT17">
        <v>2.1987000000000001</v>
      </c>
      <c r="AU17">
        <v>-4.399999999999998E-4</v>
      </c>
    </row>
    <row r="18" spans="1:47" x14ac:dyDescent="0.3">
      <c r="A18" t="s">
        <v>63</v>
      </c>
      <c r="B18">
        <v>13</v>
      </c>
      <c r="C18">
        <v>0</v>
      </c>
      <c r="D18">
        <v>30</v>
      </c>
      <c r="E18">
        <v>60</v>
      </c>
      <c r="F18" t="s">
        <v>77</v>
      </c>
      <c r="G18">
        <v>2.7890000000000001</v>
      </c>
      <c r="H18">
        <v>18.514600000000002</v>
      </c>
      <c r="J18">
        <v>1.9032</v>
      </c>
      <c r="K18">
        <v>1.659</v>
      </c>
      <c r="L18">
        <v>1.9764999999999999</v>
      </c>
      <c r="M18">
        <v>19</v>
      </c>
      <c r="N18">
        <v>20.12</v>
      </c>
      <c r="O18">
        <v>20.149999999999999</v>
      </c>
      <c r="P18">
        <v>0.1</v>
      </c>
      <c r="Q18">
        <v>0.08</v>
      </c>
      <c r="R18">
        <v>0.1</v>
      </c>
      <c r="S18">
        <v>0</v>
      </c>
      <c r="U18" t="s">
        <v>80</v>
      </c>
      <c r="V18">
        <v>0</v>
      </c>
      <c r="Y18">
        <v>0</v>
      </c>
      <c r="Z18">
        <v>0</v>
      </c>
      <c r="AA18">
        <v>0</v>
      </c>
      <c r="AC18">
        <v>0</v>
      </c>
      <c r="AF18">
        <v>1.7364999999999999</v>
      </c>
      <c r="AG18">
        <v>1.8754</v>
      </c>
      <c r="AH18">
        <v>2.0144000000000002</v>
      </c>
      <c r="AJ18">
        <v>1.8413999999999999</v>
      </c>
      <c r="AK18">
        <v>1.8564000000000001</v>
      </c>
      <c r="AL18">
        <v>1.8362000000000001</v>
      </c>
      <c r="AN18">
        <v>2.1379999999999999</v>
      </c>
      <c r="AO18">
        <v>2.1238999999999999</v>
      </c>
      <c r="AP18">
        <v>1.7607999999999999</v>
      </c>
      <c r="AR18">
        <v>1.7853000000000001</v>
      </c>
      <c r="AS18">
        <v>2.09</v>
      </c>
      <c r="AT18">
        <v>2.1608000000000001</v>
      </c>
      <c r="AU18">
        <v>0</v>
      </c>
    </row>
    <row r="19" spans="1:47" x14ac:dyDescent="0.3">
      <c r="A19" t="s">
        <v>64</v>
      </c>
      <c r="B19">
        <v>13</v>
      </c>
      <c r="C19">
        <v>0</v>
      </c>
      <c r="D19">
        <v>30</v>
      </c>
      <c r="E19">
        <v>60</v>
      </c>
      <c r="F19" t="s">
        <v>77</v>
      </c>
      <c r="G19">
        <v>2.79</v>
      </c>
      <c r="H19">
        <v>19.991800000000001</v>
      </c>
      <c r="J19">
        <v>2.0754999999999999</v>
      </c>
      <c r="K19">
        <v>1.8279000000000001</v>
      </c>
      <c r="L19">
        <v>1.8346</v>
      </c>
      <c r="M19">
        <v>19</v>
      </c>
      <c r="N19">
        <v>20.12</v>
      </c>
      <c r="O19">
        <v>20.149999999999999</v>
      </c>
      <c r="P19">
        <v>0.11</v>
      </c>
      <c r="Q19">
        <v>0.09</v>
      </c>
      <c r="R19">
        <v>0.09</v>
      </c>
      <c r="S19">
        <v>-3.3333333333333338E-4</v>
      </c>
      <c r="U19" t="s">
        <v>80</v>
      </c>
      <c r="V19">
        <v>-3.3333333333333338E-4</v>
      </c>
      <c r="Y19">
        <v>-0.02</v>
      </c>
      <c r="Z19">
        <v>-2.0000000000000008E-5</v>
      </c>
      <c r="AA19">
        <v>-2.4000000000000009E-4</v>
      </c>
      <c r="AC19">
        <v>-2.1120000000000001E-5</v>
      </c>
      <c r="AF19">
        <v>1.9802</v>
      </c>
      <c r="AG19">
        <v>2.2275</v>
      </c>
      <c r="AH19">
        <v>2.1600999999999999</v>
      </c>
      <c r="AJ19">
        <v>1.8568</v>
      </c>
      <c r="AK19">
        <v>1.8977999999999999</v>
      </c>
      <c r="AL19">
        <v>1.8236000000000001</v>
      </c>
      <c r="AN19">
        <v>1.9265000000000001</v>
      </c>
      <c r="AO19">
        <v>2.1156999999999999</v>
      </c>
      <c r="AP19">
        <v>2.0693999999999999</v>
      </c>
      <c r="AR19">
        <v>2.0945</v>
      </c>
      <c r="AS19">
        <v>1.8191999999999999</v>
      </c>
      <c r="AT19">
        <v>2.0617999999999999</v>
      </c>
      <c r="AU19">
        <v>-8.8000000000000014E-4</v>
      </c>
    </row>
    <row r="20" spans="1:47" x14ac:dyDescent="0.3">
      <c r="A20" t="s">
        <v>65</v>
      </c>
      <c r="B20">
        <v>13</v>
      </c>
      <c r="C20">
        <v>0</v>
      </c>
      <c r="D20">
        <v>30</v>
      </c>
      <c r="E20">
        <v>60</v>
      </c>
      <c r="F20" t="s">
        <v>77</v>
      </c>
      <c r="G20">
        <v>2.7909999999999999</v>
      </c>
      <c r="H20">
        <v>20.982399999999998</v>
      </c>
      <c r="J20">
        <v>2.1911</v>
      </c>
      <c r="K20">
        <v>1.6852</v>
      </c>
      <c r="L20">
        <v>2.0718999999999999</v>
      </c>
      <c r="M20">
        <v>19</v>
      </c>
      <c r="N20">
        <v>20.12</v>
      </c>
      <c r="O20">
        <v>20.149999999999999</v>
      </c>
      <c r="P20">
        <v>0.12</v>
      </c>
      <c r="Q20">
        <v>0.08</v>
      </c>
      <c r="R20">
        <v>0.1</v>
      </c>
      <c r="S20">
        <v>-3.3333333333333321E-4</v>
      </c>
      <c r="U20" t="s">
        <v>80</v>
      </c>
      <c r="V20">
        <v>-3.3333333333333321E-4</v>
      </c>
      <c r="Y20">
        <v>-1.999999999999999E-2</v>
      </c>
      <c r="Z20">
        <v>-1.9999999999999991E-5</v>
      </c>
      <c r="AA20">
        <v>-2.399999999999999E-4</v>
      </c>
      <c r="AC20">
        <v>-2.1119999999999991E-5</v>
      </c>
      <c r="AF20">
        <v>1.8386</v>
      </c>
      <c r="AG20">
        <v>1.9455</v>
      </c>
      <c r="AH20">
        <v>2.1528</v>
      </c>
      <c r="AJ20">
        <v>1.8298000000000001</v>
      </c>
      <c r="AK20">
        <v>2.0611999999999999</v>
      </c>
      <c r="AL20">
        <v>2.2444999999999999</v>
      </c>
      <c r="AN20">
        <v>2.1753999999999998</v>
      </c>
      <c r="AO20">
        <v>2.1555</v>
      </c>
      <c r="AP20">
        <v>1.7511000000000001</v>
      </c>
      <c r="AR20">
        <v>1.7511000000000001</v>
      </c>
      <c r="AS20">
        <v>2.2387000000000001</v>
      </c>
      <c r="AT20">
        <v>2.1943000000000001</v>
      </c>
      <c r="AU20">
        <v>-8.799999999999996E-4</v>
      </c>
    </row>
    <row r="21" spans="1:47" x14ac:dyDescent="0.3">
      <c r="A21" t="s">
        <v>66</v>
      </c>
      <c r="B21">
        <v>13</v>
      </c>
      <c r="C21">
        <v>0</v>
      </c>
      <c r="D21">
        <v>30</v>
      </c>
      <c r="E21">
        <v>60</v>
      </c>
      <c r="F21" t="s">
        <v>77</v>
      </c>
      <c r="G21">
        <v>2.79</v>
      </c>
      <c r="H21">
        <v>20.041699999999999</v>
      </c>
      <c r="J21">
        <v>2.0813000000000001</v>
      </c>
      <c r="K21">
        <v>1.9066000000000001</v>
      </c>
      <c r="L21">
        <v>1.5692999999999999</v>
      </c>
      <c r="M21">
        <v>19</v>
      </c>
      <c r="N21">
        <v>20.12</v>
      </c>
      <c r="O21">
        <v>20.149999999999999</v>
      </c>
      <c r="P21">
        <v>0.11</v>
      </c>
      <c r="Q21">
        <v>0.09</v>
      </c>
      <c r="R21">
        <v>0.08</v>
      </c>
      <c r="S21">
        <v>-5.0000000000000001E-4</v>
      </c>
      <c r="U21" t="s">
        <v>80</v>
      </c>
      <c r="V21">
        <v>-5.0000000000000001E-4</v>
      </c>
      <c r="Y21">
        <v>-0.03</v>
      </c>
      <c r="Z21">
        <v>-3.0000000000000001E-5</v>
      </c>
      <c r="AA21">
        <v>-3.6000000000000002E-4</v>
      </c>
      <c r="AC21">
        <v>-3.1679999999999988E-5</v>
      </c>
      <c r="AF21">
        <v>1.8581000000000001</v>
      </c>
      <c r="AG21">
        <v>2.2143999999999999</v>
      </c>
      <c r="AH21">
        <v>1.7382</v>
      </c>
      <c r="AJ21">
        <v>2.2151999999999998</v>
      </c>
      <c r="AK21">
        <v>2.1556999999999999</v>
      </c>
      <c r="AL21">
        <v>1.8230999999999999</v>
      </c>
      <c r="AN21">
        <v>2.0213000000000001</v>
      </c>
      <c r="AO21">
        <v>1.4856</v>
      </c>
      <c r="AP21">
        <v>1.9783999999999999</v>
      </c>
      <c r="AR21">
        <v>1.7609999999999999</v>
      </c>
      <c r="AS21">
        <v>1.8613</v>
      </c>
      <c r="AT21">
        <v>1.8081</v>
      </c>
      <c r="AU21">
        <v>-1.32E-3</v>
      </c>
    </row>
    <row r="22" spans="1:47" x14ac:dyDescent="0.3">
      <c r="A22" t="s">
        <v>67</v>
      </c>
      <c r="B22">
        <v>13</v>
      </c>
      <c r="C22">
        <v>0</v>
      </c>
      <c r="D22">
        <v>30</v>
      </c>
      <c r="E22">
        <v>60</v>
      </c>
      <c r="F22" t="s">
        <v>77</v>
      </c>
      <c r="G22">
        <v>2.7890000000000001</v>
      </c>
      <c r="H22">
        <v>18.088200000000001</v>
      </c>
      <c r="J22">
        <v>1.8533999999999999</v>
      </c>
      <c r="K22">
        <v>1.7355</v>
      </c>
      <c r="L22">
        <v>1.9001999999999999</v>
      </c>
      <c r="M22">
        <v>19</v>
      </c>
      <c r="N22">
        <v>20.12</v>
      </c>
      <c r="O22">
        <v>20.149999999999999</v>
      </c>
      <c r="P22">
        <v>0.1</v>
      </c>
      <c r="Q22">
        <v>0.09</v>
      </c>
      <c r="R22">
        <v>0.09</v>
      </c>
      <c r="S22">
        <v>-1.666666666666668E-4</v>
      </c>
      <c r="U22" t="s">
        <v>80</v>
      </c>
      <c r="V22">
        <v>-1.666666666666668E-4</v>
      </c>
      <c r="Y22">
        <v>-1.0000000000000011E-2</v>
      </c>
      <c r="Z22">
        <v>-1.0000000000000009E-5</v>
      </c>
      <c r="AA22">
        <v>-1.200000000000001E-4</v>
      </c>
      <c r="AC22">
        <v>-1.0560000000000011E-5</v>
      </c>
      <c r="AF22">
        <v>1.9678</v>
      </c>
      <c r="AG22">
        <v>2.1008</v>
      </c>
      <c r="AH22">
        <v>2.1316999999999999</v>
      </c>
      <c r="AJ22">
        <v>1.8680000000000001</v>
      </c>
      <c r="AK22">
        <v>1.8664000000000001</v>
      </c>
      <c r="AL22">
        <v>1.8186</v>
      </c>
      <c r="AN22">
        <v>2.1732999999999998</v>
      </c>
      <c r="AO22">
        <v>1.6928000000000001</v>
      </c>
      <c r="AP22">
        <v>1.9608000000000001</v>
      </c>
      <c r="AR22">
        <v>1.6831</v>
      </c>
      <c r="AS22">
        <v>2.2035999999999998</v>
      </c>
      <c r="AT22">
        <v>1.7535000000000001</v>
      </c>
      <c r="AU22">
        <v>-4.400000000000004E-4</v>
      </c>
    </row>
    <row r="23" spans="1:47" x14ac:dyDescent="0.3">
      <c r="A23" t="s">
        <v>68</v>
      </c>
      <c r="B23">
        <v>13</v>
      </c>
      <c r="C23">
        <v>0</v>
      </c>
      <c r="D23">
        <v>30</v>
      </c>
      <c r="E23">
        <v>60</v>
      </c>
      <c r="F23" t="s">
        <v>77</v>
      </c>
      <c r="G23">
        <v>2.7869999999999999</v>
      </c>
      <c r="H23">
        <v>17.002500000000001</v>
      </c>
      <c r="J23">
        <v>1.7267999999999999</v>
      </c>
      <c r="K23">
        <v>2.1366000000000001</v>
      </c>
      <c r="L23">
        <v>1.7882</v>
      </c>
      <c r="M23">
        <v>19</v>
      </c>
      <c r="N23">
        <v>20.12</v>
      </c>
      <c r="O23">
        <v>20.149999999999999</v>
      </c>
      <c r="P23">
        <v>0.09</v>
      </c>
      <c r="Q23">
        <v>0.11</v>
      </c>
      <c r="R23">
        <v>0.09</v>
      </c>
      <c r="S23">
        <v>0</v>
      </c>
      <c r="U23" t="s">
        <v>80</v>
      </c>
      <c r="V23">
        <v>0</v>
      </c>
      <c r="Y23">
        <v>0</v>
      </c>
      <c r="Z23">
        <v>0</v>
      </c>
      <c r="AA23">
        <v>0</v>
      </c>
      <c r="AC23">
        <v>0</v>
      </c>
      <c r="AF23">
        <v>1.8988</v>
      </c>
      <c r="AG23">
        <v>2.1646999999999998</v>
      </c>
      <c r="AH23">
        <v>1.627</v>
      </c>
      <c r="AJ23">
        <v>1.7745</v>
      </c>
      <c r="AK23">
        <v>1.7988</v>
      </c>
      <c r="AL23">
        <v>1.772</v>
      </c>
      <c r="AN23">
        <v>1.7229000000000001</v>
      </c>
      <c r="AO23">
        <v>2.0630999999999999</v>
      </c>
      <c r="AP23">
        <v>1.6532</v>
      </c>
      <c r="AR23">
        <v>2.2464</v>
      </c>
      <c r="AS23">
        <v>2.1694</v>
      </c>
      <c r="AT23">
        <v>1.9833000000000001</v>
      </c>
      <c r="AU23">
        <v>0</v>
      </c>
    </row>
    <row r="24" spans="1:47" x14ac:dyDescent="0.3">
      <c r="A24" t="s">
        <v>69</v>
      </c>
      <c r="B24">
        <v>13</v>
      </c>
      <c r="C24">
        <v>0</v>
      </c>
      <c r="D24">
        <v>30</v>
      </c>
      <c r="E24">
        <v>60</v>
      </c>
      <c r="F24" t="s">
        <v>77</v>
      </c>
      <c r="G24">
        <v>2.786</v>
      </c>
      <c r="H24">
        <v>19.4255</v>
      </c>
      <c r="J24">
        <v>2.0093999999999999</v>
      </c>
      <c r="K24">
        <v>1.667</v>
      </c>
      <c r="L24">
        <v>1.7655000000000001</v>
      </c>
      <c r="M24">
        <v>19</v>
      </c>
      <c r="N24">
        <v>20.12</v>
      </c>
      <c r="O24">
        <v>20.149999999999999</v>
      </c>
      <c r="P24">
        <v>0.11</v>
      </c>
      <c r="Q24">
        <v>0.08</v>
      </c>
      <c r="R24">
        <v>0.09</v>
      </c>
      <c r="S24">
        <v>-3.3333333333333338E-4</v>
      </c>
      <c r="U24" t="s">
        <v>80</v>
      </c>
      <c r="V24">
        <v>-3.3333333333333338E-4</v>
      </c>
      <c r="Y24">
        <v>-0.02</v>
      </c>
      <c r="Z24">
        <v>-2.0000000000000008E-5</v>
      </c>
      <c r="AA24">
        <v>-2.4000000000000009E-4</v>
      </c>
      <c r="AC24">
        <v>-2.1120000000000001E-5</v>
      </c>
      <c r="AF24">
        <v>1.8529</v>
      </c>
      <c r="AG24">
        <v>2.0996999999999999</v>
      </c>
      <c r="AH24">
        <v>2.1027</v>
      </c>
      <c r="AJ24">
        <v>2.2622</v>
      </c>
      <c r="AK24">
        <v>2.3073000000000001</v>
      </c>
      <c r="AL24">
        <v>1.8310999999999999</v>
      </c>
      <c r="AN24">
        <v>1.7239</v>
      </c>
      <c r="AO24">
        <v>2.1307999999999998</v>
      </c>
      <c r="AP24">
        <v>1.6229</v>
      </c>
      <c r="AR24">
        <v>2.2523</v>
      </c>
      <c r="AS24">
        <v>1.8157000000000001</v>
      </c>
      <c r="AT24">
        <v>2.1352000000000002</v>
      </c>
      <c r="AU24">
        <v>-8.8000000000000014E-4</v>
      </c>
    </row>
    <row r="25" spans="1:47" x14ac:dyDescent="0.3">
      <c r="A25" t="s">
        <v>70</v>
      </c>
      <c r="B25">
        <v>13</v>
      </c>
      <c r="C25">
        <v>0</v>
      </c>
      <c r="D25">
        <v>30</v>
      </c>
      <c r="E25">
        <v>60</v>
      </c>
      <c r="F25" t="s">
        <v>77</v>
      </c>
      <c r="G25">
        <v>2.7850000000000001</v>
      </c>
      <c r="H25">
        <v>20.797499999999999</v>
      </c>
      <c r="J25">
        <v>2.1695000000000002</v>
      </c>
      <c r="K25">
        <v>1.7504</v>
      </c>
      <c r="L25">
        <v>2.153</v>
      </c>
      <c r="M25">
        <v>19</v>
      </c>
      <c r="N25">
        <v>20.12</v>
      </c>
      <c r="O25">
        <v>20.149999999999999</v>
      </c>
      <c r="P25">
        <v>0.11</v>
      </c>
      <c r="Q25">
        <v>0.09</v>
      </c>
      <c r="R25">
        <v>0.11</v>
      </c>
      <c r="S25">
        <v>0</v>
      </c>
      <c r="U25" t="s">
        <v>80</v>
      </c>
      <c r="V25">
        <v>0</v>
      </c>
      <c r="Y25">
        <v>0</v>
      </c>
      <c r="Z25">
        <v>0</v>
      </c>
      <c r="AA25">
        <v>0</v>
      </c>
      <c r="AC25">
        <v>0</v>
      </c>
      <c r="AF25">
        <v>1.6762999999999999</v>
      </c>
      <c r="AG25">
        <v>1.6295999999999999</v>
      </c>
      <c r="AH25">
        <v>1.8698999999999999</v>
      </c>
      <c r="AJ25">
        <v>2.282</v>
      </c>
      <c r="AK25">
        <v>2.3105000000000002</v>
      </c>
      <c r="AL25">
        <v>2.2528999999999999</v>
      </c>
      <c r="AN25">
        <v>1.6067</v>
      </c>
      <c r="AO25">
        <v>2.0922000000000001</v>
      </c>
      <c r="AP25">
        <v>2.0571000000000002</v>
      </c>
      <c r="AR25">
        <v>1.4665999999999999</v>
      </c>
      <c r="AS25">
        <v>2.1490999999999998</v>
      </c>
      <c r="AT25">
        <v>2.0127999999999999</v>
      </c>
      <c r="AU25">
        <v>0</v>
      </c>
    </row>
    <row r="26" spans="1:47" x14ac:dyDescent="0.3">
      <c r="A26" t="s">
        <v>71</v>
      </c>
      <c r="B26">
        <v>13</v>
      </c>
      <c r="C26">
        <v>0</v>
      </c>
      <c r="D26">
        <v>30</v>
      </c>
      <c r="E26">
        <v>60</v>
      </c>
      <c r="F26" t="s">
        <v>77</v>
      </c>
      <c r="G26">
        <v>2.7850000000000001</v>
      </c>
      <c r="H26">
        <v>17.636900000000001</v>
      </c>
      <c r="J26">
        <v>1.8008</v>
      </c>
      <c r="K26">
        <v>1.7194</v>
      </c>
      <c r="L26">
        <v>1.9834000000000001</v>
      </c>
      <c r="M26">
        <v>19</v>
      </c>
      <c r="N26">
        <v>20.12</v>
      </c>
      <c r="O26">
        <v>20.149999999999999</v>
      </c>
      <c r="P26">
        <v>0.09</v>
      </c>
      <c r="Q26">
        <v>0.09</v>
      </c>
      <c r="R26">
        <v>0.1</v>
      </c>
      <c r="S26">
        <v>1.666666666666668E-4</v>
      </c>
      <c r="U26" t="s">
        <v>80</v>
      </c>
      <c r="V26">
        <v>1.666666666666668E-4</v>
      </c>
      <c r="Y26">
        <v>1.0000000000000011E-2</v>
      </c>
      <c r="Z26">
        <v>1.0000000000000009E-5</v>
      </c>
      <c r="AA26">
        <v>1.200000000000001E-4</v>
      </c>
      <c r="AC26">
        <v>1.0560000000000011E-5</v>
      </c>
      <c r="AF26">
        <v>2.1981999999999999</v>
      </c>
      <c r="AG26">
        <v>2.0905</v>
      </c>
      <c r="AH26">
        <v>1.7152000000000001</v>
      </c>
      <c r="AJ26">
        <v>2.3014000000000001</v>
      </c>
      <c r="AK26">
        <v>1.9762</v>
      </c>
      <c r="AL26">
        <v>2.2616000000000001</v>
      </c>
      <c r="AN26">
        <v>2.1118000000000001</v>
      </c>
      <c r="AO26">
        <v>1.6555</v>
      </c>
      <c r="AP26">
        <v>1.952</v>
      </c>
      <c r="AR26">
        <v>1.7924</v>
      </c>
      <c r="AS26">
        <v>1.7402</v>
      </c>
      <c r="AT26">
        <v>1.7345999999999999</v>
      </c>
      <c r="AU26">
        <v>4.400000000000004E-4</v>
      </c>
    </row>
    <row r="27" spans="1:47" x14ac:dyDescent="0.3">
      <c r="A27" t="s">
        <v>72</v>
      </c>
      <c r="B27">
        <v>13</v>
      </c>
      <c r="C27">
        <v>0</v>
      </c>
      <c r="D27">
        <v>30</v>
      </c>
      <c r="E27">
        <v>60</v>
      </c>
      <c r="F27" t="s">
        <v>77</v>
      </c>
      <c r="G27">
        <v>2.786</v>
      </c>
      <c r="H27">
        <v>21.0778</v>
      </c>
      <c r="J27">
        <v>2.2021999999999999</v>
      </c>
      <c r="K27">
        <v>1.7219</v>
      </c>
      <c r="L27">
        <v>1.9601</v>
      </c>
      <c r="M27">
        <v>19</v>
      </c>
      <c r="N27">
        <v>20.12</v>
      </c>
      <c r="O27">
        <v>20.149999999999999</v>
      </c>
      <c r="P27">
        <v>0.12</v>
      </c>
      <c r="Q27">
        <v>0.09</v>
      </c>
      <c r="R27">
        <v>0.1</v>
      </c>
      <c r="S27">
        <v>-3.3333333333333321E-4</v>
      </c>
      <c r="U27" t="s">
        <v>80</v>
      </c>
      <c r="V27">
        <v>-3.3333333333333321E-4</v>
      </c>
      <c r="Y27">
        <v>-1.999999999999999E-2</v>
      </c>
      <c r="Z27">
        <v>-1.9999999999999991E-5</v>
      </c>
      <c r="AA27">
        <v>-2.399999999999999E-4</v>
      </c>
      <c r="AC27">
        <v>-2.1119999999999991E-5</v>
      </c>
      <c r="AF27">
        <v>2.2250999999999999</v>
      </c>
      <c r="AG27">
        <v>1.8312999999999999</v>
      </c>
      <c r="AH27">
        <v>1.5256000000000001</v>
      </c>
      <c r="AJ27">
        <v>2.2846000000000002</v>
      </c>
      <c r="AK27">
        <v>2.0737999999999999</v>
      </c>
      <c r="AL27">
        <v>2.1972</v>
      </c>
      <c r="AN27">
        <v>2.0895000000000001</v>
      </c>
      <c r="AO27">
        <v>1.9584999999999999</v>
      </c>
      <c r="AP27">
        <v>1.9905999999999999</v>
      </c>
      <c r="AR27">
        <v>2.2063999999999999</v>
      </c>
      <c r="AS27">
        <v>1.7950999999999999</v>
      </c>
      <c r="AT27">
        <v>1.6711</v>
      </c>
      <c r="AU27">
        <v>-8.799999999999996E-4</v>
      </c>
    </row>
    <row r="28" spans="1:47" x14ac:dyDescent="0.3">
      <c r="A28" t="s">
        <v>73</v>
      </c>
      <c r="B28">
        <v>13</v>
      </c>
      <c r="C28">
        <v>0</v>
      </c>
      <c r="D28">
        <v>30</v>
      </c>
      <c r="E28">
        <v>60</v>
      </c>
      <c r="F28" t="s">
        <v>77</v>
      </c>
      <c r="G28">
        <v>2.7869999999999999</v>
      </c>
      <c r="H28">
        <v>21.204000000000001</v>
      </c>
      <c r="J28">
        <v>2.2168999999999999</v>
      </c>
      <c r="K28">
        <v>2.1486999999999998</v>
      </c>
      <c r="L28">
        <v>1.7125999999999999</v>
      </c>
      <c r="M28">
        <v>19</v>
      </c>
      <c r="N28">
        <v>20.12</v>
      </c>
      <c r="O28">
        <v>20.149999999999999</v>
      </c>
      <c r="P28">
        <v>0.12</v>
      </c>
      <c r="Q28">
        <v>0.11</v>
      </c>
      <c r="R28">
        <v>0.08</v>
      </c>
      <c r="S28">
        <v>-6.6666666666666654E-4</v>
      </c>
      <c r="U28" t="s">
        <v>80</v>
      </c>
      <c r="V28">
        <v>-6.6666666666666654E-4</v>
      </c>
      <c r="Y28">
        <v>-3.9999999999999987E-2</v>
      </c>
      <c r="Z28">
        <v>-4.0000000000000003E-5</v>
      </c>
      <c r="AA28">
        <v>-4.8000000000000001E-4</v>
      </c>
      <c r="AC28">
        <v>-4.2240000000000002E-5</v>
      </c>
      <c r="AF28">
        <v>2.1257999999999999</v>
      </c>
      <c r="AG28">
        <v>1.8663000000000001</v>
      </c>
      <c r="AH28">
        <v>2.3056000000000001</v>
      </c>
      <c r="AJ28">
        <v>2.0306999999999999</v>
      </c>
      <c r="AK28">
        <v>2.2786</v>
      </c>
      <c r="AL28">
        <v>1.8365</v>
      </c>
      <c r="AN28">
        <v>1.7618</v>
      </c>
      <c r="AO28">
        <v>2.0750999999999999</v>
      </c>
      <c r="AP28">
        <v>1.6193</v>
      </c>
      <c r="AR28">
        <v>1.9997</v>
      </c>
      <c r="AS28">
        <v>1.7434000000000001</v>
      </c>
      <c r="AT28">
        <v>1.8577999999999999</v>
      </c>
      <c r="AU28">
        <v>-1.7600000000000001E-3</v>
      </c>
    </row>
    <row r="29" spans="1:47" x14ac:dyDescent="0.3">
      <c r="A29" t="s">
        <v>74</v>
      </c>
      <c r="B29">
        <v>13</v>
      </c>
      <c r="C29">
        <v>0</v>
      </c>
      <c r="D29">
        <v>30</v>
      </c>
      <c r="E29">
        <v>60</v>
      </c>
      <c r="F29" t="s">
        <v>77</v>
      </c>
      <c r="G29">
        <v>2.7890000000000001</v>
      </c>
      <c r="H29">
        <v>16.085100000000001</v>
      </c>
      <c r="J29">
        <v>1.6196999999999999</v>
      </c>
      <c r="K29">
        <v>1.6584000000000001</v>
      </c>
      <c r="L29">
        <v>1.9637</v>
      </c>
      <c r="M29">
        <v>19</v>
      </c>
      <c r="N29">
        <v>20.12</v>
      </c>
      <c r="O29">
        <v>20.149999999999999</v>
      </c>
      <c r="P29">
        <v>0.09</v>
      </c>
      <c r="Q29">
        <v>0.08</v>
      </c>
      <c r="R29">
        <v>0.1</v>
      </c>
      <c r="S29">
        <v>1.666666666666668E-4</v>
      </c>
      <c r="U29" t="s">
        <v>80</v>
      </c>
      <c r="V29">
        <v>1.666666666666668E-4</v>
      </c>
      <c r="Y29">
        <v>1.0000000000000011E-2</v>
      </c>
      <c r="Z29">
        <v>1.0000000000000009E-5</v>
      </c>
      <c r="AA29">
        <v>1.200000000000001E-4</v>
      </c>
      <c r="AC29">
        <v>1.0560000000000011E-5</v>
      </c>
      <c r="AF29">
        <v>2.1467000000000001</v>
      </c>
      <c r="AG29">
        <v>1.7258</v>
      </c>
      <c r="AH29">
        <v>1.7665</v>
      </c>
      <c r="AJ29">
        <v>1.8048999999999999</v>
      </c>
      <c r="AK29">
        <v>2.0792999999999999</v>
      </c>
      <c r="AL29">
        <v>1.8304</v>
      </c>
      <c r="AN29">
        <v>2.1034999999999999</v>
      </c>
      <c r="AO29">
        <v>1.5628</v>
      </c>
      <c r="AP29">
        <v>1.3294999999999999</v>
      </c>
      <c r="AR29">
        <v>2.0571999999999999</v>
      </c>
      <c r="AS29">
        <v>1.9373</v>
      </c>
      <c r="AT29">
        <v>1.8423</v>
      </c>
      <c r="AU29">
        <v>4.400000000000004E-4</v>
      </c>
    </row>
    <row r="30" spans="1:47" x14ac:dyDescent="0.3">
      <c r="A30" t="s">
        <v>75</v>
      </c>
      <c r="B30">
        <v>13</v>
      </c>
      <c r="C30">
        <v>0</v>
      </c>
      <c r="D30">
        <v>30</v>
      </c>
      <c r="E30">
        <v>60</v>
      </c>
      <c r="F30" t="s">
        <v>77</v>
      </c>
      <c r="G30">
        <v>2.79</v>
      </c>
      <c r="H30">
        <v>17.720600000000001</v>
      </c>
      <c r="J30">
        <v>1.8105</v>
      </c>
      <c r="K30">
        <v>1.9291</v>
      </c>
      <c r="L30">
        <v>1.8406</v>
      </c>
      <c r="M30">
        <v>19</v>
      </c>
      <c r="N30">
        <v>20.12</v>
      </c>
      <c r="O30">
        <v>20.149999999999999</v>
      </c>
      <c r="P30">
        <v>0.1</v>
      </c>
      <c r="Q30">
        <v>0.1</v>
      </c>
      <c r="R30">
        <v>0.09</v>
      </c>
      <c r="S30">
        <v>-1.666666666666668E-4</v>
      </c>
      <c r="U30" t="s">
        <v>80</v>
      </c>
      <c r="V30">
        <v>-1.666666666666668E-4</v>
      </c>
      <c r="Y30">
        <v>-1.0000000000000011E-2</v>
      </c>
      <c r="Z30">
        <v>-1.0000000000000009E-5</v>
      </c>
      <c r="AA30">
        <v>-1.200000000000001E-4</v>
      </c>
      <c r="AC30">
        <v>-1.0560000000000011E-5</v>
      </c>
      <c r="AF30">
        <v>2.0699999999999998</v>
      </c>
      <c r="AG30">
        <v>2.0684999999999998</v>
      </c>
      <c r="AH30">
        <v>2.0754000000000001</v>
      </c>
      <c r="AJ30">
        <v>2.1444000000000001</v>
      </c>
      <c r="AK30">
        <v>2.0352000000000001</v>
      </c>
      <c r="AL30">
        <v>1.6631</v>
      </c>
      <c r="AN30">
        <v>2.0184000000000002</v>
      </c>
      <c r="AO30">
        <v>1.5531999999999999</v>
      </c>
      <c r="AP30">
        <v>1.6273</v>
      </c>
      <c r="AR30">
        <v>1.8269</v>
      </c>
      <c r="AS30">
        <v>1.8932</v>
      </c>
      <c r="AT30">
        <v>1.8411999999999999</v>
      </c>
      <c r="AU30">
        <v>-4.400000000000004E-4</v>
      </c>
    </row>
    <row r="31" spans="1:47" x14ac:dyDescent="0.3">
      <c r="A31" t="s">
        <v>76</v>
      </c>
      <c r="B31">
        <v>13</v>
      </c>
      <c r="C31">
        <v>0</v>
      </c>
      <c r="D31">
        <v>30</v>
      </c>
      <c r="E31">
        <v>60</v>
      </c>
      <c r="F31" t="s">
        <v>77</v>
      </c>
      <c r="G31">
        <v>2.7909999999999999</v>
      </c>
      <c r="H31">
        <v>16.746400000000001</v>
      </c>
      <c r="J31">
        <v>1.6969000000000001</v>
      </c>
      <c r="K31">
        <v>2.0148000000000001</v>
      </c>
      <c r="L31">
        <v>1.8532999999999999</v>
      </c>
      <c r="M31">
        <v>19</v>
      </c>
      <c r="N31">
        <v>20.12</v>
      </c>
      <c r="O31">
        <v>20.149999999999999</v>
      </c>
      <c r="P31">
        <v>0.09</v>
      </c>
      <c r="Q31">
        <v>0.1</v>
      </c>
      <c r="R31">
        <v>0.09</v>
      </c>
      <c r="S31">
        <v>0</v>
      </c>
      <c r="U31" t="s">
        <v>80</v>
      </c>
      <c r="V31">
        <v>0</v>
      </c>
      <c r="Y31">
        <v>0</v>
      </c>
      <c r="Z31">
        <v>0</v>
      </c>
      <c r="AA31">
        <v>0</v>
      </c>
      <c r="AC31">
        <v>0</v>
      </c>
      <c r="AF31">
        <v>1.6909000000000001</v>
      </c>
      <c r="AG31">
        <v>2.0969000000000002</v>
      </c>
      <c r="AH31">
        <v>1.7748999999999999</v>
      </c>
      <c r="AJ31">
        <v>1.6415999999999999</v>
      </c>
      <c r="AK31">
        <v>1.7330000000000001</v>
      </c>
      <c r="AL31">
        <v>1.9992000000000001</v>
      </c>
      <c r="AN31">
        <v>1.9984999999999999</v>
      </c>
      <c r="AO31">
        <v>1.6922999999999999</v>
      </c>
      <c r="AP31">
        <v>1.7458</v>
      </c>
      <c r="AR31">
        <v>1.8627</v>
      </c>
      <c r="AS31">
        <v>2.2629999999999999</v>
      </c>
      <c r="AT31">
        <v>2.3801000000000001</v>
      </c>
      <c r="AU31">
        <v>0</v>
      </c>
    </row>
    <row r="32" spans="1:47" x14ac:dyDescent="0.3">
      <c r="A32" t="s">
        <v>47</v>
      </c>
      <c r="B32">
        <v>13</v>
      </c>
      <c r="C32">
        <v>0</v>
      </c>
      <c r="D32">
        <v>30</v>
      </c>
      <c r="E32">
        <v>60</v>
      </c>
      <c r="F32" t="s">
        <v>78</v>
      </c>
      <c r="G32">
        <v>4.194</v>
      </c>
      <c r="H32">
        <v>8841.0306999999993</v>
      </c>
      <c r="J32">
        <v>1004.2218</v>
      </c>
      <c r="K32">
        <v>2586.5156999999999</v>
      </c>
      <c r="L32">
        <v>1361.4294</v>
      </c>
      <c r="M32">
        <v>19</v>
      </c>
      <c r="N32">
        <v>20.12</v>
      </c>
      <c r="O32">
        <v>20.149999999999999</v>
      </c>
      <c r="P32">
        <v>52.85</v>
      </c>
      <c r="Q32">
        <v>128.55000000000001</v>
      </c>
      <c r="R32">
        <v>67.56</v>
      </c>
      <c r="S32">
        <v>0.2451666666666667</v>
      </c>
      <c r="U32" t="s">
        <v>80</v>
      </c>
      <c r="V32">
        <v>0.2451666666666667</v>
      </c>
      <c r="Y32">
        <v>14.71</v>
      </c>
      <c r="Z32">
        <v>1.4710000000000001E-2</v>
      </c>
      <c r="AA32">
        <v>0.17652000000000001</v>
      </c>
      <c r="AC32">
        <v>1.5533760000000001E-2</v>
      </c>
      <c r="AF32">
        <v>715.45360000000005</v>
      </c>
      <c r="AG32">
        <v>1089.7501999999999</v>
      </c>
      <c r="AH32">
        <v>1.8166</v>
      </c>
      <c r="AJ32">
        <v>598.69880000000001</v>
      </c>
      <c r="AK32">
        <v>620.04690000000005</v>
      </c>
      <c r="AL32">
        <v>1446.6919</v>
      </c>
      <c r="AN32">
        <v>554.13210000000004</v>
      </c>
      <c r="AO32">
        <v>1470.8775000000001</v>
      </c>
      <c r="AP32">
        <v>2543.2714999999998</v>
      </c>
      <c r="AR32">
        <v>569.60040000000004</v>
      </c>
      <c r="AS32">
        <v>1214.0925999999999</v>
      </c>
      <c r="AT32">
        <v>2699.085</v>
      </c>
      <c r="AU32">
        <v>0.64724000000000004</v>
      </c>
    </row>
    <row r="33" spans="1:47" x14ac:dyDescent="0.3">
      <c r="A33" t="s">
        <v>48</v>
      </c>
      <c r="B33">
        <v>13</v>
      </c>
      <c r="C33">
        <v>0</v>
      </c>
      <c r="D33">
        <v>30</v>
      </c>
      <c r="E33">
        <v>60</v>
      </c>
      <c r="F33" t="s">
        <v>78</v>
      </c>
      <c r="G33">
        <v>4.194</v>
      </c>
      <c r="H33">
        <v>6787.4997000000003</v>
      </c>
      <c r="J33">
        <v>768.50750000000005</v>
      </c>
      <c r="K33">
        <v>1533.1291000000001</v>
      </c>
      <c r="L33">
        <v>3913.8065000000001</v>
      </c>
      <c r="M33">
        <v>19</v>
      </c>
      <c r="N33">
        <v>20.12</v>
      </c>
      <c r="O33">
        <v>20.149999999999999</v>
      </c>
      <c r="P33">
        <v>40.450000000000003</v>
      </c>
      <c r="Q33">
        <v>76.2</v>
      </c>
      <c r="R33">
        <v>194.23</v>
      </c>
      <c r="S33">
        <v>2.5630000000000002</v>
      </c>
      <c r="U33" t="s">
        <v>80</v>
      </c>
      <c r="V33">
        <v>2.5630000000000002</v>
      </c>
      <c r="Y33">
        <v>153.78</v>
      </c>
      <c r="Z33">
        <v>0.15378</v>
      </c>
      <c r="AA33">
        <v>1.8453599999999999</v>
      </c>
      <c r="AC33">
        <v>0.16239168000000001</v>
      </c>
      <c r="AF33">
        <v>742.60019999999997</v>
      </c>
      <c r="AG33">
        <v>992.58240000000001</v>
      </c>
      <c r="AH33">
        <v>1816.126</v>
      </c>
      <c r="AJ33">
        <v>538.48590000000002</v>
      </c>
      <c r="AK33">
        <v>881.53129999999999</v>
      </c>
      <c r="AL33">
        <v>1696.7182</v>
      </c>
      <c r="AN33">
        <v>547.83630000000005</v>
      </c>
      <c r="AO33">
        <v>1671.0057999999999</v>
      </c>
      <c r="AP33">
        <v>2418.7921999999999</v>
      </c>
      <c r="AR33">
        <v>644.24009999999998</v>
      </c>
      <c r="AS33">
        <v>1295.5863999999999</v>
      </c>
      <c r="AT33">
        <v>2263.2682</v>
      </c>
      <c r="AU33">
        <v>6.7663199999999986</v>
      </c>
    </row>
    <row r="34" spans="1:47" x14ac:dyDescent="0.3">
      <c r="A34" t="s">
        <v>49</v>
      </c>
      <c r="B34">
        <v>13</v>
      </c>
      <c r="C34">
        <v>0</v>
      </c>
      <c r="D34">
        <v>30</v>
      </c>
      <c r="E34">
        <v>60</v>
      </c>
      <c r="F34" t="s">
        <v>78</v>
      </c>
      <c r="G34">
        <v>4.1929999999999996</v>
      </c>
      <c r="H34">
        <v>9990.9614999999994</v>
      </c>
      <c r="J34">
        <v>1136.2164</v>
      </c>
      <c r="K34">
        <v>2646.1118999999999</v>
      </c>
      <c r="L34">
        <v>3706.7046999999998</v>
      </c>
      <c r="M34">
        <v>19</v>
      </c>
      <c r="N34">
        <v>20.12</v>
      </c>
      <c r="O34">
        <v>20.149999999999999</v>
      </c>
      <c r="P34">
        <v>59.8</v>
      </c>
      <c r="Q34">
        <v>131.52000000000001</v>
      </c>
      <c r="R34">
        <v>183.96</v>
      </c>
      <c r="S34">
        <v>2.0693333333333341</v>
      </c>
      <c r="U34" t="s">
        <v>80</v>
      </c>
      <c r="V34">
        <v>2.0693333333333341</v>
      </c>
      <c r="Y34">
        <v>124.16</v>
      </c>
      <c r="Z34">
        <v>0.12416000000000001</v>
      </c>
      <c r="AA34">
        <v>1.4899199999999999</v>
      </c>
      <c r="AC34">
        <v>0.13111296</v>
      </c>
      <c r="AF34">
        <v>645.35249999999996</v>
      </c>
      <c r="AG34">
        <v>858.19960000000003</v>
      </c>
      <c r="AH34">
        <v>1929.1681000000001</v>
      </c>
      <c r="AJ34">
        <v>511.63029999999998</v>
      </c>
      <c r="AK34">
        <v>619.63990000000001</v>
      </c>
      <c r="AL34">
        <v>1649.4799</v>
      </c>
      <c r="AN34">
        <v>619.995</v>
      </c>
      <c r="AO34">
        <v>1504.5597</v>
      </c>
      <c r="AP34">
        <v>2787.3829000000001</v>
      </c>
      <c r="AR34">
        <v>659.34770000000003</v>
      </c>
      <c r="AS34">
        <v>1003.7109</v>
      </c>
      <c r="AT34">
        <v>2048.5005000000001</v>
      </c>
      <c r="AU34">
        <v>5.4630400000000003</v>
      </c>
    </row>
    <row r="35" spans="1:47" x14ac:dyDescent="0.3">
      <c r="A35" t="s">
        <v>50</v>
      </c>
      <c r="B35">
        <v>13</v>
      </c>
      <c r="C35">
        <v>0</v>
      </c>
      <c r="D35">
        <v>30</v>
      </c>
      <c r="E35">
        <v>60</v>
      </c>
      <c r="F35" t="s">
        <v>78</v>
      </c>
      <c r="G35">
        <v>4.1920000000000002</v>
      </c>
      <c r="H35">
        <v>5367.5015999999996</v>
      </c>
      <c r="J35">
        <v>605.51310000000001</v>
      </c>
      <c r="K35">
        <v>1147.5068000000001</v>
      </c>
      <c r="L35">
        <v>1182.3439000000001</v>
      </c>
      <c r="M35">
        <v>19</v>
      </c>
      <c r="N35">
        <v>20.12</v>
      </c>
      <c r="O35">
        <v>20.149999999999999</v>
      </c>
      <c r="P35">
        <v>31.87</v>
      </c>
      <c r="Q35">
        <v>57.03</v>
      </c>
      <c r="R35">
        <v>58.68</v>
      </c>
      <c r="S35">
        <v>0.4468333333333333</v>
      </c>
      <c r="U35" t="s">
        <v>80</v>
      </c>
      <c r="V35">
        <v>0.4468333333333333</v>
      </c>
      <c r="Y35">
        <v>26.81</v>
      </c>
      <c r="Z35">
        <v>2.681E-2</v>
      </c>
      <c r="AA35">
        <v>0.32172000000000001</v>
      </c>
      <c r="AC35">
        <v>2.831135999999999E-2</v>
      </c>
      <c r="AF35">
        <v>576.29</v>
      </c>
      <c r="AG35">
        <v>800.24059999999997</v>
      </c>
      <c r="AH35">
        <v>1262.4616000000001</v>
      </c>
      <c r="AJ35">
        <v>506.52069999999998</v>
      </c>
      <c r="AK35">
        <v>683.44039999999995</v>
      </c>
      <c r="AL35">
        <v>1096.9033999999999</v>
      </c>
      <c r="AN35">
        <v>508.68380000000002</v>
      </c>
      <c r="AO35">
        <v>1015.3447</v>
      </c>
      <c r="AP35">
        <v>1598.405</v>
      </c>
      <c r="AR35">
        <v>480.84280000000001</v>
      </c>
      <c r="AS35">
        <v>892.81870000000004</v>
      </c>
      <c r="AT35">
        <v>1179.5654</v>
      </c>
      <c r="AU35">
        <v>1.17964</v>
      </c>
    </row>
    <row r="36" spans="1:47" x14ac:dyDescent="0.3">
      <c r="A36" t="s">
        <v>51</v>
      </c>
      <c r="B36">
        <v>13</v>
      </c>
      <c r="C36">
        <v>0</v>
      </c>
      <c r="D36">
        <v>30</v>
      </c>
      <c r="E36">
        <v>60</v>
      </c>
      <c r="F36" t="s">
        <v>78</v>
      </c>
      <c r="G36">
        <v>4.1900000000000004</v>
      </c>
      <c r="H36">
        <v>5407.3588</v>
      </c>
      <c r="J36">
        <v>610.08820000000003</v>
      </c>
      <c r="K36">
        <v>1033.7131999999999</v>
      </c>
      <c r="L36">
        <v>1561.9804999999999</v>
      </c>
      <c r="M36">
        <v>19</v>
      </c>
      <c r="N36">
        <v>20.12</v>
      </c>
      <c r="O36">
        <v>20.149999999999999</v>
      </c>
      <c r="P36">
        <v>32.11</v>
      </c>
      <c r="Q36">
        <v>51.38</v>
      </c>
      <c r="R36">
        <v>77.52</v>
      </c>
      <c r="S36">
        <v>0.75683333333333325</v>
      </c>
      <c r="U36" t="s">
        <v>80</v>
      </c>
      <c r="V36">
        <v>0.75683333333333325</v>
      </c>
      <c r="Y36">
        <v>45.41</v>
      </c>
      <c r="Z36">
        <v>4.5409999999999999E-2</v>
      </c>
      <c r="AA36">
        <v>0.54491999999999996</v>
      </c>
      <c r="AC36">
        <v>4.7952960000000003E-2</v>
      </c>
      <c r="AF36">
        <v>487.86259999999999</v>
      </c>
      <c r="AG36">
        <v>836.15750000000003</v>
      </c>
      <c r="AH36">
        <v>1008.07</v>
      </c>
      <c r="AJ36">
        <v>501.5335</v>
      </c>
      <c r="AK36">
        <v>641.88699999999994</v>
      </c>
      <c r="AL36">
        <v>817.71590000000003</v>
      </c>
      <c r="AN36">
        <v>524.07569999999998</v>
      </c>
      <c r="AO36">
        <v>895.12649999999996</v>
      </c>
      <c r="AP36">
        <v>1268.9535000000001</v>
      </c>
      <c r="AR36">
        <v>472.9855</v>
      </c>
      <c r="AS36">
        <v>771.84490000000005</v>
      </c>
      <c r="AT36">
        <v>794.86440000000005</v>
      </c>
      <c r="AU36">
        <v>1.99804</v>
      </c>
    </row>
    <row r="37" spans="1:47" x14ac:dyDescent="0.3">
      <c r="A37" t="s">
        <v>52</v>
      </c>
      <c r="B37">
        <v>13</v>
      </c>
      <c r="C37">
        <v>0</v>
      </c>
      <c r="D37">
        <v>30</v>
      </c>
      <c r="E37">
        <v>60</v>
      </c>
      <c r="F37" t="s">
        <v>78</v>
      </c>
      <c r="G37">
        <v>4.1890000000000001</v>
      </c>
      <c r="H37">
        <v>7107.3541999999998</v>
      </c>
      <c r="J37">
        <v>805.22190000000001</v>
      </c>
      <c r="K37">
        <v>1898.0942</v>
      </c>
      <c r="L37">
        <v>3126.8847999999998</v>
      </c>
      <c r="M37">
        <v>19</v>
      </c>
      <c r="N37">
        <v>20.12</v>
      </c>
      <c r="O37">
        <v>20.149999999999999</v>
      </c>
      <c r="P37">
        <v>42.38</v>
      </c>
      <c r="Q37">
        <v>94.34</v>
      </c>
      <c r="R37">
        <v>155.18</v>
      </c>
      <c r="S37">
        <v>1.88</v>
      </c>
      <c r="U37" t="s">
        <v>80</v>
      </c>
      <c r="V37">
        <v>1.88</v>
      </c>
      <c r="Y37">
        <v>112.8</v>
      </c>
      <c r="Z37">
        <v>0.1128</v>
      </c>
      <c r="AA37">
        <v>1.3535999999999999</v>
      </c>
      <c r="AC37">
        <v>0.11911679999999999</v>
      </c>
      <c r="AF37">
        <v>503.94409999999999</v>
      </c>
      <c r="AG37">
        <v>910.721</v>
      </c>
      <c r="AH37">
        <v>1672.8072999999999</v>
      </c>
      <c r="AJ37">
        <v>566.03859999999997</v>
      </c>
      <c r="AK37">
        <v>840.92740000000003</v>
      </c>
      <c r="AL37">
        <v>1152.3030000000001</v>
      </c>
      <c r="AN37">
        <v>547.97310000000004</v>
      </c>
      <c r="AO37">
        <v>1038.9462000000001</v>
      </c>
      <c r="AP37">
        <v>1398.954</v>
      </c>
      <c r="AR37">
        <v>557.7989</v>
      </c>
      <c r="AS37">
        <v>624.70150000000001</v>
      </c>
      <c r="AT37">
        <v>1041.3561999999999</v>
      </c>
      <c r="AU37">
        <v>4.9632000000000014</v>
      </c>
    </row>
    <row r="38" spans="1:47" x14ac:dyDescent="0.3">
      <c r="A38" t="s">
        <v>53</v>
      </c>
      <c r="B38">
        <v>13</v>
      </c>
      <c r="C38">
        <v>0</v>
      </c>
      <c r="D38">
        <v>30</v>
      </c>
      <c r="E38">
        <v>60</v>
      </c>
      <c r="F38" t="s">
        <v>78</v>
      </c>
      <c r="G38">
        <v>4.1870000000000003</v>
      </c>
      <c r="H38">
        <v>6424.9416000000001</v>
      </c>
      <c r="J38">
        <v>726.8913</v>
      </c>
      <c r="K38">
        <v>2256.7276000000002</v>
      </c>
      <c r="L38">
        <v>3681.7377999999999</v>
      </c>
      <c r="M38">
        <v>19</v>
      </c>
      <c r="N38">
        <v>20.12</v>
      </c>
      <c r="O38">
        <v>20.149999999999999</v>
      </c>
      <c r="P38">
        <v>38.26</v>
      </c>
      <c r="Q38">
        <v>112.16</v>
      </c>
      <c r="R38">
        <v>182.72</v>
      </c>
      <c r="S38">
        <v>2.4076666666666671</v>
      </c>
      <c r="U38" t="s">
        <v>80</v>
      </c>
      <c r="V38">
        <v>2.4076666666666671</v>
      </c>
      <c r="Y38">
        <v>144.46</v>
      </c>
      <c r="Z38">
        <v>0.14446000000000001</v>
      </c>
      <c r="AA38">
        <v>1.7335199999999999</v>
      </c>
      <c r="AC38">
        <v>0.15254976000000001</v>
      </c>
      <c r="AF38">
        <v>755.51020000000005</v>
      </c>
      <c r="AG38">
        <v>1186.1753000000001</v>
      </c>
      <c r="AH38">
        <v>1979.5483999999999</v>
      </c>
      <c r="AJ38">
        <v>469.34629999999999</v>
      </c>
      <c r="AK38">
        <v>805.46400000000006</v>
      </c>
      <c r="AL38">
        <v>1126.4177999999999</v>
      </c>
      <c r="AN38">
        <v>561.29089999999997</v>
      </c>
      <c r="AO38">
        <v>1318.3588</v>
      </c>
      <c r="AP38">
        <v>774.17960000000005</v>
      </c>
      <c r="AR38">
        <v>669.12360000000001</v>
      </c>
      <c r="AS38">
        <v>1346.865</v>
      </c>
      <c r="AT38">
        <v>2149.3935999999999</v>
      </c>
      <c r="AU38">
        <v>6.3562399999999997</v>
      </c>
    </row>
    <row r="39" spans="1:47" x14ac:dyDescent="0.3">
      <c r="A39" t="s">
        <v>54</v>
      </c>
      <c r="B39">
        <v>13</v>
      </c>
      <c r="C39">
        <v>0</v>
      </c>
      <c r="D39">
        <v>30</v>
      </c>
      <c r="E39">
        <v>60</v>
      </c>
      <c r="F39" t="s">
        <v>78</v>
      </c>
      <c r="G39">
        <v>4.1859999999999999</v>
      </c>
      <c r="H39">
        <v>7666.3364000000001</v>
      </c>
      <c r="J39">
        <v>869.38459999999998</v>
      </c>
      <c r="K39">
        <v>2139.5508</v>
      </c>
      <c r="L39">
        <v>2996.0428000000002</v>
      </c>
      <c r="M39">
        <v>19</v>
      </c>
      <c r="N39">
        <v>20.12</v>
      </c>
      <c r="O39">
        <v>20.149999999999999</v>
      </c>
      <c r="P39">
        <v>45.76</v>
      </c>
      <c r="Q39">
        <v>106.34</v>
      </c>
      <c r="R39">
        <v>148.69</v>
      </c>
      <c r="S39">
        <v>1.7155</v>
      </c>
      <c r="U39" t="s">
        <v>80</v>
      </c>
      <c r="V39">
        <v>1.7155</v>
      </c>
      <c r="Y39">
        <v>102.93</v>
      </c>
      <c r="Z39">
        <v>0.10292999999999999</v>
      </c>
      <c r="AA39">
        <v>1.23516</v>
      </c>
      <c r="AC39">
        <v>0.10869408</v>
      </c>
      <c r="AF39">
        <v>621.71680000000003</v>
      </c>
      <c r="AG39">
        <v>1136.2148999999999</v>
      </c>
      <c r="AH39">
        <v>1911.2743</v>
      </c>
      <c r="AJ39">
        <v>555.92449999999997</v>
      </c>
      <c r="AK39">
        <v>888.20699999999999</v>
      </c>
      <c r="AL39">
        <v>1365.3187</v>
      </c>
      <c r="AN39">
        <v>586.13250000000005</v>
      </c>
      <c r="AO39">
        <v>1342.1211000000001</v>
      </c>
      <c r="AP39">
        <v>1471.7840000000001</v>
      </c>
      <c r="AR39">
        <v>665.49260000000004</v>
      </c>
      <c r="AS39">
        <v>1449.3009999999999</v>
      </c>
      <c r="AT39">
        <v>2284.8002000000001</v>
      </c>
      <c r="AU39">
        <v>4.5289200000000003</v>
      </c>
    </row>
    <row r="40" spans="1:47" x14ac:dyDescent="0.3">
      <c r="A40" t="s">
        <v>55</v>
      </c>
      <c r="B40">
        <v>13</v>
      </c>
      <c r="C40">
        <v>0</v>
      </c>
      <c r="D40">
        <v>30</v>
      </c>
      <c r="E40">
        <v>60</v>
      </c>
      <c r="F40" t="s">
        <v>78</v>
      </c>
      <c r="G40">
        <v>4.1849999999999996</v>
      </c>
      <c r="H40">
        <v>6896.1439</v>
      </c>
      <c r="J40">
        <v>780.97820000000002</v>
      </c>
      <c r="K40">
        <v>2357.3820999999998</v>
      </c>
      <c r="L40">
        <v>2433.3697000000002</v>
      </c>
      <c r="M40">
        <v>19</v>
      </c>
      <c r="N40">
        <v>20.12</v>
      </c>
      <c r="O40">
        <v>20.149999999999999</v>
      </c>
      <c r="P40">
        <v>41.1</v>
      </c>
      <c r="Q40">
        <v>117.17</v>
      </c>
      <c r="R40">
        <v>120.76</v>
      </c>
      <c r="S40">
        <v>1.327666666666667</v>
      </c>
      <c r="U40" t="s">
        <v>80</v>
      </c>
      <c r="V40">
        <v>1.327666666666667</v>
      </c>
      <c r="Y40">
        <v>79.66</v>
      </c>
      <c r="Z40">
        <v>7.9659999999999995E-2</v>
      </c>
      <c r="AA40">
        <v>0.95591999999999988</v>
      </c>
      <c r="AC40">
        <v>8.4120959999999981E-2</v>
      </c>
      <c r="AF40">
        <v>704.74080000000004</v>
      </c>
      <c r="AG40">
        <v>1145.1921</v>
      </c>
      <c r="AH40">
        <v>1782.4530999999999</v>
      </c>
      <c r="AJ40">
        <v>531.37630000000001</v>
      </c>
      <c r="AK40">
        <v>756.10069999999996</v>
      </c>
      <c r="AL40">
        <v>1132.6365000000001</v>
      </c>
      <c r="AN40">
        <v>494.0478</v>
      </c>
      <c r="AO40">
        <v>1751.5912000000001</v>
      </c>
      <c r="AP40">
        <v>2312.7584999999999</v>
      </c>
      <c r="AR40">
        <v>714.74249999999995</v>
      </c>
      <c r="AS40">
        <v>1444.0519999999999</v>
      </c>
      <c r="AT40">
        <v>3149.3751000000002</v>
      </c>
      <c r="AU40">
        <v>3.5050399999999988</v>
      </c>
    </row>
    <row r="41" spans="1:47" x14ac:dyDescent="0.3">
      <c r="A41" t="s">
        <v>56</v>
      </c>
      <c r="B41">
        <v>13</v>
      </c>
      <c r="C41">
        <v>0</v>
      </c>
      <c r="D41">
        <v>30</v>
      </c>
      <c r="E41">
        <v>60</v>
      </c>
      <c r="F41" t="s">
        <v>78</v>
      </c>
      <c r="G41">
        <v>4.1849999999999996</v>
      </c>
      <c r="H41">
        <v>7320.9470000000001</v>
      </c>
      <c r="J41">
        <v>829.73919999999998</v>
      </c>
      <c r="K41">
        <v>2566.6718000000001</v>
      </c>
      <c r="L41">
        <v>3945.0286000000001</v>
      </c>
      <c r="M41">
        <v>19</v>
      </c>
      <c r="N41">
        <v>20.12</v>
      </c>
      <c r="O41">
        <v>20.149999999999999</v>
      </c>
      <c r="P41">
        <v>43.67</v>
      </c>
      <c r="Q41">
        <v>127.57</v>
      </c>
      <c r="R41">
        <v>195.78</v>
      </c>
      <c r="S41">
        <v>2.535166666666667</v>
      </c>
      <c r="U41" t="s">
        <v>80</v>
      </c>
      <c r="V41">
        <v>2.535166666666667</v>
      </c>
      <c r="Y41">
        <v>152.11000000000001</v>
      </c>
      <c r="Z41">
        <v>0.15211</v>
      </c>
      <c r="AA41">
        <v>1.8253200000000001</v>
      </c>
      <c r="AC41">
        <v>0.16062815999999999</v>
      </c>
      <c r="AF41">
        <v>600.48919999999998</v>
      </c>
      <c r="AG41">
        <v>940.08259999999996</v>
      </c>
      <c r="AH41">
        <v>1607.8478</v>
      </c>
      <c r="AJ41">
        <v>516.45450000000005</v>
      </c>
      <c r="AK41">
        <v>741.73159999999996</v>
      </c>
      <c r="AL41">
        <v>1313.2166999999999</v>
      </c>
      <c r="AN41">
        <v>631.91359999999997</v>
      </c>
      <c r="AO41">
        <v>1680.7002</v>
      </c>
      <c r="AP41">
        <v>2869.2552999999998</v>
      </c>
      <c r="AR41">
        <v>689.71569999999997</v>
      </c>
      <c r="AS41">
        <v>1271.2855</v>
      </c>
      <c r="AT41">
        <v>2144.7375999999999</v>
      </c>
      <c r="AU41">
        <v>6.6928400000000003</v>
      </c>
    </row>
    <row r="42" spans="1:47" x14ac:dyDescent="0.3">
      <c r="A42" t="s">
        <v>57</v>
      </c>
      <c r="B42">
        <v>13</v>
      </c>
      <c r="C42">
        <v>0</v>
      </c>
      <c r="D42">
        <v>30</v>
      </c>
      <c r="E42">
        <v>60</v>
      </c>
      <c r="F42" t="s">
        <v>78</v>
      </c>
      <c r="G42">
        <v>4.1849999999999996</v>
      </c>
      <c r="H42">
        <v>11069.676600000001</v>
      </c>
      <c r="J42">
        <v>1260.0365999999999</v>
      </c>
      <c r="K42">
        <v>2315.9576999999999</v>
      </c>
      <c r="L42">
        <v>4295.6679000000004</v>
      </c>
      <c r="M42">
        <v>19</v>
      </c>
      <c r="N42">
        <v>20.12</v>
      </c>
      <c r="O42">
        <v>20.149999999999999</v>
      </c>
      <c r="P42">
        <v>66.319999999999993</v>
      </c>
      <c r="Q42">
        <v>115.11</v>
      </c>
      <c r="R42">
        <v>213.18</v>
      </c>
      <c r="S42">
        <v>2.4476666666666671</v>
      </c>
      <c r="U42" t="s">
        <v>80</v>
      </c>
      <c r="V42">
        <v>2.4476666666666671</v>
      </c>
      <c r="Y42">
        <v>146.86000000000001</v>
      </c>
      <c r="Z42">
        <v>0.14685999999999999</v>
      </c>
      <c r="AA42">
        <v>1.7623200000000001</v>
      </c>
      <c r="AC42">
        <v>0.15508416</v>
      </c>
      <c r="AF42">
        <v>630.49390000000005</v>
      </c>
      <c r="AG42">
        <v>749.31200000000001</v>
      </c>
      <c r="AH42">
        <v>1936.0442</v>
      </c>
      <c r="AJ42">
        <v>616.17930000000001</v>
      </c>
      <c r="AK42">
        <v>1203.8906999999999</v>
      </c>
      <c r="AL42">
        <v>1704.2754</v>
      </c>
      <c r="AN42">
        <v>678.59820000000002</v>
      </c>
      <c r="AO42">
        <v>1678.7221999999999</v>
      </c>
      <c r="AP42">
        <v>3151.9511000000002</v>
      </c>
      <c r="AR42">
        <v>648.27940000000001</v>
      </c>
      <c r="AS42">
        <v>1945.4857</v>
      </c>
      <c r="AT42">
        <v>2501.3769000000002</v>
      </c>
      <c r="AU42">
        <v>6.4618400000000014</v>
      </c>
    </row>
    <row r="43" spans="1:47" x14ac:dyDescent="0.3">
      <c r="A43" t="s">
        <v>58</v>
      </c>
      <c r="B43">
        <v>13</v>
      </c>
      <c r="C43">
        <v>0</v>
      </c>
      <c r="D43">
        <v>30</v>
      </c>
      <c r="E43">
        <v>60</v>
      </c>
      <c r="F43" t="s">
        <v>78</v>
      </c>
      <c r="G43">
        <v>4.1879999999999997</v>
      </c>
      <c r="H43">
        <v>5657.2284</v>
      </c>
      <c r="J43">
        <v>638.76940000000002</v>
      </c>
      <c r="K43">
        <v>2157.0736999999999</v>
      </c>
      <c r="L43">
        <v>3270.9639000000002</v>
      </c>
      <c r="M43">
        <v>19</v>
      </c>
      <c r="N43">
        <v>20.12</v>
      </c>
      <c r="O43">
        <v>20.149999999999999</v>
      </c>
      <c r="P43">
        <v>33.619999999999997</v>
      </c>
      <c r="Q43">
        <v>107.21</v>
      </c>
      <c r="R43">
        <v>162.33000000000001</v>
      </c>
      <c r="S43">
        <v>2.1451666666666669</v>
      </c>
      <c r="U43" t="s">
        <v>80</v>
      </c>
      <c r="V43">
        <v>2.1451666666666669</v>
      </c>
      <c r="Y43">
        <v>128.71</v>
      </c>
      <c r="Z43">
        <v>0.12870999999999999</v>
      </c>
      <c r="AA43">
        <v>1.5445199999999999</v>
      </c>
      <c r="AC43">
        <v>0.13591776</v>
      </c>
      <c r="AF43">
        <v>628.34360000000004</v>
      </c>
      <c r="AG43">
        <v>1231.3844999999999</v>
      </c>
      <c r="AH43">
        <v>1759.9617000000001</v>
      </c>
      <c r="AJ43">
        <v>549.32550000000003</v>
      </c>
      <c r="AK43">
        <v>850.83799999999997</v>
      </c>
      <c r="AL43">
        <v>1891.902</v>
      </c>
      <c r="AN43">
        <v>616.83889999999997</v>
      </c>
      <c r="AO43">
        <v>1220.3860999999999</v>
      </c>
      <c r="AP43">
        <v>2003.3474000000001</v>
      </c>
      <c r="AR43">
        <v>706.33169999999996</v>
      </c>
      <c r="AS43">
        <v>1312.5047999999999</v>
      </c>
      <c r="AT43">
        <v>1782.9104</v>
      </c>
      <c r="AU43">
        <v>5.6632400000000009</v>
      </c>
    </row>
    <row r="44" spans="1:47" x14ac:dyDescent="0.3">
      <c r="A44" t="s">
        <v>59</v>
      </c>
      <c r="B44">
        <v>13</v>
      </c>
      <c r="C44">
        <v>0</v>
      </c>
      <c r="D44">
        <v>30</v>
      </c>
      <c r="E44">
        <v>60</v>
      </c>
      <c r="F44" t="s">
        <v>78</v>
      </c>
      <c r="G44">
        <v>4.1890000000000001</v>
      </c>
      <c r="H44">
        <v>6474.5343000000003</v>
      </c>
      <c r="J44">
        <v>732.5838</v>
      </c>
      <c r="K44">
        <v>1736.0396000000001</v>
      </c>
      <c r="L44">
        <v>2660.5164</v>
      </c>
      <c r="M44">
        <v>19</v>
      </c>
      <c r="N44">
        <v>20.12</v>
      </c>
      <c r="O44">
        <v>20.149999999999999</v>
      </c>
      <c r="P44">
        <v>38.56</v>
      </c>
      <c r="Q44">
        <v>86.28</v>
      </c>
      <c r="R44">
        <v>132.04</v>
      </c>
      <c r="S44">
        <v>1.5580000000000001</v>
      </c>
      <c r="U44" t="s">
        <v>80</v>
      </c>
      <c r="V44">
        <v>1.5580000000000001</v>
      </c>
      <c r="Y44">
        <v>93.47999999999999</v>
      </c>
      <c r="Z44">
        <v>9.3479999999999994E-2</v>
      </c>
      <c r="AA44">
        <v>1.1217600000000001</v>
      </c>
      <c r="AC44">
        <v>9.8714879999999991E-2</v>
      </c>
      <c r="AF44">
        <v>740.33939999999996</v>
      </c>
      <c r="AG44">
        <v>1188.4117000000001</v>
      </c>
      <c r="AH44">
        <v>1691.2646999999999</v>
      </c>
      <c r="AJ44">
        <v>499.65300000000002</v>
      </c>
      <c r="AK44">
        <v>720.58839999999998</v>
      </c>
      <c r="AL44">
        <v>1073.038</v>
      </c>
      <c r="AN44">
        <v>520.21720000000005</v>
      </c>
      <c r="AO44">
        <v>1272.7611999999999</v>
      </c>
      <c r="AP44">
        <v>1809.0849000000001</v>
      </c>
      <c r="AR44">
        <v>657.3451</v>
      </c>
      <c r="AS44">
        <v>1214.7183</v>
      </c>
      <c r="AT44">
        <v>2123.6669000000002</v>
      </c>
      <c r="AU44">
        <v>4.1131199999999994</v>
      </c>
    </row>
    <row r="45" spans="1:47" x14ac:dyDescent="0.3">
      <c r="A45" t="s">
        <v>60</v>
      </c>
      <c r="B45">
        <v>13</v>
      </c>
      <c r="C45">
        <v>0</v>
      </c>
      <c r="D45">
        <v>30</v>
      </c>
      <c r="E45">
        <v>60</v>
      </c>
      <c r="F45" t="s">
        <v>78</v>
      </c>
      <c r="G45">
        <v>4.1890000000000001</v>
      </c>
      <c r="H45">
        <v>8231.0444000000007</v>
      </c>
      <c r="J45">
        <v>934.20460000000003</v>
      </c>
      <c r="K45">
        <v>1601.6845000000001</v>
      </c>
      <c r="L45">
        <v>3893.4866000000002</v>
      </c>
      <c r="M45">
        <v>19</v>
      </c>
      <c r="N45">
        <v>20.12</v>
      </c>
      <c r="O45">
        <v>20.149999999999999</v>
      </c>
      <c r="P45">
        <v>49.17</v>
      </c>
      <c r="Q45">
        <v>79.61</v>
      </c>
      <c r="R45">
        <v>193.23</v>
      </c>
      <c r="S45">
        <v>2.4009999999999998</v>
      </c>
      <c r="U45" t="s">
        <v>80</v>
      </c>
      <c r="V45">
        <v>2.4009999999999998</v>
      </c>
      <c r="Y45">
        <v>144.06</v>
      </c>
      <c r="Z45">
        <v>0.14405999999999999</v>
      </c>
      <c r="AA45">
        <v>1.72872</v>
      </c>
      <c r="AC45">
        <v>0.15212735999999999</v>
      </c>
      <c r="AF45">
        <v>775.39520000000005</v>
      </c>
      <c r="AG45">
        <v>1525.8290999999999</v>
      </c>
      <c r="AH45">
        <v>1702.9577999999999</v>
      </c>
      <c r="AJ45">
        <v>658.29610000000002</v>
      </c>
      <c r="AK45">
        <v>741.77170000000001</v>
      </c>
      <c r="AL45">
        <v>1871.5505000000001</v>
      </c>
      <c r="AN45">
        <v>546.42930000000001</v>
      </c>
      <c r="AO45">
        <v>2005.8054</v>
      </c>
      <c r="AP45">
        <v>3445.3063999999999</v>
      </c>
      <c r="AR45">
        <v>553.9941</v>
      </c>
      <c r="AS45">
        <v>1363.5150000000001</v>
      </c>
      <c r="AT45">
        <v>1967.376</v>
      </c>
      <c r="AU45">
        <v>6.3386399999999998</v>
      </c>
    </row>
    <row r="46" spans="1:47" x14ac:dyDescent="0.3">
      <c r="A46" t="s">
        <v>61</v>
      </c>
      <c r="B46">
        <v>13</v>
      </c>
      <c r="C46">
        <v>0</v>
      </c>
      <c r="D46">
        <v>30</v>
      </c>
      <c r="E46">
        <v>60</v>
      </c>
      <c r="F46" t="s">
        <v>78</v>
      </c>
      <c r="G46">
        <v>4.1900000000000004</v>
      </c>
      <c r="H46">
        <v>7787.3545999999997</v>
      </c>
      <c r="J46">
        <v>883.27570000000003</v>
      </c>
      <c r="K46">
        <v>2459.9823000000001</v>
      </c>
      <c r="L46">
        <v>4087.7298000000001</v>
      </c>
      <c r="M46">
        <v>19</v>
      </c>
      <c r="N46">
        <v>20.12</v>
      </c>
      <c r="O46">
        <v>20.149999999999999</v>
      </c>
      <c r="P46">
        <v>46.49</v>
      </c>
      <c r="Q46">
        <v>122.27</v>
      </c>
      <c r="R46">
        <v>202.87</v>
      </c>
      <c r="S46">
        <v>2.6063333333333332</v>
      </c>
      <c r="U46" t="s">
        <v>80</v>
      </c>
      <c r="V46">
        <v>2.6063333333333332</v>
      </c>
      <c r="Y46">
        <v>156.38</v>
      </c>
      <c r="Z46">
        <v>0.15637999999999999</v>
      </c>
      <c r="AA46">
        <v>1.87656</v>
      </c>
      <c r="AC46">
        <v>0.16513728</v>
      </c>
      <c r="AF46">
        <v>646.70429999999999</v>
      </c>
      <c r="AG46">
        <v>1148.9657</v>
      </c>
      <c r="AH46">
        <v>1913.4115999999999</v>
      </c>
      <c r="AJ46">
        <v>600.48850000000004</v>
      </c>
      <c r="AK46">
        <v>989.21990000000005</v>
      </c>
      <c r="AL46">
        <v>810.60879999999997</v>
      </c>
      <c r="AN46">
        <v>604.46010000000001</v>
      </c>
      <c r="AO46">
        <v>1334.4801</v>
      </c>
      <c r="AP46">
        <v>2365.5167999999999</v>
      </c>
      <c r="AR46">
        <v>719.41589999999997</v>
      </c>
      <c r="AS46">
        <v>1527.0332000000001</v>
      </c>
      <c r="AT46">
        <v>2373.2053000000001</v>
      </c>
      <c r="AU46">
        <v>6.8807200000000002</v>
      </c>
    </row>
    <row r="47" spans="1:47" x14ac:dyDescent="0.3">
      <c r="A47" t="s">
        <v>62</v>
      </c>
      <c r="B47">
        <v>13</v>
      </c>
      <c r="C47">
        <v>0</v>
      </c>
      <c r="D47">
        <v>30</v>
      </c>
      <c r="E47">
        <v>60</v>
      </c>
      <c r="F47" t="s">
        <v>78</v>
      </c>
      <c r="G47">
        <v>4.1909999999999998</v>
      </c>
      <c r="H47">
        <v>8030.9621999999999</v>
      </c>
      <c r="J47">
        <v>911.23820000000001</v>
      </c>
      <c r="K47">
        <v>2356.5515999999998</v>
      </c>
      <c r="L47">
        <v>3821.3564000000001</v>
      </c>
      <c r="M47">
        <v>19</v>
      </c>
      <c r="N47">
        <v>20.12</v>
      </c>
      <c r="O47">
        <v>20.149999999999999</v>
      </c>
      <c r="P47">
        <v>47.96</v>
      </c>
      <c r="Q47">
        <v>117.12</v>
      </c>
      <c r="R47">
        <v>189.65</v>
      </c>
      <c r="S47">
        <v>2.3614999999999999</v>
      </c>
      <c r="U47" t="s">
        <v>80</v>
      </c>
      <c r="V47">
        <v>2.3614999999999999</v>
      </c>
      <c r="Y47">
        <v>141.69</v>
      </c>
      <c r="Z47">
        <v>0.14169000000000001</v>
      </c>
      <c r="AA47">
        <v>1.70028</v>
      </c>
      <c r="AC47">
        <v>0.14962464</v>
      </c>
      <c r="AF47">
        <v>911.23820000000001</v>
      </c>
      <c r="AG47">
        <v>1691.175</v>
      </c>
      <c r="AH47">
        <v>1265.6270999999999</v>
      </c>
      <c r="AJ47">
        <v>667.06939999999997</v>
      </c>
      <c r="AK47">
        <v>950.07680000000005</v>
      </c>
      <c r="AL47">
        <v>1903.4753000000001</v>
      </c>
      <c r="AN47">
        <v>523.62</v>
      </c>
      <c r="AO47">
        <v>922.94119999999998</v>
      </c>
      <c r="AP47">
        <v>2462.7865999999999</v>
      </c>
      <c r="AR47">
        <v>596.18190000000004</v>
      </c>
      <c r="AS47">
        <v>1357.1847</v>
      </c>
      <c r="AT47">
        <v>2364.9852000000001</v>
      </c>
      <c r="AU47">
        <v>6.2343600000000006</v>
      </c>
    </row>
    <row r="48" spans="1:47" x14ac:dyDescent="0.3">
      <c r="A48" t="s">
        <v>63</v>
      </c>
      <c r="B48">
        <v>13</v>
      </c>
      <c r="C48">
        <v>0</v>
      </c>
      <c r="D48">
        <v>30</v>
      </c>
      <c r="E48">
        <v>60</v>
      </c>
      <c r="F48" t="s">
        <v>78</v>
      </c>
      <c r="G48">
        <v>4.1920000000000002</v>
      </c>
      <c r="H48">
        <v>10559.552600000001</v>
      </c>
      <c r="J48">
        <v>1201.4820999999999</v>
      </c>
      <c r="K48">
        <v>2236.1210000000001</v>
      </c>
      <c r="L48">
        <v>6039.4035999999996</v>
      </c>
      <c r="M48">
        <v>19</v>
      </c>
      <c r="N48">
        <v>20.12</v>
      </c>
      <c r="O48">
        <v>20.149999999999999</v>
      </c>
      <c r="P48">
        <v>63.24</v>
      </c>
      <c r="Q48">
        <v>111.14</v>
      </c>
      <c r="R48">
        <v>299.72000000000003</v>
      </c>
      <c r="S48">
        <v>3.941333333333334</v>
      </c>
      <c r="U48" t="s">
        <v>80</v>
      </c>
      <c r="V48">
        <v>3.941333333333334</v>
      </c>
      <c r="Y48">
        <v>236.48</v>
      </c>
      <c r="Z48">
        <v>0.23648</v>
      </c>
      <c r="AA48">
        <v>2.8377599999999998</v>
      </c>
      <c r="AC48">
        <v>0.24972288000000001</v>
      </c>
      <c r="AF48">
        <v>578.63300000000004</v>
      </c>
      <c r="AG48">
        <v>1026.7873</v>
      </c>
      <c r="AH48">
        <v>2351.6853999999998</v>
      </c>
      <c r="AJ48">
        <v>524.10490000000004</v>
      </c>
      <c r="AK48">
        <v>832.62549999999999</v>
      </c>
      <c r="AL48">
        <v>885.572</v>
      </c>
      <c r="AN48">
        <v>605.39729999999997</v>
      </c>
      <c r="AO48">
        <v>1193.2437</v>
      </c>
      <c r="AP48">
        <v>1670.9607000000001</v>
      </c>
      <c r="AR48">
        <v>572.93280000000004</v>
      </c>
      <c r="AS48">
        <v>1116.5968</v>
      </c>
      <c r="AT48">
        <v>1760.5079000000001</v>
      </c>
      <c r="AU48">
        <v>10.40512</v>
      </c>
    </row>
    <row r="49" spans="1:47" x14ac:dyDescent="0.3">
      <c r="A49" t="s">
        <v>64</v>
      </c>
      <c r="B49">
        <v>13</v>
      </c>
      <c r="C49">
        <v>0</v>
      </c>
      <c r="D49">
        <v>30</v>
      </c>
      <c r="E49">
        <v>60</v>
      </c>
      <c r="F49" t="s">
        <v>78</v>
      </c>
      <c r="G49">
        <v>4.1920000000000002</v>
      </c>
      <c r="H49">
        <v>11400.762000000001</v>
      </c>
      <c r="J49">
        <v>1298.0401999999999</v>
      </c>
      <c r="K49">
        <v>2846.7301000000002</v>
      </c>
      <c r="L49">
        <v>5810.6554999999998</v>
      </c>
      <c r="M49">
        <v>19</v>
      </c>
      <c r="N49">
        <v>20.12</v>
      </c>
      <c r="O49">
        <v>20.149999999999999</v>
      </c>
      <c r="P49">
        <v>68.319999999999993</v>
      </c>
      <c r="Q49">
        <v>141.49</v>
      </c>
      <c r="R49">
        <v>288.37</v>
      </c>
      <c r="S49">
        <v>3.6675</v>
      </c>
      <c r="U49" t="s">
        <v>80</v>
      </c>
      <c r="V49">
        <v>3.6675</v>
      </c>
      <c r="Y49">
        <v>220.05</v>
      </c>
      <c r="Z49">
        <v>0.22005</v>
      </c>
      <c r="AA49">
        <v>2.6406000000000001</v>
      </c>
      <c r="AC49">
        <v>0.23237279999999999</v>
      </c>
      <c r="AF49">
        <v>692.94820000000004</v>
      </c>
      <c r="AG49">
        <v>1574.5708</v>
      </c>
      <c r="AH49">
        <v>1398.6814999999999</v>
      </c>
      <c r="AJ49">
        <v>537.59050000000002</v>
      </c>
      <c r="AK49">
        <v>1076.876</v>
      </c>
      <c r="AL49">
        <v>1760.1238000000001</v>
      </c>
      <c r="AN49">
        <v>640.16639999999995</v>
      </c>
      <c r="AO49">
        <v>1515.5199</v>
      </c>
      <c r="AP49">
        <v>2478.4209000000001</v>
      </c>
      <c r="AR49">
        <v>724.82929999999999</v>
      </c>
      <c r="AS49">
        <v>1078.6235999999999</v>
      </c>
      <c r="AT49">
        <v>2204.0693999999999</v>
      </c>
      <c r="AU49">
        <v>9.6821999999999999</v>
      </c>
    </row>
    <row r="50" spans="1:47" x14ac:dyDescent="0.3">
      <c r="A50" t="s">
        <v>65</v>
      </c>
      <c r="B50">
        <v>13</v>
      </c>
      <c r="C50">
        <v>0</v>
      </c>
      <c r="D50">
        <v>30</v>
      </c>
      <c r="E50">
        <v>60</v>
      </c>
      <c r="F50" t="s">
        <v>78</v>
      </c>
      <c r="G50">
        <v>4.1929999999999996</v>
      </c>
      <c r="H50">
        <v>10385.839</v>
      </c>
      <c r="J50">
        <v>1181.5424</v>
      </c>
      <c r="K50">
        <v>2581.6833999999999</v>
      </c>
      <c r="L50">
        <v>5938.9696999999996</v>
      </c>
      <c r="M50">
        <v>19</v>
      </c>
      <c r="N50">
        <v>20.12</v>
      </c>
      <c r="O50">
        <v>20.149999999999999</v>
      </c>
      <c r="P50">
        <v>62.19</v>
      </c>
      <c r="Q50">
        <v>128.31</v>
      </c>
      <c r="R50">
        <v>294.74</v>
      </c>
      <c r="S50">
        <v>3.875833333333333</v>
      </c>
      <c r="U50" t="s">
        <v>80</v>
      </c>
      <c r="V50">
        <v>3.875833333333333</v>
      </c>
      <c r="Y50">
        <v>232.55</v>
      </c>
      <c r="Z50">
        <v>0.23255000000000001</v>
      </c>
      <c r="AA50">
        <v>2.7906</v>
      </c>
      <c r="AC50">
        <v>0.24557280000000001</v>
      </c>
      <c r="AF50">
        <v>613.73950000000002</v>
      </c>
      <c r="AG50">
        <v>1200.3806</v>
      </c>
      <c r="AH50">
        <v>1269.0853999999999</v>
      </c>
      <c r="AJ50">
        <v>501.61250000000001</v>
      </c>
      <c r="AK50">
        <v>857.79880000000003</v>
      </c>
      <c r="AL50">
        <v>1451.94</v>
      </c>
      <c r="AN50">
        <v>606.74369999999999</v>
      </c>
      <c r="AO50">
        <v>1083.7547999999999</v>
      </c>
      <c r="AP50">
        <v>1641.7529999999999</v>
      </c>
      <c r="AR50">
        <v>496.75400000000002</v>
      </c>
      <c r="AS50">
        <v>1023.7406999999999</v>
      </c>
      <c r="AT50">
        <v>1580.0642</v>
      </c>
      <c r="AU50">
        <v>10.232200000000001</v>
      </c>
    </row>
    <row r="51" spans="1:47" x14ac:dyDescent="0.3">
      <c r="A51" t="s">
        <v>66</v>
      </c>
      <c r="B51">
        <v>13</v>
      </c>
      <c r="C51">
        <v>0</v>
      </c>
      <c r="D51">
        <v>30</v>
      </c>
      <c r="E51">
        <v>60</v>
      </c>
      <c r="F51" t="s">
        <v>78</v>
      </c>
      <c r="G51">
        <v>4.1920000000000002</v>
      </c>
      <c r="H51">
        <v>13429.490900000001</v>
      </c>
      <c r="J51">
        <v>1530.9076</v>
      </c>
      <c r="K51">
        <v>3818.0787999999998</v>
      </c>
      <c r="L51">
        <v>1133.7533000000001</v>
      </c>
      <c r="M51">
        <v>19</v>
      </c>
      <c r="N51">
        <v>20.12</v>
      </c>
      <c r="O51">
        <v>20.149999999999999</v>
      </c>
      <c r="P51">
        <v>80.569999999999993</v>
      </c>
      <c r="Q51">
        <v>189.77</v>
      </c>
      <c r="R51">
        <v>56.27</v>
      </c>
      <c r="S51">
        <v>-0.40499999999999992</v>
      </c>
      <c r="U51" t="s">
        <v>80</v>
      </c>
      <c r="V51">
        <v>-0.40499999999999992</v>
      </c>
      <c r="Y51">
        <v>-24.29999999999999</v>
      </c>
      <c r="Z51">
        <v>-2.4299999999999988E-2</v>
      </c>
      <c r="AA51">
        <v>-0.29159999999999991</v>
      </c>
      <c r="AC51">
        <v>-2.5660799999999991E-2</v>
      </c>
      <c r="AF51">
        <v>661.91629999999998</v>
      </c>
      <c r="AG51">
        <v>1121.1993</v>
      </c>
      <c r="AH51">
        <v>906.66930000000002</v>
      </c>
      <c r="AJ51">
        <v>658.56709999999998</v>
      </c>
      <c r="AK51">
        <v>1132.3091999999999</v>
      </c>
      <c r="AL51">
        <v>1271.7206000000001</v>
      </c>
      <c r="AN51">
        <v>636.63019999999995</v>
      </c>
      <c r="AO51">
        <v>401.57380000000001</v>
      </c>
      <c r="AP51">
        <v>2402.3045000000002</v>
      </c>
      <c r="AR51">
        <v>534.2749</v>
      </c>
      <c r="AS51">
        <v>1048.2168999999999</v>
      </c>
      <c r="AT51">
        <v>1737.1153999999999</v>
      </c>
      <c r="AU51">
        <v>-1.0691999999999999</v>
      </c>
    </row>
    <row r="52" spans="1:47" x14ac:dyDescent="0.3">
      <c r="A52" t="s">
        <v>67</v>
      </c>
      <c r="B52">
        <v>13</v>
      </c>
      <c r="C52">
        <v>0</v>
      </c>
      <c r="D52">
        <v>30</v>
      </c>
      <c r="E52">
        <v>60</v>
      </c>
      <c r="F52" t="s">
        <v>78</v>
      </c>
      <c r="G52">
        <v>4.1920000000000002</v>
      </c>
      <c r="H52">
        <v>9532.4148000000005</v>
      </c>
      <c r="J52">
        <v>1083.5822000000001</v>
      </c>
      <c r="K52">
        <v>1888.3469</v>
      </c>
      <c r="L52">
        <v>5102.3346000000001</v>
      </c>
      <c r="M52">
        <v>19</v>
      </c>
      <c r="N52">
        <v>20.12</v>
      </c>
      <c r="O52">
        <v>20.149999999999999</v>
      </c>
      <c r="P52">
        <v>57.03</v>
      </c>
      <c r="Q52">
        <v>93.85</v>
      </c>
      <c r="R52">
        <v>253.22</v>
      </c>
      <c r="S52">
        <v>3.2698333333333331</v>
      </c>
      <c r="U52" t="s">
        <v>80</v>
      </c>
      <c r="V52">
        <v>3.2698333333333331</v>
      </c>
      <c r="Y52">
        <v>196.19</v>
      </c>
      <c r="Z52">
        <v>0.19619</v>
      </c>
      <c r="AA52">
        <v>2.3542800000000002</v>
      </c>
      <c r="AC52">
        <v>0.20717664</v>
      </c>
      <c r="AF52">
        <v>672.92</v>
      </c>
      <c r="AG52">
        <v>2174.2991000000002</v>
      </c>
      <c r="AH52">
        <v>951.64649999999995</v>
      </c>
      <c r="AJ52">
        <v>565.14739999999995</v>
      </c>
      <c r="AK52">
        <v>933.06269999999995</v>
      </c>
      <c r="AL52">
        <v>691.47479999999996</v>
      </c>
      <c r="AN52">
        <v>581.06330000000003</v>
      </c>
      <c r="AO52">
        <v>1139.9755</v>
      </c>
      <c r="AP52">
        <v>1898.1738</v>
      </c>
      <c r="AR52">
        <v>521.43370000000004</v>
      </c>
      <c r="AS52">
        <v>1060.0806</v>
      </c>
      <c r="AT52">
        <v>1142.0785000000001</v>
      </c>
      <c r="AU52">
        <v>8.6323600000000003</v>
      </c>
    </row>
    <row r="53" spans="1:47" x14ac:dyDescent="0.3">
      <c r="A53" t="s">
        <v>68</v>
      </c>
      <c r="B53">
        <v>13</v>
      </c>
      <c r="C53">
        <v>0</v>
      </c>
      <c r="D53">
        <v>30</v>
      </c>
      <c r="E53">
        <v>60</v>
      </c>
      <c r="F53" t="s">
        <v>78</v>
      </c>
      <c r="G53">
        <v>4.1909999999999998</v>
      </c>
      <c r="H53">
        <v>5668.3765999999996</v>
      </c>
      <c r="J53">
        <v>640.04909999999995</v>
      </c>
      <c r="K53">
        <v>1412.4526000000001</v>
      </c>
      <c r="L53">
        <v>1970.0698</v>
      </c>
      <c r="M53">
        <v>19</v>
      </c>
      <c r="N53">
        <v>20.12</v>
      </c>
      <c r="O53">
        <v>20.149999999999999</v>
      </c>
      <c r="P53">
        <v>33.69</v>
      </c>
      <c r="Q53">
        <v>70.2</v>
      </c>
      <c r="R53">
        <v>97.77</v>
      </c>
      <c r="S53">
        <v>1.0680000000000001</v>
      </c>
      <c r="U53" t="s">
        <v>80</v>
      </c>
      <c r="V53">
        <v>1.0680000000000001</v>
      </c>
      <c r="Y53">
        <v>64.08</v>
      </c>
      <c r="Z53">
        <v>6.4079999999999998E-2</v>
      </c>
      <c r="AA53">
        <v>0.76895999999999998</v>
      </c>
      <c r="AC53">
        <v>6.7668479999999989E-2</v>
      </c>
      <c r="AF53">
        <v>663.64469999999994</v>
      </c>
      <c r="AG53">
        <v>2409.9322999999999</v>
      </c>
      <c r="AH53">
        <v>1480.8848</v>
      </c>
      <c r="AJ53">
        <v>540.45209999999997</v>
      </c>
      <c r="AK53">
        <v>816.85659999999996</v>
      </c>
      <c r="AL53">
        <v>437.8347</v>
      </c>
      <c r="AN53">
        <v>541.38400000000001</v>
      </c>
      <c r="AO53">
        <v>1307.0346999999999</v>
      </c>
      <c r="AP53">
        <v>2420.7948999999999</v>
      </c>
      <c r="AR53">
        <v>780.97900000000004</v>
      </c>
      <c r="AS53">
        <v>1650.3603000000001</v>
      </c>
      <c r="AT53">
        <v>2762.5138999999999</v>
      </c>
      <c r="AU53">
        <v>2.8195199999999998</v>
      </c>
    </row>
    <row r="54" spans="1:47" x14ac:dyDescent="0.3">
      <c r="A54" t="s">
        <v>69</v>
      </c>
      <c r="B54">
        <v>13</v>
      </c>
      <c r="C54">
        <v>0</v>
      </c>
      <c r="D54">
        <v>30</v>
      </c>
      <c r="E54">
        <v>60</v>
      </c>
      <c r="F54" t="s">
        <v>78</v>
      </c>
      <c r="G54">
        <v>4.1900000000000004</v>
      </c>
      <c r="H54">
        <v>5695.9026999999996</v>
      </c>
      <c r="J54">
        <v>643.20860000000005</v>
      </c>
      <c r="K54">
        <v>1038.1721</v>
      </c>
      <c r="L54">
        <v>1128.5637999999999</v>
      </c>
      <c r="M54">
        <v>19</v>
      </c>
      <c r="N54">
        <v>20.12</v>
      </c>
      <c r="O54">
        <v>20.149999999999999</v>
      </c>
      <c r="P54">
        <v>33.85</v>
      </c>
      <c r="Q54">
        <v>51.6</v>
      </c>
      <c r="R54">
        <v>56.01</v>
      </c>
      <c r="S54">
        <v>0.36933333333333329</v>
      </c>
      <c r="U54" t="s">
        <v>80</v>
      </c>
      <c r="V54">
        <v>0.36933333333333329</v>
      </c>
      <c r="Y54">
        <v>22.16</v>
      </c>
      <c r="Z54">
        <v>2.2159999999999999E-2</v>
      </c>
      <c r="AA54">
        <v>0.26591999999999988</v>
      </c>
      <c r="AC54">
        <v>2.3400959999999991E-2</v>
      </c>
      <c r="AF54">
        <v>556.04480000000001</v>
      </c>
      <c r="AG54">
        <v>2032.6733999999999</v>
      </c>
      <c r="AH54">
        <v>1950.9793999999999</v>
      </c>
      <c r="AJ54">
        <v>631.11590000000001</v>
      </c>
      <c r="AK54">
        <v>998.73979999999995</v>
      </c>
      <c r="AL54">
        <v>907.36490000000003</v>
      </c>
      <c r="AN54">
        <v>507.04750000000001</v>
      </c>
      <c r="AO54">
        <v>1327.5804000000001</v>
      </c>
      <c r="AP54">
        <v>1288.7779</v>
      </c>
      <c r="AR54">
        <v>723.94929999999999</v>
      </c>
      <c r="AS54">
        <v>1214.9866</v>
      </c>
      <c r="AT54">
        <v>2210.9225999999999</v>
      </c>
      <c r="AU54">
        <v>0.97503999999999968</v>
      </c>
    </row>
    <row r="55" spans="1:47" x14ac:dyDescent="0.3">
      <c r="A55" t="s">
        <v>70</v>
      </c>
      <c r="B55">
        <v>13</v>
      </c>
      <c r="C55">
        <v>0</v>
      </c>
      <c r="D55">
        <v>30</v>
      </c>
      <c r="E55">
        <v>60</v>
      </c>
      <c r="F55" t="s">
        <v>78</v>
      </c>
      <c r="G55">
        <v>4.1879999999999997</v>
      </c>
      <c r="H55">
        <v>8815.1373999999996</v>
      </c>
      <c r="J55">
        <v>1001.2496</v>
      </c>
      <c r="K55">
        <v>1048.9346</v>
      </c>
      <c r="L55">
        <v>2447.9000999999998</v>
      </c>
      <c r="M55">
        <v>19</v>
      </c>
      <c r="N55">
        <v>20.12</v>
      </c>
      <c r="O55">
        <v>20.149999999999999</v>
      </c>
      <c r="P55">
        <v>52.7</v>
      </c>
      <c r="Q55">
        <v>52.13</v>
      </c>
      <c r="R55">
        <v>121.48</v>
      </c>
      <c r="S55">
        <v>1.146333333333333</v>
      </c>
      <c r="U55" t="s">
        <v>80</v>
      </c>
      <c r="V55">
        <v>1.146333333333333</v>
      </c>
      <c r="Y55">
        <v>68.78</v>
      </c>
      <c r="Z55">
        <v>6.8780000000000008E-2</v>
      </c>
      <c r="AA55">
        <v>0.82536000000000009</v>
      </c>
      <c r="AC55">
        <v>7.2631680000000004E-2</v>
      </c>
      <c r="AF55">
        <v>605.10649999999998</v>
      </c>
      <c r="AG55">
        <v>2020.8847000000001</v>
      </c>
      <c r="AH55">
        <v>512.77300000000002</v>
      </c>
      <c r="AJ55">
        <v>663.3297</v>
      </c>
      <c r="AK55">
        <v>1062.6443999999999</v>
      </c>
      <c r="AL55">
        <v>1634.3369</v>
      </c>
      <c r="AN55">
        <v>568.86270000000002</v>
      </c>
      <c r="AO55">
        <v>1619.0092</v>
      </c>
      <c r="AP55">
        <v>2539.4630999999999</v>
      </c>
      <c r="AR55">
        <v>604.89700000000005</v>
      </c>
      <c r="AS55">
        <v>1642.7164</v>
      </c>
      <c r="AT55">
        <v>2802.0185999999999</v>
      </c>
      <c r="AU55">
        <v>3.0263200000000001</v>
      </c>
    </row>
    <row r="56" spans="1:47" x14ac:dyDescent="0.3">
      <c r="A56" t="s">
        <v>71</v>
      </c>
      <c r="B56">
        <v>13</v>
      </c>
      <c r="C56">
        <v>0</v>
      </c>
      <c r="D56">
        <v>30</v>
      </c>
      <c r="E56">
        <v>60</v>
      </c>
      <c r="F56" t="s">
        <v>78</v>
      </c>
      <c r="G56">
        <v>4.1900000000000004</v>
      </c>
      <c r="H56">
        <v>5320.2178000000004</v>
      </c>
      <c r="J56">
        <v>600.08569999999997</v>
      </c>
      <c r="K56">
        <v>966.94079999999997</v>
      </c>
      <c r="L56">
        <v>2352.8955999999998</v>
      </c>
      <c r="M56">
        <v>19</v>
      </c>
      <c r="N56">
        <v>20.12</v>
      </c>
      <c r="O56">
        <v>20.149999999999999</v>
      </c>
      <c r="P56">
        <v>31.58</v>
      </c>
      <c r="Q56">
        <v>48.06</v>
      </c>
      <c r="R56">
        <v>116.77</v>
      </c>
      <c r="S56">
        <v>1.4198333333333331</v>
      </c>
      <c r="U56" t="s">
        <v>80</v>
      </c>
      <c r="V56">
        <v>1.4198333333333331</v>
      </c>
      <c r="Y56">
        <v>85.19</v>
      </c>
      <c r="Z56">
        <v>8.5190000000000002E-2</v>
      </c>
      <c r="AA56">
        <v>1.0222800000000001</v>
      </c>
      <c r="AC56">
        <v>8.9960639999999994E-2</v>
      </c>
      <c r="AF56">
        <v>721.9547</v>
      </c>
      <c r="AG56">
        <v>1741.5349000000001</v>
      </c>
      <c r="AH56">
        <v>973.48739999999998</v>
      </c>
      <c r="AJ56">
        <v>796.9248</v>
      </c>
      <c r="AK56">
        <v>1155.6449</v>
      </c>
      <c r="AL56">
        <v>2057.9702000000002</v>
      </c>
      <c r="AN56">
        <v>683.29139999999995</v>
      </c>
      <c r="AO56">
        <v>1444.1242</v>
      </c>
      <c r="AP56">
        <v>2839.2728000000002</v>
      </c>
      <c r="AR56">
        <v>665.06209999999999</v>
      </c>
      <c r="AS56">
        <v>1587.2071000000001</v>
      </c>
      <c r="AT56">
        <v>1859.4323999999999</v>
      </c>
      <c r="AU56">
        <v>3.7483599999999999</v>
      </c>
    </row>
    <row r="57" spans="1:47" x14ac:dyDescent="0.3">
      <c r="A57" t="s">
        <v>72</v>
      </c>
      <c r="B57">
        <v>13</v>
      </c>
      <c r="C57">
        <v>0</v>
      </c>
      <c r="D57">
        <v>30</v>
      </c>
      <c r="E57">
        <v>60</v>
      </c>
      <c r="F57" t="s">
        <v>78</v>
      </c>
      <c r="G57">
        <v>4.1900000000000004</v>
      </c>
      <c r="H57">
        <v>5904.4193999999998</v>
      </c>
      <c r="J57">
        <v>667.14319999999998</v>
      </c>
      <c r="K57">
        <v>1147.0842</v>
      </c>
      <c r="L57">
        <v>2228.7939999999999</v>
      </c>
      <c r="M57">
        <v>19</v>
      </c>
      <c r="N57">
        <v>20.12</v>
      </c>
      <c r="O57">
        <v>20.149999999999999</v>
      </c>
      <c r="P57">
        <v>35.11</v>
      </c>
      <c r="Q57">
        <v>57.01</v>
      </c>
      <c r="R57">
        <v>110.61</v>
      </c>
      <c r="S57">
        <v>1.2583333333333331</v>
      </c>
      <c r="U57" t="s">
        <v>80</v>
      </c>
      <c r="V57">
        <v>1.2583333333333331</v>
      </c>
      <c r="Y57">
        <v>75.5</v>
      </c>
      <c r="Z57">
        <v>7.5499999999999998E-2</v>
      </c>
      <c r="AA57">
        <v>0.90599999999999992</v>
      </c>
      <c r="AC57">
        <v>7.9727999999999993E-2</v>
      </c>
      <c r="AF57">
        <v>902.00400000000002</v>
      </c>
      <c r="AG57">
        <v>1816.1205</v>
      </c>
      <c r="AH57">
        <v>2180.8177999999998</v>
      </c>
      <c r="AJ57">
        <v>640.32809999999995</v>
      </c>
      <c r="AK57">
        <v>1100.2431999999999</v>
      </c>
      <c r="AL57">
        <v>1872.9132</v>
      </c>
      <c r="AN57">
        <v>690.73490000000004</v>
      </c>
      <c r="AO57">
        <v>1753.9077</v>
      </c>
      <c r="AP57">
        <v>3136.4976999999999</v>
      </c>
      <c r="AR57">
        <v>806.74400000000003</v>
      </c>
      <c r="AS57">
        <v>1234.893</v>
      </c>
      <c r="AT57">
        <v>1602.0454</v>
      </c>
      <c r="AU57">
        <v>3.3220000000000001</v>
      </c>
    </row>
    <row r="58" spans="1:47" x14ac:dyDescent="0.3">
      <c r="A58" t="s">
        <v>73</v>
      </c>
      <c r="B58">
        <v>13</v>
      </c>
      <c r="C58">
        <v>0</v>
      </c>
      <c r="D58">
        <v>30</v>
      </c>
      <c r="E58">
        <v>60</v>
      </c>
      <c r="F58" t="s">
        <v>78</v>
      </c>
      <c r="G58">
        <v>4.1909999999999998</v>
      </c>
      <c r="H58">
        <v>6835.69</v>
      </c>
      <c r="J58">
        <v>774.03899999999999</v>
      </c>
      <c r="K58">
        <v>1538.6731</v>
      </c>
      <c r="L58">
        <v>2059.9488000000001</v>
      </c>
      <c r="M58">
        <v>19</v>
      </c>
      <c r="N58">
        <v>20.12</v>
      </c>
      <c r="O58">
        <v>20.149999999999999</v>
      </c>
      <c r="P58">
        <v>40.74</v>
      </c>
      <c r="Q58">
        <v>76.47</v>
      </c>
      <c r="R58">
        <v>102.23</v>
      </c>
      <c r="S58">
        <v>1.024833333333333</v>
      </c>
      <c r="U58" t="s">
        <v>80</v>
      </c>
      <c r="V58">
        <v>1.024833333333333</v>
      </c>
      <c r="Y58">
        <v>61.489999999999988</v>
      </c>
      <c r="Z58">
        <v>6.1490000000000003E-2</v>
      </c>
      <c r="AA58">
        <v>0.73787999999999998</v>
      </c>
      <c r="AC58">
        <v>6.4933439999999995E-2</v>
      </c>
      <c r="AF58">
        <v>721.10289999999998</v>
      </c>
      <c r="AG58">
        <v>2240.5223999999998</v>
      </c>
      <c r="AH58">
        <v>1594.1902</v>
      </c>
      <c r="AJ58">
        <v>595.33900000000006</v>
      </c>
      <c r="AK58">
        <v>1206.7274</v>
      </c>
      <c r="AL58">
        <v>926.63580000000002</v>
      </c>
      <c r="AN58">
        <v>572.83989999999994</v>
      </c>
      <c r="AO58">
        <v>1477.0318</v>
      </c>
      <c r="AP58">
        <v>2351.0423999999998</v>
      </c>
      <c r="AR58">
        <v>818.64549999999997</v>
      </c>
      <c r="AS58">
        <v>1436.0853999999999</v>
      </c>
      <c r="AT58">
        <v>2946.8004999999998</v>
      </c>
      <c r="AU58">
        <v>2.7055600000000002</v>
      </c>
    </row>
    <row r="59" spans="1:47" x14ac:dyDescent="0.3">
      <c r="A59" t="s">
        <v>74</v>
      </c>
      <c r="B59">
        <v>13</v>
      </c>
      <c r="C59">
        <v>0</v>
      </c>
      <c r="D59">
        <v>30</v>
      </c>
      <c r="E59">
        <v>60</v>
      </c>
      <c r="F59" t="s">
        <v>78</v>
      </c>
      <c r="G59">
        <v>4.1920000000000002</v>
      </c>
      <c r="H59">
        <v>4572.5664999999999</v>
      </c>
      <c r="J59">
        <v>514.26660000000004</v>
      </c>
      <c r="K59">
        <v>1451.3521000000001</v>
      </c>
      <c r="L59">
        <v>2451.7905000000001</v>
      </c>
      <c r="M59">
        <v>19</v>
      </c>
      <c r="N59">
        <v>20.12</v>
      </c>
      <c r="O59">
        <v>20.149999999999999</v>
      </c>
      <c r="P59">
        <v>27.07</v>
      </c>
      <c r="Q59">
        <v>72.13</v>
      </c>
      <c r="R59">
        <v>121.68</v>
      </c>
      <c r="S59">
        <v>1.576833333333334</v>
      </c>
      <c r="U59" t="s">
        <v>80</v>
      </c>
      <c r="V59">
        <v>1.576833333333334</v>
      </c>
      <c r="Y59">
        <v>94.610000000000014</v>
      </c>
      <c r="Z59">
        <v>9.4610000000000014E-2</v>
      </c>
      <c r="AA59">
        <v>1.1353200000000001</v>
      </c>
      <c r="AC59">
        <v>9.990816000000001E-2</v>
      </c>
      <c r="AF59">
        <v>1293.9498000000001</v>
      </c>
      <c r="AG59">
        <v>1212.4365</v>
      </c>
      <c r="AH59">
        <v>1216.6141</v>
      </c>
      <c r="AJ59">
        <v>661.87379999999996</v>
      </c>
      <c r="AK59">
        <v>1439.4636</v>
      </c>
      <c r="AL59">
        <v>1780.0024000000001</v>
      </c>
      <c r="AN59">
        <v>1513.0561</v>
      </c>
      <c r="AO59">
        <v>2681.0318000000002</v>
      </c>
      <c r="AP59">
        <v>2927.9259000000002</v>
      </c>
      <c r="AR59">
        <v>1321.9005999999999</v>
      </c>
      <c r="AS59">
        <v>2534.0479999999998</v>
      </c>
      <c r="AT59">
        <v>3649.6333</v>
      </c>
      <c r="AU59">
        <v>4.1628400000000001</v>
      </c>
    </row>
    <row r="60" spans="1:47" x14ac:dyDescent="0.3">
      <c r="A60" t="s">
        <v>75</v>
      </c>
      <c r="B60">
        <v>13</v>
      </c>
      <c r="C60">
        <v>0</v>
      </c>
      <c r="D60">
        <v>30</v>
      </c>
      <c r="E60">
        <v>60</v>
      </c>
      <c r="F60" t="s">
        <v>78</v>
      </c>
      <c r="G60">
        <v>4.1920000000000002</v>
      </c>
      <c r="H60">
        <v>14967.7793</v>
      </c>
      <c r="J60">
        <v>1707.4799</v>
      </c>
      <c r="K60">
        <v>2889.0644000000002</v>
      </c>
      <c r="L60">
        <v>3634.1183999999998</v>
      </c>
      <c r="M60">
        <v>19</v>
      </c>
      <c r="N60">
        <v>20.12</v>
      </c>
      <c r="O60">
        <v>20.149999999999999</v>
      </c>
      <c r="P60">
        <v>89.87</v>
      </c>
      <c r="Q60">
        <v>143.59</v>
      </c>
      <c r="R60">
        <v>180.35</v>
      </c>
      <c r="S60">
        <v>1.508</v>
      </c>
      <c r="U60" t="s">
        <v>80</v>
      </c>
      <c r="V60">
        <v>1.508</v>
      </c>
      <c r="Y60">
        <v>90.47999999999999</v>
      </c>
      <c r="Z60">
        <v>9.0479999999999991E-2</v>
      </c>
      <c r="AA60">
        <v>1.0857600000000001</v>
      </c>
      <c r="AC60">
        <v>9.5546879999999987E-2</v>
      </c>
      <c r="AF60">
        <v>1799.9623999999999</v>
      </c>
      <c r="AG60">
        <v>1182.2635</v>
      </c>
      <c r="AH60">
        <v>2169.2357999999999</v>
      </c>
      <c r="AJ60">
        <v>951.1069</v>
      </c>
      <c r="AK60">
        <v>1637.3344</v>
      </c>
      <c r="AL60">
        <v>1834.2859000000001</v>
      </c>
      <c r="AN60">
        <v>2005.6823999999999</v>
      </c>
      <c r="AO60">
        <v>2014.8051</v>
      </c>
      <c r="AP60">
        <v>2280.9331000000002</v>
      </c>
      <c r="AR60">
        <v>1772.5091</v>
      </c>
      <c r="AS60">
        <v>2629.3148000000001</v>
      </c>
      <c r="AT60">
        <v>3245.8629999999998</v>
      </c>
      <c r="AU60">
        <v>3.9811199999999989</v>
      </c>
    </row>
    <row r="61" spans="1:47" x14ac:dyDescent="0.3">
      <c r="A61" t="s">
        <v>76</v>
      </c>
      <c r="B61">
        <v>13</v>
      </c>
      <c r="C61">
        <v>0</v>
      </c>
      <c r="D61">
        <v>30</v>
      </c>
      <c r="E61">
        <v>60</v>
      </c>
      <c r="F61" t="s">
        <v>78</v>
      </c>
      <c r="G61">
        <v>4.194</v>
      </c>
      <c r="H61">
        <v>7742.1079</v>
      </c>
      <c r="J61">
        <v>878.08209999999997</v>
      </c>
      <c r="K61">
        <v>1895.4903999999999</v>
      </c>
      <c r="L61">
        <v>2601.1282000000001</v>
      </c>
      <c r="M61">
        <v>19</v>
      </c>
      <c r="N61">
        <v>20.12</v>
      </c>
      <c r="O61">
        <v>20.149999999999999</v>
      </c>
      <c r="P61">
        <v>46.21</v>
      </c>
      <c r="Q61">
        <v>94.21</v>
      </c>
      <c r="R61">
        <v>129.09</v>
      </c>
      <c r="S61">
        <v>1.3813333333333331</v>
      </c>
      <c r="U61" t="s">
        <v>80</v>
      </c>
      <c r="V61">
        <v>1.3813333333333331</v>
      </c>
      <c r="Y61">
        <v>82.88</v>
      </c>
      <c r="Z61">
        <v>8.2879999999999995E-2</v>
      </c>
      <c r="AA61">
        <v>0.99455999999999989</v>
      </c>
      <c r="AC61">
        <v>8.7521279999999993E-2</v>
      </c>
      <c r="AF61">
        <v>1077.0117</v>
      </c>
      <c r="AG61">
        <v>2109.5556000000001</v>
      </c>
      <c r="AH61">
        <v>1346.1406999999999</v>
      </c>
      <c r="AJ61">
        <v>784.26220000000001</v>
      </c>
      <c r="AK61">
        <v>1388.9440999999999</v>
      </c>
      <c r="AL61">
        <v>2262.9794000000002</v>
      </c>
      <c r="AN61">
        <v>1480.9425000000001</v>
      </c>
      <c r="AO61">
        <v>1513.4684</v>
      </c>
      <c r="AP61">
        <v>1576.6835000000001</v>
      </c>
      <c r="AR61">
        <v>1291.5766000000001</v>
      </c>
      <c r="AS61">
        <v>2483.8849</v>
      </c>
      <c r="AT61">
        <v>3431.0369000000001</v>
      </c>
      <c r="AU61">
        <v>3.6467199999999989</v>
      </c>
    </row>
    <row r="62" spans="1:47" x14ac:dyDescent="0.3">
      <c r="A62" t="s">
        <v>47</v>
      </c>
      <c r="B62">
        <v>13</v>
      </c>
      <c r="C62">
        <v>0</v>
      </c>
      <c r="D62">
        <v>30</v>
      </c>
      <c r="E62">
        <v>60</v>
      </c>
      <c r="F62" t="s">
        <v>79</v>
      </c>
      <c r="G62">
        <v>5.12</v>
      </c>
      <c r="H62">
        <v>115.1669</v>
      </c>
      <c r="J62">
        <v>0.25319999999999998</v>
      </c>
      <c r="K62">
        <v>0.2656</v>
      </c>
      <c r="L62">
        <v>0.2296</v>
      </c>
      <c r="M62">
        <v>19</v>
      </c>
      <c r="N62">
        <v>20.12</v>
      </c>
      <c r="O62">
        <v>20.149999999999999</v>
      </c>
      <c r="P62">
        <v>0.01</v>
      </c>
      <c r="Q62">
        <v>0.01</v>
      </c>
      <c r="R62">
        <v>0.01</v>
      </c>
      <c r="S62">
        <v>0</v>
      </c>
      <c r="U62" t="s">
        <v>80</v>
      </c>
      <c r="V62">
        <v>0</v>
      </c>
      <c r="Y62">
        <v>0</v>
      </c>
      <c r="Z62">
        <v>0</v>
      </c>
      <c r="AA62">
        <v>0</v>
      </c>
      <c r="AC62">
        <v>0</v>
      </c>
      <c r="AF62">
        <v>0.27360000000000001</v>
      </c>
      <c r="AG62">
        <v>0.24909999999999999</v>
      </c>
      <c r="AH62">
        <v>0.26550000000000001</v>
      </c>
      <c r="AJ62">
        <v>0.27689999999999998</v>
      </c>
      <c r="AK62">
        <v>0.23180000000000001</v>
      </c>
      <c r="AL62">
        <v>0.25729999999999997</v>
      </c>
      <c r="AN62">
        <v>0.26939999999999997</v>
      </c>
      <c r="AO62">
        <v>0.29759999999999998</v>
      </c>
      <c r="AP62">
        <v>0.31390000000000001</v>
      </c>
      <c r="AR62">
        <v>0.23630000000000001</v>
      </c>
      <c r="AS62">
        <v>0.24510000000000001</v>
      </c>
      <c r="AT62">
        <v>0.32129999999999997</v>
      </c>
      <c r="AU62">
        <v>0</v>
      </c>
    </row>
    <row r="63" spans="1:47" x14ac:dyDescent="0.3">
      <c r="A63" t="s">
        <v>48</v>
      </c>
      <c r="B63">
        <v>13</v>
      </c>
      <c r="C63">
        <v>0</v>
      </c>
      <c r="D63">
        <v>30</v>
      </c>
      <c r="E63">
        <v>60</v>
      </c>
      <c r="F63" t="s">
        <v>79</v>
      </c>
      <c r="G63">
        <v>5.12</v>
      </c>
      <c r="H63">
        <v>107.6888</v>
      </c>
      <c r="J63">
        <v>0.23219999999999999</v>
      </c>
      <c r="K63">
        <v>0.2452</v>
      </c>
      <c r="L63">
        <v>0.2611</v>
      </c>
      <c r="M63">
        <v>19</v>
      </c>
      <c r="N63">
        <v>20.12</v>
      </c>
      <c r="O63">
        <v>20.149999999999999</v>
      </c>
      <c r="P63">
        <v>0.01</v>
      </c>
      <c r="Q63">
        <v>0.01</v>
      </c>
      <c r="R63">
        <v>0.01</v>
      </c>
      <c r="S63">
        <v>0</v>
      </c>
      <c r="U63" t="s">
        <v>80</v>
      </c>
      <c r="V63">
        <v>0</v>
      </c>
      <c r="Y63">
        <v>0</v>
      </c>
      <c r="Z63">
        <v>0</v>
      </c>
      <c r="AA63">
        <v>0</v>
      </c>
      <c r="AC63">
        <v>0</v>
      </c>
      <c r="AF63">
        <v>0.28079999999999999</v>
      </c>
      <c r="AG63">
        <v>0.2339</v>
      </c>
      <c r="AH63">
        <v>0.24399999999999999</v>
      </c>
      <c r="AJ63">
        <v>0.24160000000000001</v>
      </c>
      <c r="AK63">
        <v>0.24340000000000001</v>
      </c>
      <c r="AL63">
        <v>0.29430000000000001</v>
      </c>
      <c r="AN63">
        <v>0.24610000000000001</v>
      </c>
      <c r="AO63">
        <v>0.30530000000000002</v>
      </c>
      <c r="AP63">
        <v>0.30859999999999999</v>
      </c>
      <c r="AR63">
        <v>0.27310000000000001</v>
      </c>
      <c r="AS63">
        <v>0.31759999999999999</v>
      </c>
      <c r="AT63">
        <v>0.36309999999999998</v>
      </c>
      <c r="AU63">
        <v>0</v>
      </c>
    </row>
    <row r="64" spans="1:47" x14ac:dyDescent="0.3">
      <c r="A64" t="s">
        <v>49</v>
      </c>
      <c r="B64">
        <v>13</v>
      </c>
      <c r="C64">
        <v>0</v>
      </c>
      <c r="D64">
        <v>30</v>
      </c>
      <c r="E64">
        <v>60</v>
      </c>
      <c r="F64" t="s">
        <v>79</v>
      </c>
      <c r="G64">
        <v>5.12</v>
      </c>
      <c r="H64">
        <v>115.52030000000001</v>
      </c>
      <c r="J64">
        <v>0.25409999999999999</v>
      </c>
      <c r="K64">
        <v>0.28039999999999998</v>
      </c>
      <c r="L64">
        <v>0.24179999999999999</v>
      </c>
      <c r="M64">
        <v>19</v>
      </c>
      <c r="N64">
        <v>20.12</v>
      </c>
      <c r="O64">
        <v>20.149999999999999</v>
      </c>
      <c r="P64">
        <v>0.01</v>
      </c>
      <c r="Q64">
        <v>0.01</v>
      </c>
      <c r="R64">
        <v>0.01</v>
      </c>
      <c r="S64">
        <v>0</v>
      </c>
      <c r="U64" t="s">
        <v>80</v>
      </c>
      <c r="V64">
        <v>0</v>
      </c>
      <c r="Y64">
        <v>0</v>
      </c>
      <c r="Z64">
        <v>0</v>
      </c>
      <c r="AA64">
        <v>0</v>
      </c>
      <c r="AC64">
        <v>0</v>
      </c>
      <c r="AF64">
        <v>0.28439999999999999</v>
      </c>
      <c r="AG64">
        <v>0.27739999999999998</v>
      </c>
      <c r="AH64">
        <v>0.29580000000000001</v>
      </c>
      <c r="AJ64">
        <v>0.23319999999999999</v>
      </c>
      <c r="AK64">
        <v>0.2351</v>
      </c>
      <c r="AL64">
        <v>0.311</v>
      </c>
      <c r="AN64">
        <v>0.27600000000000002</v>
      </c>
      <c r="AO64">
        <v>0.27200000000000002</v>
      </c>
      <c r="AP64">
        <v>0.37540000000000001</v>
      </c>
      <c r="AR64">
        <v>0.28179999999999999</v>
      </c>
      <c r="AS64">
        <v>0.25469999999999998</v>
      </c>
      <c r="AT64">
        <v>0.33329999999999999</v>
      </c>
      <c r="AU64">
        <v>0</v>
      </c>
    </row>
    <row r="65" spans="1:47" x14ac:dyDescent="0.3">
      <c r="A65" t="s">
        <v>50</v>
      </c>
      <c r="B65">
        <v>13</v>
      </c>
      <c r="C65">
        <v>0</v>
      </c>
      <c r="D65">
        <v>30</v>
      </c>
      <c r="E65">
        <v>60</v>
      </c>
      <c r="F65" t="s">
        <v>79</v>
      </c>
      <c r="G65">
        <v>5.1180000000000003</v>
      </c>
      <c r="H65">
        <v>380.13409999999999</v>
      </c>
      <c r="J65">
        <v>0.99470000000000003</v>
      </c>
      <c r="K65">
        <v>2.1572</v>
      </c>
      <c r="L65">
        <v>2.9889999999999999</v>
      </c>
      <c r="M65">
        <v>19</v>
      </c>
      <c r="N65">
        <v>20.12</v>
      </c>
      <c r="O65">
        <v>20.149999999999999</v>
      </c>
      <c r="P65">
        <v>0.05</v>
      </c>
      <c r="Q65">
        <v>0.11</v>
      </c>
      <c r="R65">
        <v>0.15</v>
      </c>
      <c r="S65">
        <v>1.666666666666667E-3</v>
      </c>
      <c r="U65" t="s">
        <v>80</v>
      </c>
      <c r="V65">
        <v>1.666666666666667E-3</v>
      </c>
      <c r="Y65">
        <v>9.9999999999999992E-2</v>
      </c>
      <c r="Z65">
        <v>9.9999999999999991E-5</v>
      </c>
      <c r="AA65">
        <v>1.1999999999999999E-3</v>
      </c>
      <c r="AC65">
        <v>1.0560000000000001E-4</v>
      </c>
      <c r="AF65">
        <v>1.2481</v>
      </c>
      <c r="AG65">
        <v>3.0226000000000002</v>
      </c>
      <c r="AH65">
        <v>5.7766000000000002</v>
      </c>
      <c r="AJ65">
        <v>0.64649999999999996</v>
      </c>
      <c r="AK65">
        <v>3.1560999999999999</v>
      </c>
      <c r="AL65">
        <v>7.7012999999999998</v>
      </c>
      <c r="AN65">
        <v>1.1819</v>
      </c>
      <c r="AO65">
        <v>9.4504999999999999</v>
      </c>
      <c r="AP65">
        <v>17.250399999999999</v>
      </c>
      <c r="AR65">
        <v>0.38919999999999999</v>
      </c>
      <c r="AS65">
        <v>1.6566000000000001</v>
      </c>
      <c r="AT65">
        <v>2.4182999999999999</v>
      </c>
      <c r="AU65">
        <v>4.3999999999999994E-3</v>
      </c>
    </row>
    <row r="66" spans="1:47" x14ac:dyDescent="0.3">
      <c r="A66" t="s">
        <v>51</v>
      </c>
      <c r="B66">
        <v>13</v>
      </c>
      <c r="C66">
        <v>0</v>
      </c>
      <c r="D66">
        <v>30</v>
      </c>
      <c r="E66">
        <v>60</v>
      </c>
      <c r="F66" t="s">
        <v>79</v>
      </c>
      <c r="G66">
        <v>5.1159999999999997</v>
      </c>
      <c r="H66">
        <v>439.88080000000002</v>
      </c>
      <c r="J66">
        <v>1.1618999999999999</v>
      </c>
      <c r="K66">
        <v>3.8972000000000002</v>
      </c>
      <c r="L66">
        <v>6.9</v>
      </c>
      <c r="M66">
        <v>19</v>
      </c>
      <c r="N66">
        <v>20.12</v>
      </c>
      <c r="O66">
        <v>20.149999999999999</v>
      </c>
      <c r="P66">
        <v>0.06</v>
      </c>
      <c r="Q66">
        <v>0.19</v>
      </c>
      <c r="R66">
        <v>0.34</v>
      </c>
      <c r="S66">
        <v>4.6666666666666671E-3</v>
      </c>
      <c r="U66" t="s">
        <v>80</v>
      </c>
      <c r="V66">
        <v>4.6666666666666671E-3</v>
      </c>
      <c r="Y66">
        <v>0.28000000000000003</v>
      </c>
      <c r="Z66">
        <v>2.7999999999999998E-4</v>
      </c>
      <c r="AA66">
        <v>3.3600000000000001E-3</v>
      </c>
      <c r="AC66">
        <v>2.9567999999999999E-4</v>
      </c>
      <c r="AF66">
        <v>0.70430000000000004</v>
      </c>
      <c r="AG66">
        <v>3.6137999999999999</v>
      </c>
      <c r="AH66">
        <v>5.2226999999999997</v>
      </c>
      <c r="AJ66">
        <v>0.56100000000000005</v>
      </c>
      <c r="AK66">
        <v>3.0124</v>
      </c>
      <c r="AL66">
        <v>5.9534000000000002</v>
      </c>
      <c r="AN66">
        <v>1.1566000000000001</v>
      </c>
      <c r="AO66">
        <v>7.8926999999999996</v>
      </c>
      <c r="AP66">
        <v>13.2738</v>
      </c>
      <c r="AR66">
        <v>0.34189999999999998</v>
      </c>
      <c r="AS66">
        <v>1.8210999999999999</v>
      </c>
      <c r="AT66">
        <v>1.9705999999999999</v>
      </c>
      <c r="AU66">
        <v>1.2319999999999999E-2</v>
      </c>
    </row>
    <row r="67" spans="1:47" x14ac:dyDescent="0.3">
      <c r="A67" t="s">
        <v>52</v>
      </c>
      <c r="B67">
        <v>13</v>
      </c>
      <c r="C67">
        <v>0</v>
      </c>
      <c r="D67">
        <v>30</v>
      </c>
      <c r="E67">
        <v>60</v>
      </c>
      <c r="F67" t="s">
        <v>79</v>
      </c>
      <c r="G67">
        <v>5.1150000000000002</v>
      </c>
      <c r="H67">
        <v>771.60580000000004</v>
      </c>
      <c r="J67">
        <v>2.0903</v>
      </c>
      <c r="K67">
        <v>7.0083000000000002</v>
      </c>
      <c r="L67">
        <v>11.528499999999999</v>
      </c>
      <c r="M67">
        <v>19</v>
      </c>
      <c r="N67">
        <v>20.12</v>
      </c>
      <c r="O67">
        <v>20.149999999999999</v>
      </c>
      <c r="P67">
        <v>0.11</v>
      </c>
      <c r="Q67">
        <v>0.35</v>
      </c>
      <c r="R67">
        <v>0.56999999999999995</v>
      </c>
      <c r="S67">
        <v>7.6666666666666662E-3</v>
      </c>
      <c r="U67" t="s">
        <v>80</v>
      </c>
      <c r="V67">
        <v>7.6666666666666662E-3</v>
      </c>
      <c r="Y67">
        <v>0.46</v>
      </c>
      <c r="Z67">
        <v>4.6000000000000001E-4</v>
      </c>
      <c r="AA67">
        <v>5.5199999999999997E-3</v>
      </c>
      <c r="AC67">
        <v>4.8576000000000001E-4</v>
      </c>
      <c r="AF67">
        <v>0.9214</v>
      </c>
      <c r="AG67">
        <v>3.1320999999999999</v>
      </c>
      <c r="AH67">
        <v>6.1538000000000004</v>
      </c>
      <c r="AJ67">
        <v>0.75049999999999994</v>
      </c>
      <c r="AK67">
        <v>3.5461</v>
      </c>
      <c r="AL67">
        <v>5.9420999999999999</v>
      </c>
      <c r="AN67">
        <v>0.80830000000000002</v>
      </c>
      <c r="AO67">
        <v>4.8823999999999996</v>
      </c>
      <c r="AP67">
        <v>7.1748000000000003</v>
      </c>
      <c r="AR67">
        <v>0.55030000000000001</v>
      </c>
      <c r="AS67">
        <v>0.94</v>
      </c>
      <c r="AT67">
        <v>2.024</v>
      </c>
      <c r="AU67">
        <v>2.0240000000000001E-2</v>
      </c>
    </row>
    <row r="68" spans="1:47" x14ac:dyDescent="0.3">
      <c r="A68" t="s">
        <v>53</v>
      </c>
      <c r="B68">
        <v>13</v>
      </c>
      <c r="C68">
        <v>0</v>
      </c>
      <c r="D68">
        <v>30</v>
      </c>
      <c r="E68">
        <v>60</v>
      </c>
      <c r="F68" t="s">
        <v>79</v>
      </c>
      <c r="G68">
        <v>5.1139999999999999</v>
      </c>
      <c r="H68">
        <v>109.2411</v>
      </c>
      <c r="J68">
        <v>0.2366</v>
      </c>
      <c r="K68">
        <v>0.26750000000000002</v>
      </c>
      <c r="L68">
        <v>0.25469999999999998</v>
      </c>
      <c r="M68">
        <v>19</v>
      </c>
      <c r="N68">
        <v>20.12</v>
      </c>
      <c r="O68">
        <v>20.149999999999999</v>
      </c>
      <c r="P68">
        <v>0.01</v>
      </c>
      <c r="Q68">
        <v>0.01</v>
      </c>
      <c r="R68">
        <v>0.01</v>
      </c>
      <c r="S68">
        <v>0</v>
      </c>
      <c r="U68" t="s">
        <v>80</v>
      </c>
      <c r="V68">
        <v>0</v>
      </c>
      <c r="Y68">
        <v>0</v>
      </c>
      <c r="Z68">
        <v>0</v>
      </c>
      <c r="AA68">
        <v>0</v>
      </c>
      <c r="AC68">
        <v>0</v>
      </c>
      <c r="AF68">
        <v>0.29160000000000003</v>
      </c>
      <c r="AG68">
        <v>0.2419</v>
      </c>
      <c r="AH68">
        <v>0.26519999999999999</v>
      </c>
      <c r="AJ68">
        <v>0.23150000000000001</v>
      </c>
      <c r="AK68">
        <v>0.26910000000000001</v>
      </c>
      <c r="AL68">
        <v>0.26500000000000001</v>
      </c>
      <c r="AN68">
        <v>0.26869999999999999</v>
      </c>
      <c r="AO68">
        <v>0.29149999999999998</v>
      </c>
      <c r="AP68">
        <v>0.2359</v>
      </c>
      <c r="AR68">
        <v>0.28289999999999998</v>
      </c>
      <c r="AS68">
        <v>0.2833</v>
      </c>
      <c r="AT68">
        <v>0.29330000000000001</v>
      </c>
      <c r="AU68">
        <v>0</v>
      </c>
    </row>
    <row r="69" spans="1:47" x14ac:dyDescent="0.3">
      <c r="A69" t="s">
        <v>54</v>
      </c>
      <c r="B69">
        <v>13</v>
      </c>
      <c r="C69">
        <v>0</v>
      </c>
      <c r="D69">
        <v>30</v>
      </c>
      <c r="E69">
        <v>60</v>
      </c>
      <c r="F69" t="s">
        <v>79</v>
      </c>
      <c r="G69">
        <v>5.1130000000000004</v>
      </c>
      <c r="H69">
        <v>116.83620000000001</v>
      </c>
      <c r="J69">
        <v>0.25779999999999997</v>
      </c>
      <c r="K69">
        <v>0.26490000000000002</v>
      </c>
      <c r="L69">
        <v>0.24510000000000001</v>
      </c>
      <c r="M69">
        <v>19</v>
      </c>
      <c r="N69">
        <v>20.12</v>
      </c>
      <c r="O69">
        <v>20.149999999999999</v>
      </c>
      <c r="P69">
        <v>0.01</v>
      </c>
      <c r="Q69">
        <v>0.01</v>
      </c>
      <c r="R69">
        <v>0.01</v>
      </c>
      <c r="S69">
        <v>0</v>
      </c>
      <c r="U69" t="s">
        <v>80</v>
      </c>
      <c r="V69">
        <v>0</v>
      </c>
      <c r="Y69">
        <v>0</v>
      </c>
      <c r="Z69">
        <v>0</v>
      </c>
      <c r="AA69">
        <v>0</v>
      </c>
      <c r="AC69">
        <v>0</v>
      </c>
      <c r="AF69">
        <v>0.28489999999999999</v>
      </c>
      <c r="AG69">
        <v>0.27710000000000001</v>
      </c>
      <c r="AH69">
        <v>0.27500000000000002</v>
      </c>
      <c r="AJ69">
        <v>0.26640000000000003</v>
      </c>
      <c r="AK69">
        <v>0.27010000000000001</v>
      </c>
      <c r="AL69">
        <v>0.29239999999999999</v>
      </c>
      <c r="AN69">
        <v>0.27679999999999999</v>
      </c>
      <c r="AO69">
        <v>0.28570000000000001</v>
      </c>
      <c r="AP69">
        <v>0.24479999999999999</v>
      </c>
      <c r="AR69">
        <v>0.25490000000000002</v>
      </c>
      <c r="AS69">
        <v>0.28079999999999999</v>
      </c>
      <c r="AT69">
        <v>0.28189999999999998</v>
      </c>
      <c r="AU69">
        <v>0</v>
      </c>
    </row>
    <row r="70" spans="1:47" x14ac:dyDescent="0.3">
      <c r="A70" t="s">
        <v>55</v>
      </c>
      <c r="B70">
        <v>13</v>
      </c>
      <c r="C70">
        <v>0</v>
      </c>
      <c r="D70">
        <v>30</v>
      </c>
      <c r="E70">
        <v>60</v>
      </c>
      <c r="F70" t="s">
        <v>79</v>
      </c>
      <c r="G70">
        <v>5.1130000000000004</v>
      </c>
      <c r="H70">
        <v>108.2296</v>
      </c>
      <c r="J70">
        <v>0.23369999999999999</v>
      </c>
      <c r="K70">
        <v>0.2387</v>
      </c>
      <c r="L70">
        <v>0.23150000000000001</v>
      </c>
      <c r="M70">
        <v>19</v>
      </c>
      <c r="N70">
        <v>20.12</v>
      </c>
      <c r="O70">
        <v>20.149999999999999</v>
      </c>
      <c r="P70">
        <v>0.01</v>
      </c>
      <c r="Q70">
        <v>0.01</v>
      </c>
      <c r="R70">
        <v>0.01</v>
      </c>
      <c r="S70">
        <v>0</v>
      </c>
      <c r="U70" t="s">
        <v>80</v>
      </c>
      <c r="V70">
        <v>0</v>
      </c>
      <c r="Y70">
        <v>0</v>
      </c>
      <c r="Z70">
        <v>0</v>
      </c>
      <c r="AA70">
        <v>0</v>
      </c>
      <c r="AC70">
        <v>0</v>
      </c>
      <c r="AF70">
        <v>0.28710000000000002</v>
      </c>
      <c r="AG70">
        <v>0.27500000000000002</v>
      </c>
      <c r="AH70">
        <v>0.27379999999999999</v>
      </c>
      <c r="AJ70">
        <v>0.2485</v>
      </c>
      <c r="AK70">
        <v>0.23680000000000001</v>
      </c>
      <c r="AL70">
        <v>0.23200000000000001</v>
      </c>
      <c r="AN70">
        <v>0.23630000000000001</v>
      </c>
      <c r="AO70">
        <v>0.2883</v>
      </c>
      <c r="AP70">
        <v>0.27529999999999999</v>
      </c>
      <c r="AR70">
        <v>0.26629999999999998</v>
      </c>
      <c r="AS70">
        <v>0.252</v>
      </c>
      <c r="AT70">
        <v>0.29659999999999997</v>
      </c>
      <c r="AU70">
        <v>0</v>
      </c>
    </row>
    <row r="71" spans="1:47" x14ac:dyDescent="0.3">
      <c r="A71" t="s">
        <v>56</v>
      </c>
      <c r="B71">
        <v>13</v>
      </c>
      <c r="C71">
        <v>0</v>
      </c>
      <c r="D71">
        <v>30</v>
      </c>
      <c r="E71">
        <v>60</v>
      </c>
      <c r="F71" t="s">
        <v>79</v>
      </c>
      <c r="G71">
        <v>5.1120000000000001</v>
      </c>
      <c r="H71">
        <v>110.63679999999999</v>
      </c>
      <c r="J71">
        <v>0.24049999999999999</v>
      </c>
      <c r="K71">
        <v>0.27850000000000003</v>
      </c>
      <c r="L71">
        <v>0.27539999999999998</v>
      </c>
      <c r="M71">
        <v>19</v>
      </c>
      <c r="N71">
        <v>20.12</v>
      </c>
      <c r="O71">
        <v>20.149999999999999</v>
      </c>
      <c r="P71">
        <v>0.01</v>
      </c>
      <c r="Q71">
        <v>0.01</v>
      </c>
      <c r="R71">
        <v>0.01</v>
      </c>
      <c r="S71">
        <v>0</v>
      </c>
      <c r="U71" t="s">
        <v>80</v>
      </c>
      <c r="V71">
        <v>0</v>
      </c>
      <c r="Y71">
        <v>0</v>
      </c>
      <c r="Z71">
        <v>0</v>
      </c>
      <c r="AA71">
        <v>0</v>
      </c>
      <c r="AC71">
        <v>0</v>
      </c>
      <c r="AF71">
        <v>0.2722</v>
      </c>
      <c r="AG71">
        <v>0.23469999999999999</v>
      </c>
      <c r="AH71">
        <v>0.27689999999999998</v>
      </c>
      <c r="AJ71">
        <v>0.24540000000000001</v>
      </c>
      <c r="AK71">
        <v>0.24099999999999999</v>
      </c>
      <c r="AL71">
        <v>0.2571</v>
      </c>
      <c r="AN71">
        <v>0.27950000000000003</v>
      </c>
      <c r="AO71">
        <v>0.27079999999999999</v>
      </c>
      <c r="AP71">
        <v>0.31219999999999998</v>
      </c>
      <c r="AR71">
        <v>0.27860000000000001</v>
      </c>
      <c r="AS71">
        <v>0.2893</v>
      </c>
      <c r="AT71">
        <v>0.26819999999999999</v>
      </c>
      <c r="AU71">
        <v>0</v>
      </c>
    </row>
    <row r="72" spans="1:47" x14ac:dyDescent="0.3">
      <c r="A72" t="s">
        <v>57</v>
      </c>
      <c r="B72">
        <v>13</v>
      </c>
      <c r="C72">
        <v>0</v>
      </c>
      <c r="D72">
        <v>30</v>
      </c>
      <c r="E72">
        <v>60</v>
      </c>
      <c r="F72" t="s">
        <v>79</v>
      </c>
      <c r="G72">
        <v>5.1100000000000003</v>
      </c>
      <c r="H72">
        <v>125.0288</v>
      </c>
      <c r="J72">
        <v>0.28079999999999999</v>
      </c>
      <c r="K72">
        <v>0.23630000000000001</v>
      </c>
      <c r="L72">
        <v>0.24099999999999999</v>
      </c>
      <c r="M72">
        <v>19</v>
      </c>
      <c r="N72">
        <v>20.12</v>
      </c>
      <c r="O72">
        <v>20.149999999999999</v>
      </c>
      <c r="P72">
        <v>0.01</v>
      </c>
      <c r="Q72">
        <v>0.01</v>
      </c>
      <c r="R72">
        <v>0.01</v>
      </c>
      <c r="S72">
        <v>0</v>
      </c>
      <c r="U72" t="s">
        <v>80</v>
      </c>
      <c r="V72">
        <v>0</v>
      </c>
      <c r="Y72">
        <v>0</v>
      </c>
      <c r="Z72">
        <v>0</v>
      </c>
      <c r="AA72">
        <v>0</v>
      </c>
      <c r="AC72">
        <v>0</v>
      </c>
      <c r="AF72">
        <v>0.27029999999999998</v>
      </c>
      <c r="AG72">
        <v>0.21870000000000001</v>
      </c>
      <c r="AH72">
        <v>0.2908</v>
      </c>
      <c r="AJ72">
        <v>0.27139999999999997</v>
      </c>
      <c r="AK72">
        <v>0.28439999999999999</v>
      </c>
      <c r="AL72">
        <v>0.27760000000000001</v>
      </c>
      <c r="AN72">
        <v>0.2676</v>
      </c>
      <c r="AO72">
        <v>0.27360000000000001</v>
      </c>
      <c r="AP72">
        <v>0.30840000000000001</v>
      </c>
      <c r="AR72">
        <v>0.24210000000000001</v>
      </c>
      <c r="AS72">
        <v>0.2984</v>
      </c>
      <c r="AT72">
        <v>0.2515</v>
      </c>
      <c r="AU72">
        <v>0</v>
      </c>
    </row>
    <row r="73" spans="1:47" x14ac:dyDescent="0.3">
      <c r="A73" t="s">
        <v>58</v>
      </c>
      <c r="B73">
        <v>13</v>
      </c>
      <c r="C73">
        <v>0</v>
      </c>
      <c r="D73">
        <v>30</v>
      </c>
      <c r="E73">
        <v>60</v>
      </c>
      <c r="F73" t="s">
        <v>79</v>
      </c>
      <c r="G73">
        <v>5.1130000000000004</v>
      </c>
      <c r="H73">
        <v>107.39109999999999</v>
      </c>
      <c r="J73">
        <v>0.23139999999999999</v>
      </c>
      <c r="K73">
        <v>0.26919999999999999</v>
      </c>
      <c r="L73">
        <v>0.2772</v>
      </c>
      <c r="M73">
        <v>19</v>
      </c>
      <c r="N73">
        <v>20.12</v>
      </c>
      <c r="O73">
        <v>20.149999999999999</v>
      </c>
      <c r="P73">
        <v>0.01</v>
      </c>
      <c r="Q73">
        <v>0.01</v>
      </c>
      <c r="R73">
        <v>0.01</v>
      </c>
      <c r="S73">
        <v>0</v>
      </c>
      <c r="U73" t="s">
        <v>80</v>
      </c>
      <c r="V73">
        <v>0</v>
      </c>
      <c r="Y73">
        <v>0</v>
      </c>
      <c r="Z73">
        <v>0</v>
      </c>
      <c r="AA73">
        <v>0</v>
      </c>
      <c r="AC73">
        <v>0</v>
      </c>
      <c r="AF73">
        <v>0.26519999999999999</v>
      </c>
      <c r="AG73">
        <v>0.26779999999999998</v>
      </c>
      <c r="AH73">
        <v>0.26169999999999999</v>
      </c>
      <c r="AJ73">
        <v>0.25669999999999998</v>
      </c>
      <c r="AK73">
        <v>0.3594</v>
      </c>
      <c r="AL73">
        <v>0.6784</v>
      </c>
      <c r="AN73">
        <v>0.2782</v>
      </c>
      <c r="AO73">
        <v>0.3165</v>
      </c>
      <c r="AP73">
        <v>0.30530000000000002</v>
      </c>
      <c r="AR73">
        <v>0.26869999999999999</v>
      </c>
      <c r="AS73">
        <v>0.26379999999999998</v>
      </c>
      <c r="AT73">
        <v>0.25419999999999998</v>
      </c>
      <c r="AU73">
        <v>0</v>
      </c>
    </row>
    <row r="74" spans="1:47" x14ac:dyDescent="0.3">
      <c r="A74" t="s">
        <v>59</v>
      </c>
      <c r="B74">
        <v>13</v>
      </c>
      <c r="C74">
        <v>0</v>
      </c>
      <c r="D74">
        <v>30</v>
      </c>
      <c r="E74">
        <v>60</v>
      </c>
      <c r="F74" t="s">
        <v>79</v>
      </c>
      <c r="G74">
        <v>5.1150000000000002</v>
      </c>
      <c r="H74">
        <v>116.6823</v>
      </c>
      <c r="J74">
        <v>0.25740000000000002</v>
      </c>
      <c r="K74">
        <v>0.2873</v>
      </c>
      <c r="L74">
        <v>0.29470000000000002</v>
      </c>
      <c r="M74">
        <v>19</v>
      </c>
      <c r="N74">
        <v>20.12</v>
      </c>
      <c r="O74">
        <v>20.149999999999999</v>
      </c>
      <c r="P74">
        <v>0.01</v>
      </c>
      <c r="Q74">
        <v>0.01</v>
      </c>
      <c r="R74">
        <v>0.01</v>
      </c>
      <c r="S74">
        <v>0</v>
      </c>
      <c r="U74" t="s">
        <v>80</v>
      </c>
      <c r="V74">
        <v>0</v>
      </c>
      <c r="Y74">
        <v>0</v>
      </c>
      <c r="Z74">
        <v>0</v>
      </c>
      <c r="AA74">
        <v>0</v>
      </c>
      <c r="AC74">
        <v>0</v>
      </c>
      <c r="AF74">
        <v>0.27989999999999998</v>
      </c>
      <c r="AG74">
        <v>0.27139999999999997</v>
      </c>
      <c r="AH74">
        <v>0.29949999999999999</v>
      </c>
      <c r="AJ74">
        <v>0.2429</v>
      </c>
      <c r="AK74">
        <v>0.2742</v>
      </c>
      <c r="AL74">
        <v>0.31269999999999998</v>
      </c>
      <c r="AN74">
        <v>0.23710000000000001</v>
      </c>
      <c r="AO74">
        <v>0.3029</v>
      </c>
      <c r="AP74">
        <v>0.33539999999999998</v>
      </c>
      <c r="AR74">
        <v>0.29070000000000001</v>
      </c>
      <c r="AS74">
        <v>0.33189999999999997</v>
      </c>
      <c r="AT74">
        <v>0.39800000000000002</v>
      </c>
      <c r="AU74">
        <v>0</v>
      </c>
    </row>
    <row r="75" spans="1:47" x14ac:dyDescent="0.3">
      <c r="A75" t="s">
        <v>60</v>
      </c>
      <c r="B75">
        <v>13</v>
      </c>
      <c r="C75">
        <v>0</v>
      </c>
      <c r="D75">
        <v>30</v>
      </c>
      <c r="E75">
        <v>60</v>
      </c>
      <c r="F75" t="s">
        <v>79</v>
      </c>
      <c r="G75">
        <v>5.1150000000000002</v>
      </c>
      <c r="H75">
        <v>110.6999</v>
      </c>
      <c r="J75">
        <v>0.2407</v>
      </c>
      <c r="K75">
        <v>0.2429</v>
      </c>
      <c r="L75">
        <v>0.2656</v>
      </c>
      <c r="M75">
        <v>19</v>
      </c>
      <c r="N75">
        <v>20.12</v>
      </c>
      <c r="O75">
        <v>20.149999999999999</v>
      </c>
      <c r="P75">
        <v>0.01</v>
      </c>
      <c r="Q75">
        <v>0.01</v>
      </c>
      <c r="R75">
        <v>0.01</v>
      </c>
      <c r="S75">
        <v>0</v>
      </c>
      <c r="U75" t="s">
        <v>80</v>
      </c>
      <c r="V75">
        <v>0</v>
      </c>
      <c r="Y75">
        <v>0</v>
      </c>
      <c r="Z75">
        <v>0</v>
      </c>
      <c r="AA75">
        <v>0</v>
      </c>
      <c r="AC75">
        <v>0</v>
      </c>
      <c r="AF75">
        <v>0.28710000000000002</v>
      </c>
      <c r="AG75">
        <v>0.2636</v>
      </c>
      <c r="AH75">
        <v>0.224</v>
      </c>
      <c r="AJ75">
        <v>0.27950000000000003</v>
      </c>
      <c r="AK75">
        <v>0.22800000000000001</v>
      </c>
      <c r="AL75">
        <v>0.2676</v>
      </c>
      <c r="AN75">
        <v>0.2319</v>
      </c>
      <c r="AO75">
        <v>0.28299999999999997</v>
      </c>
      <c r="AP75">
        <v>0.27729999999999999</v>
      </c>
      <c r="AR75">
        <v>0.22539999999999999</v>
      </c>
      <c r="AS75">
        <v>0.24840000000000001</v>
      </c>
      <c r="AT75">
        <v>0.23519999999999999</v>
      </c>
      <c r="AU75">
        <v>0</v>
      </c>
    </row>
    <row r="76" spans="1:47" x14ac:dyDescent="0.3">
      <c r="A76" t="s">
        <v>61</v>
      </c>
      <c r="B76">
        <v>13</v>
      </c>
      <c r="C76">
        <v>0</v>
      </c>
      <c r="D76">
        <v>30</v>
      </c>
      <c r="E76">
        <v>60</v>
      </c>
      <c r="F76" t="s">
        <v>79</v>
      </c>
      <c r="G76">
        <v>5.117</v>
      </c>
      <c r="H76">
        <v>118.8081</v>
      </c>
      <c r="J76">
        <v>0.26329999999999998</v>
      </c>
      <c r="K76">
        <v>0.27760000000000001</v>
      </c>
      <c r="L76">
        <v>0.28160000000000002</v>
      </c>
      <c r="M76">
        <v>19</v>
      </c>
      <c r="N76">
        <v>20.12</v>
      </c>
      <c r="O76">
        <v>20.149999999999999</v>
      </c>
      <c r="P76">
        <v>0.01</v>
      </c>
      <c r="Q76">
        <v>0.01</v>
      </c>
      <c r="R76">
        <v>0.01</v>
      </c>
      <c r="S76">
        <v>0</v>
      </c>
      <c r="U76" t="s">
        <v>80</v>
      </c>
      <c r="V76">
        <v>0</v>
      </c>
      <c r="Y76">
        <v>0</v>
      </c>
      <c r="Z76">
        <v>0</v>
      </c>
      <c r="AA76">
        <v>0</v>
      </c>
      <c r="AC76">
        <v>0</v>
      </c>
      <c r="AF76">
        <v>0.2437</v>
      </c>
      <c r="AG76">
        <v>0.26279999999999998</v>
      </c>
      <c r="AH76">
        <v>0.2792</v>
      </c>
      <c r="AJ76">
        <v>0.27429999999999999</v>
      </c>
      <c r="AK76">
        <v>0.29260000000000003</v>
      </c>
      <c r="AL76">
        <v>0.2457</v>
      </c>
      <c r="AN76">
        <v>0.27900000000000003</v>
      </c>
      <c r="AO76">
        <v>0.28189999999999998</v>
      </c>
      <c r="AP76">
        <v>0.28839999999999999</v>
      </c>
      <c r="AR76">
        <v>0.28029999999999999</v>
      </c>
      <c r="AS76">
        <v>0.28210000000000002</v>
      </c>
      <c r="AT76">
        <v>0.2923</v>
      </c>
      <c r="AU76">
        <v>0</v>
      </c>
    </row>
    <row r="77" spans="1:47" x14ac:dyDescent="0.3">
      <c r="A77" t="s">
        <v>62</v>
      </c>
      <c r="B77">
        <v>13</v>
      </c>
      <c r="C77">
        <v>0</v>
      </c>
      <c r="D77">
        <v>30</v>
      </c>
      <c r="E77">
        <v>60</v>
      </c>
      <c r="F77" t="s">
        <v>79</v>
      </c>
      <c r="G77">
        <v>5.117</v>
      </c>
      <c r="H77">
        <v>111.3382</v>
      </c>
      <c r="J77">
        <v>0.2424</v>
      </c>
      <c r="K77">
        <v>0.23799999999999999</v>
      </c>
      <c r="L77">
        <v>0.2477</v>
      </c>
      <c r="M77">
        <v>19</v>
      </c>
      <c r="N77">
        <v>20.12</v>
      </c>
      <c r="O77">
        <v>20.149999999999999</v>
      </c>
      <c r="P77">
        <v>0.01</v>
      </c>
      <c r="Q77">
        <v>0.01</v>
      </c>
      <c r="R77">
        <v>0.01</v>
      </c>
      <c r="S77">
        <v>0</v>
      </c>
      <c r="U77" t="s">
        <v>80</v>
      </c>
      <c r="V77">
        <v>0</v>
      </c>
      <c r="Y77">
        <v>0</v>
      </c>
      <c r="Z77">
        <v>0</v>
      </c>
      <c r="AA77">
        <v>0</v>
      </c>
      <c r="AC77">
        <v>0</v>
      </c>
      <c r="AF77">
        <v>0.25159999999999999</v>
      </c>
      <c r="AG77">
        <v>0.29299999999999998</v>
      </c>
      <c r="AH77">
        <v>0.27260000000000001</v>
      </c>
      <c r="AJ77">
        <v>0.27810000000000001</v>
      </c>
      <c r="AK77">
        <v>0.23350000000000001</v>
      </c>
      <c r="AL77">
        <v>0.2898</v>
      </c>
      <c r="AN77">
        <v>0.23780000000000001</v>
      </c>
      <c r="AO77">
        <v>0.1547</v>
      </c>
      <c r="AP77">
        <v>0.30759999999999998</v>
      </c>
      <c r="AR77">
        <v>0.25109999999999999</v>
      </c>
      <c r="AS77">
        <v>0.28539999999999999</v>
      </c>
      <c r="AT77">
        <v>0.29170000000000001</v>
      </c>
      <c r="AU77">
        <v>0</v>
      </c>
    </row>
    <row r="78" spans="1:47" x14ac:dyDescent="0.3">
      <c r="A78" t="s">
        <v>63</v>
      </c>
      <c r="B78">
        <v>13</v>
      </c>
      <c r="C78">
        <v>0</v>
      </c>
      <c r="D78">
        <v>30</v>
      </c>
      <c r="E78">
        <v>60</v>
      </c>
      <c r="F78" t="s">
        <v>79</v>
      </c>
      <c r="G78">
        <v>5.117</v>
      </c>
      <c r="H78">
        <v>117.9909</v>
      </c>
      <c r="J78">
        <v>0.2611</v>
      </c>
      <c r="K78">
        <v>0.22409999999999999</v>
      </c>
      <c r="L78">
        <v>0.27810000000000001</v>
      </c>
      <c r="M78">
        <v>19</v>
      </c>
      <c r="N78">
        <v>20.12</v>
      </c>
      <c r="O78">
        <v>20.149999999999999</v>
      </c>
      <c r="P78">
        <v>0.01</v>
      </c>
      <c r="Q78">
        <v>0.01</v>
      </c>
      <c r="R78">
        <v>0.01</v>
      </c>
      <c r="S78">
        <v>0</v>
      </c>
      <c r="U78" t="s">
        <v>80</v>
      </c>
      <c r="V78">
        <v>0</v>
      </c>
      <c r="Y78">
        <v>0</v>
      </c>
      <c r="Z78">
        <v>0</v>
      </c>
      <c r="AA78">
        <v>0</v>
      </c>
      <c r="AC78">
        <v>0</v>
      </c>
      <c r="AF78">
        <v>0.2336</v>
      </c>
      <c r="AG78">
        <v>0.27229999999999999</v>
      </c>
      <c r="AH78">
        <v>0.2596</v>
      </c>
      <c r="AJ78">
        <v>0.23749999999999999</v>
      </c>
      <c r="AK78">
        <v>0.23050000000000001</v>
      </c>
      <c r="AL78">
        <v>0.2455</v>
      </c>
      <c r="AN78">
        <v>0.2757</v>
      </c>
      <c r="AO78">
        <v>0.28349999999999997</v>
      </c>
      <c r="AP78">
        <v>0.26329999999999998</v>
      </c>
      <c r="AR78">
        <v>0.23</v>
      </c>
      <c r="AS78">
        <v>0.28289999999999998</v>
      </c>
      <c r="AT78">
        <v>0.28160000000000002</v>
      </c>
      <c r="AU78">
        <v>0</v>
      </c>
    </row>
    <row r="79" spans="1:47" x14ac:dyDescent="0.3">
      <c r="A79" t="s">
        <v>64</v>
      </c>
      <c r="B79">
        <v>13</v>
      </c>
      <c r="C79">
        <v>0</v>
      </c>
      <c r="D79">
        <v>30</v>
      </c>
      <c r="E79">
        <v>60</v>
      </c>
      <c r="F79" t="s">
        <v>79</v>
      </c>
      <c r="G79">
        <v>5.1189999999999998</v>
      </c>
      <c r="H79">
        <v>124.9144</v>
      </c>
      <c r="J79">
        <v>0.28039999999999998</v>
      </c>
      <c r="K79">
        <v>0.25059999999999999</v>
      </c>
      <c r="L79">
        <v>0.27660000000000001</v>
      </c>
      <c r="M79">
        <v>19</v>
      </c>
      <c r="N79">
        <v>20.12</v>
      </c>
      <c r="O79">
        <v>20.149999999999999</v>
      </c>
      <c r="P79">
        <v>0.01</v>
      </c>
      <c r="Q79">
        <v>0.01</v>
      </c>
      <c r="R79">
        <v>0.01</v>
      </c>
      <c r="S79">
        <v>0</v>
      </c>
      <c r="U79" t="s">
        <v>80</v>
      </c>
      <c r="V79">
        <v>0</v>
      </c>
      <c r="Y79">
        <v>0</v>
      </c>
      <c r="Z79">
        <v>0</v>
      </c>
      <c r="AA79">
        <v>0</v>
      </c>
      <c r="AC79">
        <v>0</v>
      </c>
      <c r="AF79">
        <v>0.27029999999999998</v>
      </c>
      <c r="AG79">
        <v>0.23039999999999999</v>
      </c>
      <c r="AH79">
        <v>0.24390000000000001</v>
      </c>
      <c r="AJ79">
        <v>0.2432</v>
      </c>
      <c r="AK79">
        <v>0.24</v>
      </c>
      <c r="AL79">
        <v>0.25979999999999998</v>
      </c>
      <c r="AN79">
        <v>0.26800000000000002</v>
      </c>
      <c r="AO79">
        <v>0.2802</v>
      </c>
      <c r="AP79">
        <v>0.30020000000000002</v>
      </c>
      <c r="AR79">
        <v>0.27629999999999999</v>
      </c>
      <c r="AS79">
        <v>0.2452</v>
      </c>
      <c r="AT79">
        <v>0.29820000000000002</v>
      </c>
      <c r="AU79">
        <v>0</v>
      </c>
    </row>
    <row r="80" spans="1:47" x14ac:dyDescent="0.3">
      <c r="A80" t="s">
        <v>65</v>
      </c>
      <c r="B80">
        <v>13</v>
      </c>
      <c r="C80">
        <v>0</v>
      </c>
      <c r="D80">
        <v>30</v>
      </c>
      <c r="E80">
        <v>60</v>
      </c>
      <c r="F80" t="s">
        <v>79</v>
      </c>
      <c r="G80">
        <v>5.1189999999999998</v>
      </c>
      <c r="H80">
        <v>126.6925</v>
      </c>
      <c r="J80">
        <v>0.28539999999999999</v>
      </c>
      <c r="K80">
        <v>0.2382</v>
      </c>
      <c r="L80">
        <v>0.28739999999999999</v>
      </c>
      <c r="M80">
        <v>19</v>
      </c>
      <c r="N80">
        <v>20.12</v>
      </c>
      <c r="O80">
        <v>20.149999999999999</v>
      </c>
      <c r="P80">
        <v>0.02</v>
      </c>
      <c r="Q80">
        <v>0.01</v>
      </c>
      <c r="R80">
        <v>0.01</v>
      </c>
      <c r="S80">
        <v>-1.6666666666666669E-4</v>
      </c>
      <c r="U80" t="s">
        <v>80</v>
      </c>
      <c r="V80">
        <v>-1.6666666666666669E-4</v>
      </c>
      <c r="Y80">
        <v>-0.01</v>
      </c>
      <c r="Z80">
        <v>-1.0000000000000001E-5</v>
      </c>
      <c r="AA80">
        <v>-1.2E-4</v>
      </c>
      <c r="AC80">
        <v>-1.0560000000000001E-5</v>
      </c>
      <c r="AF80">
        <v>0.23730000000000001</v>
      </c>
      <c r="AG80">
        <v>0.29070000000000001</v>
      </c>
      <c r="AH80">
        <v>0.29749999999999999</v>
      </c>
      <c r="AJ80">
        <v>0.23760000000000001</v>
      </c>
      <c r="AK80">
        <v>0.25419999999999998</v>
      </c>
      <c r="AL80">
        <v>0.29559999999999997</v>
      </c>
      <c r="AN80">
        <v>0.26729999999999998</v>
      </c>
      <c r="AO80">
        <v>0.28320000000000001</v>
      </c>
      <c r="AP80">
        <v>0.26819999999999999</v>
      </c>
      <c r="AR80">
        <v>0.23580000000000001</v>
      </c>
      <c r="AS80">
        <v>0.29349999999999998</v>
      </c>
      <c r="AT80">
        <v>0.30309999999999998</v>
      </c>
      <c r="AU80">
        <v>-4.4000000000000012E-4</v>
      </c>
    </row>
    <row r="81" spans="1:47" x14ac:dyDescent="0.3">
      <c r="A81" t="s">
        <v>66</v>
      </c>
      <c r="B81">
        <v>13</v>
      </c>
      <c r="C81">
        <v>0</v>
      </c>
      <c r="D81">
        <v>30</v>
      </c>
      <c r="E81">
        <v>60</v>
      </c>
      <c r="F81" t="s">
        <v>79</v>
      </c>
      <c r="G81">
        <v>5.1180000000000003</v>
      </c>
      <c r="H81">
        <v>123.0463</v>
      </c>
      <c r="J81">
        <v>0.2752</v>
      </c>
      <c r="K81">
        <v>0.2555</v>
      </c>
      <c r="L81">
        <v>5.125</v>
      </c>
      <c r="M81">
        <v>19</v>
      </c>
      <c r="N81">
        <v>20.12</v>
      </c>
      <c r="O81">
        <v>20.149999999999999</v>
      </c>
      <c r="P81">
        <v>0.01</v>
      </c>
      <c r="Q81">
        <v>0.01</v>
      </c>
      <c r="R81">
        <v>0.25</v>
      </c>
      <c r="S81">
        <v>4.0000000000000001E-3</v>
      </c>
      <c r="U81" t="s">
        <v>80</v>
      </c>
      <c r="V81">
        <v>4.0000000000000001E-3</v>
      </c>
      <c r="Y81">
        <v>0.24</v>
      </c>
      <c r="Z81">
        <v>2.4000000000000001E-4</v>
      </c>
      <c r="AA81">
        <v>2.8800000000000002E-3</v>
      </c>
      <c r="AC81">
        <v>2.5344000000000001E-4</v>
      </c>
      <c r="AF81">
        <v>0.24010000000000001</v>
      </c>
      <c r="AG81">
        <v>0.2515</v>
      </c>
      <c r="AH81">
        <v>0.26819999999999999</v>
      </c>
      <c r="AJ81">
        <v>0.27900000000000003</v>
      </c>
      <c r="AK81">
        <v>0.2752</v>
      </c>
      <c r="AL81">
        <v>0.25419999999999998</v>
      </c>
      <c r="AN81">
        <v>0.26479999999999998</v>
      </c>
      <c r="AO81">
        <v>0.49880000000000002</v>
      </c>
      <c r="AP81">
        <v>0.33600000000000002</v>
      </c>
      <c r="AR81">
        <v>0.22869999999999999</v>
      </c>
      <c r="AS81">
        <v>0.26219999999999999</v>
      </c>
      <c r="AT81">
        <v>0.27610000000000001</v>
      </c>
      <c r="AU81">
        <v>1.056E-2</v>
      </c>
    </row>
    <row r="82" spans="1:47" x14ac:dyDescent="0.3">
      <c r="A82" t="s">
        <v>67</v>
      </c>
      <c r="B82">
        <v>13</v>
      </c>
      <c r="C82">
        <v>0</v>
      </c>
      <c r="D82">
        <v>30</v>
      </c>
      <c r="E82">
        <v>60</v>
      </c>
      <c r="F82" t="s">
        <v>79</v>
      </c>
      <c r="G82">
        <v>5.1180000000000003</v>
      </c>
      <c r="H82">
        <v>115.4226</v>
      </c>
      <c r="J82">
        <v>0.25390000000000001</v>
      </c>
      <c r="K82">
        <v>0.24160000000000001</v>
      </c>
      <c r="L82">
        <v>0.27779999999999999</v>
      </c>
      <c r="M82">
        <v>19</v>
      </c>
      <c r="N82">
        <v>20.12</v>
      </c>
      <c r="O82">
        <v>20.149999999999999</v>
      </c>
      <c r="P82">
        <v>0.01</v>
      </c>
      <c r="Q82">
        <v>0.01</v>
      </c>
      <c r="R82">
        <v>0.01</v>
      </c>
      <c r="S82">
        <v>0</v>
      </c>
      <c r="V82">
        <v>0</v>
      </c>
      <c r="Y82">
        <v>0</v>
      </c>
      <c r="Z82">
        <v>0</v>
      </c>
      <c r="AA82">
        <v>0</v>
      </c>
      <c r="AC82">
        <v>0</v>
      </c>
      <c r="AF82">
        <v>0.25309999999999999</v>
      </c>
      <c r="AG82">
        <v>0.27629999999999999</v>
      </c>
      <c r="AH82">
        <v>0.34060000000000001</v>
      </c>
      <c r="AJ82">
        <v>0.24759999999999999</v>
      </c>
      <c r="AK82">
        <v>0.252</v>
      </c>
      <c r="AL82">
        <v>0.23780000000000001</v>
      </c>
      <c r="AN82">
        <v>0.27429999999999999</v>
      </c>
      <c r="AO82">
        <v>0.24690000000000001</v>
      </c>
      <c r="AP82">
        <v>0.34949999999999998</v>
      </c>
      <c r="AR82">
        <v>0.22939999999999999</v>
      </c>
      <c r="AS82">
        <v>0.30309999999999998</v>
      </c>
      <c r="AT82">
        <v>0.25729999999999997</v>
      </c>
      <c r="AU82">
        <v>0</v>
      </c>
    </row>
    <row r="83" spans="1:47" x14ac:dyDescent="0.3">
      <c r="A83" t="s">
        <v>68</v>
      </c>
      <c r="B83">
        <v>13</v>
      </c>
      <c r="C83">
        <v>0</v>
      </c>
      <c r="D83">
        <v>30</v>
      </c>
      <c r="E83">
        <v>60</v>
      </c>
      <c r="F83" t="s">
        <v>79</v>
      </c>
      <c r="G83">
        <v>5.1180000000000003</v>
      </c>
      <c r="H83">
        <v>113.86879999999999</v>
      </c>
      <c r="J83">
        <v>0.2495</v>
      </c>
      <c r="K83">
        <v>0.28439999999999999</v>
      </c>
      <c r="L83">
        <v>0.26869999999999999</v>
      </c>
      <c r="M83">
        <v>19</v>
      </c>
      <c r="N83">
        <v>20.12</v>
      </c>
      <c r="O83">
        <v>20.149999999999999</v>
      </c>
      <c r="P83">
        <v>0.01</v>
      </c>
      <c r="Q83">
        <v>0.01</v>
      </c>
      <c r="R83">
        <v>0.01</v>
      </c>
      <c r="S83">
        <v>0</v>
      </c>
      <c r="V83">
        <v>0</v>
      </c>
      <c r="Y83">
        <v>0</v>
      </c>
      <c r="Z83">
        <v>0</v>
      </c>
      <c r="AA83">
        <v>0</v>
      </c>
      <c r="AC83">
        <v>0</v>
      </c>
      <c r="AF83">
        <v>0.24490000000000001</v>
      </c>
      <c r="AG83">
        <v>0.26419999999999999</v>
      </c>
      <c r="AH83">
        <v>0.27779999999999999</v>
      </c>
      <c r="AJ83">
        <v>0.34239999999999998</v>
      </c>
      <c r="AK83">
        <v>0.61619999999999997</v>
      </c>
      <c r="AL83">
        <v>0.2356</v>
      </c>
      <c r="AN83">
        <v>0.22459999999999999</v>
      </c>
      <c r="AO83">
        <v>0.35070000000000001</v>
      </c>
      <c r="AP83">
        <v>0.31840000000000002</v>
      </c>
      <c r="AR83">
        <v>0.2737</v>
      </c>
      <c r="AS83">
        <v>0.28560000000000002</v>
      </c>
      <c r="AT83">
        <v>0.30399999999999999</v>
      </c>
      <c r="AU83">
        <v>0</v>
      </c>
    </row>
    <row r="84" spans="1:47" x14ac:dyDescent="0.3">
      <c r="A84" t="s">
        <v>69</v>
      </c>
      <c r="B84">
        <v>13</v>
      </c>
      <c r="C84">
        <v>0</v>
      </c>
      <c r="D84">
        <v>30</v>
      </c>
      <c r="E84">
        <v>60</v>
      </c>
      <c r="F84" t="s">
        <v>79</v>
      </c>
      <c r="G84">
        <v>5.1159999999999997</v>
      </c>
      <c r="H84">
        <v>123.2564</v>
      </c>
      <c r="J84">
        <v>0.27579999999999999</v>
      </c>
      <c r="K84">
        <v>0.24010000000000001</v>
      </c>
      <c r="L84">
        <v>0.24379999999999999</v>
      </c>
      <c r="M84">
        <v>19</v>
      </c>
      <c r="N84">
        <v>20.12</v>
      </c>
      <c r="O84">
        <v>20.149999999999999</v>
      </c>
      <c r="P84">
        <v>0.01</v>
      </c>
      <c r="Q84">
        <v>0.01</v>
      </c>
      <c r="R84">
        <v>0.01</v>
      </c>
      <c r="S84">
        <v>0</v>
      </c>
      <c r="V84">
        <v>0</v>
      </c>
      <c r="Y84">
        <v>0</v>
      </c>
      <c r="Z84">
        <v>0</v>
      </c>
      <c r="AA84">
        <v>0</v>
      </c>
      <c r="AC84">
        <v>0</v>
      </c>
      <c r="AF84">
        <v>0.2392</v>
      </c>
      <c r="AG84">
        <v>0.31240000000000001</v>
      </c>
      <c r="AH84">
        <v>0.28299999999999997</v>
      </c>
      <c r="AJ84">
        <v>0.46639999999999998</v>
      </c>
      <c r="AK84">
        <v>1.0873999999999999</v>
      </c>
      <c r="AL84">
        <v>0.98699999999999999</v>
      </c>
      <c r="AN84">
        <v>0.23269999999999999</v>
      </c>
      <c r="AO84">
        <v>0.29449999999999998</v>
      </c>
      <c r="AP84">
        <v>0.32140000000000002</v>
      </c>
      <c r="AR84">
        <v>0.28999999999999998</v>
      </c>
      <c r="AS84">
        <v>0.30459999999999998</v>
      </c>
      <c r="AT84">
        <v>0.43690000000000001</v>
      </c>
      <c r="AU84">
        <v>0</v>
      </c>
    </row>
    <row r="85" spans="1:47" x14ac:dyDescent="0.3">
      <c r="A85" t="s">
        <v>70</v>
      </c>
      <c r="B85">
        <v>13</v>
      </c>
      <c r="C85">
        <v>0</v>
      </c>
      <c r="D85">
        <v>30</v>
      </c>
      <c r="E85">
        <v>60</v>
      </c>
      <c r="F85" t="s">
        <v>79</v>
      </c>
      <c r="G85">
        <v>5.1139999999999999</v>
      </c>
      <c r="H85">
        <v>126.7959</v>
      </c>
      <c r="J85">
        <v>0.28570000000000001</v>
      </c>
      <c r="K85">
        <v>0.2369</v>
      </c>
      <c r="L85">
        <v>0.2923</v>
      </c>
      <c r="M85">
        <v>19</v>
      </c>
      <c r="N85">
        <v>20.12</v>
      </c>
      <c r="O85">
        <v>20.149999999999999</v>
      </c>
      <c r="P85">
        <v>0.02</v>
      </c>
      <c r="Q85">
        <v>0.01</v>
      </c>
      <c r="R85">
        <v>0.01</v>
      </c>
      <c r="S85">
        <v>-1.6666666666666669E-4</v>
      </c>
      <c r="V85">
        <v>-1.6666666666666669E-4</v>
      </c>
      <c r="Y85">
        <v>-0.01</v>
      </c>
      <c r="Z85">
        <v>-1.0000000000000001E-5</v>
      </c>
      <c r="AA85">
        <v>-1.2E-4</v>
      </c>
      <c r="AC85">
        <v>-1.0560000000000001E-5</v>
      </c>
      <c r="AF85">
        <v>0.25280000000000002</v>
      </c>
      <c r="AG85">
        <v>0.2286</v>
      </c>
      <c r="AH85">
        <v>0.27039999999999997</v>
      </c>
      <c r="AJ85">
        <v>0.34039999999999998</v>
      </c>
      <c r="AK85">
        <v>0.53159999999999996</v>
      </c>
      <c r="AL85">
        <v>0.74919999999999998</v>
      </c>
      <c r="AN85">
        <v>0.25059999999999999</v>
      </c>
      <c r="AO85">
        <v>0.17860000000000001</v>
      </c>
      <c r="AP85">
        <v>0.70150000000000001</v>
      </c>
      <c r="AR85">
        <v>0.20050000000000001</v>
      </c>
      <c r="AS85">
        <v>0.32050000000000001</v>
      </c>
      <c r="AT85">
        <v>0.40560000000000002</v>
      </c>
      <c r="AU85">
        <v>-4.4000000000000012E-4</v>
      </c>
    </row>
    <row r="86" spans="1:47" x14ac:dyDescent="0.3">
      <c r="A86" t="s">
        <v>71</v>
      </c>
      <c r="B86">
        <v>13</v>
      </c>
      <c r="C86">
        <v>0</v>
      </c>
      <c r="D86">
        <v>30</v>
      </c>
      <c r="E86">
        <v>60</v>
      </c>
      <c r="F86" t="s">
        <v>79</v>
      </c>
      <c r="G86">
        <v>5.1150000000000002</v>
      </c>
      <c r="H86">
        <v>114.25920000000001</v>
      </c>
      <c r="J86">
        <v>0.25059999999999999</v>
      </c>
      <c r="K86">
        <v>0.22670000000000001</v>
      </c>
      <c r="L86">
        <v>0.28949999999999998</v>
      </c>
      <c r="M86">
        <v>19</v>
      </c>
      <c r="N86">
        <v>20.12</v>
      </c>
      <c r="O86">
        <v>20.149999999999999</v>
      </c>
      <c r="P86">
        <v>0.01</v>
      </c>
      <c r="Q86">
        <v>0.01</v>
      </c>
      <c r="R86">
        <v>0.01</v>
      </c>
      <c r="S86">
        <v>0</v>
      </c>
      <c r="V86">
        <v>0</v>
      </c>
      <c r="Y86">
        <v>0</v>
      </c>
      <c r="Z86">
        <v>0</v>
      </c>
      <c r="AA86">
        <v>0</v>
      </c>
      <c r="AC86">
        <v>0</v>
      </c>
      <c r="AF86">
        <v>0.28289999999999998</v>
      </c>
      <c r="AG86">
        <v>0.24129999999999999</v>
      </c>
      <c r="AH86">
        <v>0.27339999999999998</v>
      </c>
      <c r="AJ86">
        <v>0.3664</v>
      </c>
      <c r="AK86">
        <v>0.66059999999999997</v>
      </c>
      <c r="AL86">
        <v>1.1494</v>
      </c>
      <c r="AN86">
        <v>0.2797</v>
      </c>
      <c r="AO86">
        <v>0.28189999999999998</v>
      </c>
      <c r="AP86">
        <v>0.42370000000000002</v>
      </c>
      <c r="AR86">
        <v>0.23169999999999999</v>
      </c>
      <c r="AS86">
        <v>0.26800000000000002</v>
      </c>
      <c r="AT86">
        <v>0.26290000000000002</v>
      </c>
      <c r="AU86">
        <v>0</v>
      </c>
    </row>
    <row r="87" spans="1:47" x14ac:dyDescent="0.3">
      <c r="A87" t="s">
        <v>72</v>
      </c>
      <c r="B87">
        <v>13</v>
      </c>
      <c r="C87">
        <v>0</v>
      </c>
      <c r="D87">
        <v>30</v>
      </c>
      <c r="E87">
        <v>60</v>
      </c>
      <c r="F87" t="s">
        <v>79</v>
      </c>
      <c r="G87">
        <v>5.1159999999999997</v>
      </c>
      <c r="H87">
        <v>126.0283</v>
      </c>
      <c r="J87">
        <v>0.28360000000000002</v>
      </c>
      <c r="K87">
        <v>0.24260000000000001</v>
      </c>
      <c r="L87">
        <v>0.28789999999999999</v>
      </c>
      <c r="M87">
        <v>19</v>
      </c>
      <c r="N87">
        <v>20.12</v>
      </c>
      <c r="O87">
        <v>20.149999999999999</v>
      </c>
      <c r="P87">
        <v>0.01</v>
      </c>
      <c r="Q87">
        <v>0.01</v>
      </c>
      <c r="R87">
        <v>0.01</v>
      </c>
      <c r="S87">
        <v>0</v>
      </c>
      <c r="V87">
        <v>0</v>
      </c>
      <c r="Y87">
        <v>0</v>
      </c>
      <c r="Z87">
        <v>0</v>
      </c>
      <c r="AA87">
        <v>0</v>
      </c>
      <c r="AC87">
        <v>0</v>
      </c>
      <c r="AF87">
        <v>0.27260000000000001</v>
      </c>
      <c r="AG87">
        <v>0.29380000000000001</v>
      </c>
      <c r="AH87">
        <v>0.254</v>
      </c>
      <c r="AJ87">
        <v>0.42099999999999999</v>
      </c>
      <c r="AK87">
        <v>0.96989999999999998</v>
      </c>
      <c r="AL87">
        <v>1.6910000000000001</v>
      </c>
      <c r="AN87">
        <v>0.28320000000000001</v>
      </c>
      <c r="AO87">
        <v>0.37759999999999999</v>
      </c>
      <c r="AP87">
        <v>0.51290000000000002</v>
      </c>
      <c r="AR87">
        <v>0.27879999999999999</v>
      </c>
      <c r="AS87">
        <v>0.26129999999999998</v>
      </c>
      <c r="AT87">
        <v>0.27789999999999998</v>
      </c>
      <c r="AU87">
        <v>0</v>
      </c>
    </row>
    <row r="88" spans="1:47" x14ac:dyDescent="0.3">
      <c r="A88" t="s">
        <v>73</v>
      </c>
      <c r="B88">
        <v>13</v>
      </c>
      <c r="C88">
        <v>0</v>
      </c>
      <c r="D88">
        <v>30</v>
      </c>
      <c r="E88">
        <v>60</v>
      </c>
      <c r="F88" t="s">
        <v>79</v>
      </c>
      <c r="G88">
        <v>5.1159999999999997</v>
      </c>
      <c r="H88">
        <v>123.48480000000001</v>
      </c>
      <c r="J88">
        <v>0.27639999999999998</v>
      </c>
      <c r="K88">
        <v>0.28050000000000003</v>
      </c>
      <c r="L88">
        <v>0.2462</v>
      </c>
      <c r="M88">
        <v>19</v>
      </c>
      <c r="N88">
        <v>20.12</v>
      </c>
      <c r="O88">
        <v>20.149999999999999</v>
      </c>
      <c r="P88">
        <v>0.01</v>
      </c>
      <c r="Q88">
        <v>0.01</v>
      </c>
      <c r="R88">
        <v>0.01</v>
      </c>
      <c r="S88">
        <v>0</v>
      </c>
      <c r="V88">
        <v>0</v>
      </c>
      <c r="Y88">
        <v>0</v>
      </c>
      <c r="Z88">
        <v>0</v>
      </c>
      <c r="AA88">
        <v>0</v>
      </c>
      <c r="AC88">
        <v>0</v>
      </c>
      <c r="AF88">
        <v>0.27789999999999998</v>
      </c>
      <c r="AG88">
        <v>0.2651</v>
      </c>
      <c r="AH88">
        <v>0.2928</v>
      </c>
      <c r="AJ88">
        <v>0.47820000000000001</v>
      </c>
      <c r="AK88">
        <v>1.7512000000000001</v>
      </c>
      <c r="AL88">
        <v>1.1674</v>
      </c>
      <c r="AN88">
        <v>0.24479999999999999</v>
      </c>
      <c r="AO88">
        <v>0.38390000000000002</v>
      </c>
      <c r="AP88">
        <v>0.47520000000000001</v>
      </c>
      <c r="AR88">
        <v>0.2666</v>
      </c>
      <c r="AS88">
        <v>0.26490000000000002</v>
      </c>
      <c r="AT88">
        <v>0.36</v>
      </c>
      <c r="AU88">
        <v>0</v>
      </c>
    </row>
    <row r="89" spans="1:47" x14ac:dyDescent="0.3">
      <c r="A89" t="s">
        <v>74</v>
      </c>
      <c r="B89">
        <v>13</v>
      </c>
      <c r="C89">
        <v>0</v>
      </c>
      <c r="D89">
        <v>30</v>
      </c>
      <c r="E89">
        <v>60</v>
      </c>
      <c r="F89" t="s">
        <v>79</v>
      </c>
      <c r="G89">
        <v>5.117</v>
      </c>
      <c r="H89">
        <v>110.1465</v>
      </c>
      <c r="J89">
        <v>0.23910000000000001</v>
      </c>
      <c r="K89">
        <v>0.2515</v>
      </c>
      <c r="L89">
        <v>0.28120000000000001</v>
      </c>
      <c r="M89">
        <v>19</v>
      </c>
      <c r="N89">
        <v>20.12</v>
      </c>
      <c r="O89">
        <v>20.149999999999999</v>
      </c>
      <c r="P89">
        <v>0.01</v>
      </c>
      <c r="Q89">
        <v>0.01</v>
      </c>
      <c r="R89">
        <v>0.01</v>
      </c>
      <c r="S89">
        <v>0</v>
      </c>
      <c r="V89">
        <v>0</v>
      </c>
      <c r="Y89">
        <v>0</v>
      </c>
      <c r="Z89">
        <v>0</v>
      </c>
      <c r="AA89">
        <v>0</v>
      </c>
      <c r="AC89">
        <v>0</v>
      </c>
      <c r="AF89">
        <v>0.28260000000000002</v>
      </c>
      <c r="AG89">
        <v>0.34060000000000001</v>
      </c>
      <c r="AH89">
        <v>0.27560000000000001</v>
      </c>
      <c r="AJ89">
        <v>0.2661</v>
      </c>
      <c r="AK89">
        <v>0.29310000000000003</v>
      </c>
      <c r="AL89">
        <v>0.26440000000000002</v>
      </c>
      <c r="AN89">
        <v>0.32850000000000001</v>
      </c>
      <c r="AO89">
        <v>0.26540000000000002</v>
      </c>
      <c r="AP89">
        <v>0.26819999999999999</v>
      </c>
      <c r="AR89">
        <v>0.33050000000000002</v>
      </c>
      <c r="AS89">
        <v>0.35120000000000001</v>
      </c>
      <c r="AT89">
        <v>0.34599999999999997</v>
      </c>
      <c r="AU89">
        <v>0</v>
      </c>
    </row>
    <row r="90" spans="1:47" x14ac:dyDescent="0.3">
      <c r="A90" t="s">
        <v>75</v>
      </c>
      <c r="B90">
        <v>13</v>
      </c>
      <c r="C90">
        <v>0</v>
      </c>
      <c r="D90">
        <v>30</v>
      </c>
      <c r="E90">
        <v>60</v>
      </c>
      <c r="F90" t="s">
        <v>79</v>
      </c>
      <c r="G90">
        <v>5.1219999999999999</v>
      </c>
      <c r="H90">
        <v>116.28740000000001</v>
      </c>
      <c r="J90">
        <v>0.25629999999999997</v>
      </c>
      <c r="K90">
        <v>0.27610000000000001</v>
      </c>
      <c r="L90">
        <v>0.2873</v>
      </c>
      <c r="M90">
        <v>19</v>
      </c>
      <c r="N90">
        <v>20.12</v>
      </c>
      <c r="O90">
        <v>20.149999999999999</v>
      </c>
      <c r="P90">
        <v>0.01</v>
      </c>
      <c r="Q90">
        <v>0.01</v>
      </c>
      <c r="R90">
        <v>0.01</v>
      </c>
      <c r="S90">
        <v>0</v>
      </c>
      <c r="V90">
        <v>0</v>
      </c>
      <c r="Y90">
        <v>0</v>
      </c>
      <c r="Z90">
        <v>0</v>
      </c>
      <c r="AA90">
        <v>0</v>
      </c>
      <c r="AC90">
        <v>0</v>
      </c>
      <c r="AF90">
        <v>0.28299999999999997</v>
      </c>
      <c r="AG90">
        <v>0.2586</v>
      </c>
      <c r="AH90">
        <v>0.2288</v>
      </c>
      <c r="AJ90">
        <v>0.27610000000000001</v>
      </c>
      <c r="AK90">
        <v>0.28610000000000002</v>
      </c>
      <c r="AL90">
        <v>0.245</v>
      </c>
      <c r="AN90">
        <v>0.2646</v>
      </c>
      <c r="AO90">
        <v>0.24590000000000001</v>
      </c>
      <c r="AP90">
        <v>0.23380000000000001</v>
      </c>
      <c r="AR90">
        <v>0.25719999999999998</v>
      </c>
      <c r="AS90">
        <v>0.29139999999999999</v>
      </c>
      <c r="AT90">
        <v>0.28689999999999999</v>
      </c>
      <c r="AU90">
        <v>0</v>
      </c>
    </row>
    <row r="91" spans="1:47" x14ac:dyDescent="0.3">
      <c r="A91" t="s">
        <v>76</v>
      </c>
      <c r="B91">
        <v>13</v>
      </c>
      <c r="C91">
        <v>0</v>
      </c>
      <c r="D91">
        <v>30</v>
      </c>
      <c r="E91">
        <v>60</v>
      </c>
      <c r="F91" t="s">
        <v>79</v>
      </c>
      <c r="G91">
        <v>5.12</v>
      </c>
      <c r="H91">
        <v>115.2607</v>
      </c>
      <c r="J91">
        <v>0.25340000000000001</v>
      </c>
      <c r="K91">
        <v>0.2752</v>
      </c>
      <c r="L91">
        <v>0.29220000000000002</v>
      </c>
      <c r="M91">
        <v>19</v>
      </c>
      <c r="N91">
        <v>20.12</v>
      </c>
      <c r="O91">
        <v>20.149999999999999</v>
      </c>
      <c r="P91">
        <v>0.01</v>
      </c>
      <c r="Q91">
        <v>0.01</v>
      </c>
      <c r="R91">
        <v>0.01</v>
      </c>
      <c r="S91">
        <v>0</v>
      </c>
      <c r="V91">
        <v>0</v>
      </c>
      <c r="Y91">
        <v>0</v>
      </c>
      <c r="Z91">
        <v>0</v>
      </c>
      <c r="AA91">
        <v>0</v>
      </c>
      <c r="AC91">
        <v>0</v>
      </c>
      <c r="AF91">
        <v>0.2399</v>
      </c>
      <c r="AG91">
        <v>0.3332</v>
      </c>
      <c r="AH91">
        <v>0.26869999999999999</v>
      </c>
      <c r="AJ91">
        <v>0.2379</v>
      </c>
      <c r="AK91">
        <v>0.26019999999999999</v>
      </c>
      <c r="AL91">
        <v>0.3085</v>
      </c>
      <c r="AN91">
        <v>0.28460000000000002</v>
      </c>
      <c r="AO91">
        <v>0.24829999999999999</v>
      </c>
      <c r="AP91">
        <v>0.2452</v>
      </c>
      <c r="AR91">
        <v>0.27</v>
      </c>
      <c r="AS91">
        <v>0.28720000000000001</v>
      </c>
      <c r="AT91">
        <v>0.29559999999999997</v>
      </c>
      <c r="AU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Calculated_Flux (2)</vt:lpstr>
      <vt:lpstr>Sheet1</vt:lpstr>
      <vt:lpstr>Calculated_Flux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 Yadav</dc:creator>
  <cp:lastModifiedBy>Niraj Yadav</cp:lastModifiedBy>
  <dcterms:created xsi:type="dcterms:W3CDTF">2024-08-13T04:51:29Z</dcterms:created>
  <dcterms:modified xsi:type="dcterms:W3CDTF">2024-08-21T13:58:35Z</dcterms:modified>
</cp:coreProperties>
</file>