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 vs New" sheetId="1" r:id="rId4"/>
  </sheets>
  <definedNames/>
  <calcPr/>
</workbook>
</file>

<file path=xl/sharedStrings.xml><?xml version="1.0" encoding="utf-8"?>
<sst xmlns="http://schemas.openxmlformats.org/spreadsheetml/2006/main" count="23" uniqueCount="18">
  <si>
    <t>This workbook along with all its contents are the intellectual property of Finance with Sharan, distribution of which is strictly prohibited.</t>
  </si>
  <si>
    <t>Entry cells</t>
  </si>
  <si>
    <t>Formula cells</t>
  </si>
  <si>
    <t>Tax computation under old regime</t>
  </si>
  <si>
    <t>Tax computation under new regime</t>
  </si>
  <si>
    <t>Bracket</t>
  </si>
  <si>
    <t>Amount</t>
  </si>
  <si>
    <t>Tax Rate</t>
  </si>
  <si>
    <t>Tax</t>
  </si>
  <si>
    <t>Tax Details</t>
  </si>
  <si>
    <t>Are you a salaried person?</t>
  </si>
  <si>
    <t>Yes</t>
  </si>
  <si>
    <t>Particulars</t>
  </si>
  <si>
    <t>Total Income</t>
  </si>
  <si>
    <t>Standard deduction</t>
  </si>
  <si>
    <t xml:space="preserve">Other deductions </t>
  </si>
  <si>
    <t>Tax under Old Regime</t>
  </si>
  <si>
    <t>Tax under New regime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</si>
</sst>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&quot;₹&quot;\ * #,##0_ ;_ &quot;₹&quot;\ * \-#,##0_ ;_ &quot;₹&quot;\ * &quot;-&quot;??_ ;_ @_ "/>
    <numFmt numFmtId="165" formatCode="_ * #,##0_ ;_ * \-#,##0_ ;_ * &quot;-&quot;??_ ;_ @_ "/>
  </numFmts>
  <fonts count="6">
    <font>
      <sz val="10.0"/>
      <color rgb="FF000000"/>
      <name val="Calibri"/>
      <scheme val="minor"/>
    </font>
    <font>
      <sz val="11.0"/>
      <color theme="1"/>
      <name val="Calibri"/>
    </font>
    <font>
      <sz val="8.0"/>
      <color theme="1"/>
      <name val="Times New Roman"/>
    </font>
    <font>
      <b/>
      <sz val="11.0"/>
      <color theme="1"/>
      <name val="Calibri"/>
    </font>
    <font>
      <b/>
      <sz val="14.0"/>
      <color theme="1"/>
      <name val="Calibri"/>
    </font>
    <font>
      <b/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002060"/>
        <bgColor rgb="FF00206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left" shrinkToFit="0" vertical="top" wrapText="1"/>
    </xf>
    <xf borderId="1" fillId="2" fontId="1" numFmtId="0" xfId="0" applyBorder="1" applyFill="1" applyFont="1"/>
    <xf borderId="0" fillId="0" fontId="3" numFmtId="0" xfId="0" applyFont="1"/>
    <xf borderId="1" fillId="3" fontId="1" numFmtId="0" xfId="0" applyBorder="1" applyFill="1" applyFont="1"/>
    <xf borderId="2" fillId="4" fontId="3" numFmtId="0" xfId="0" applyBorder="1" applyFill="1" applyFont="1"/>
    <xf borderId="0" fillId="0" fontId="4" numFmtId="0" xfId="0" applyFont="1"/>
    <xf borderId="2" fillId="4" fontId="1" numFmtId="165" xfId="0" applyBorder="1" applyFont="1" applyNumberFormat="1"/>
    <xf borderId="1" fillId="5" fontId="1" numFmtId="0" xfId="0" applyBorder="1" applyFill="1" applyFont="1"/>
    <xf borderId="1" fillId="2" fontId="1" numFmtId="164" xfId="0" applyAlignment="1" applyBorder="1" applyFont="1" applyNumberFormat="1">
      <alignment readingOrder="0"/>
    </xf>
    <xf borderId="2" fillId="4" fontId="1" numFmtId="9" xfId="0" applyBorder="1" applyFont="1" applyNumberFormat="1"/>
    <xf borderId="1" fillId="6" fontId="5" numFmtId="0" xfId="0" applyBorder="1" applyFill="1" applyFont="1"/>
    <xf borderId="1" fillId="6" fontId="5" numFmtId="164" xfId="0" applyBorder="1" applyFont="1" applyNumberFormat="1"/>
    <xf borderId="1" fillId="3" fontId="1" numFmtId="164" xfId="0" applyBorder="1" applyFont="1" applyNumberFormat="1"/>
    <xf borderId="3" fillId="5" fontId="3" numFmtId="0" xfId="0" applyBorder="1" applyFont="1"/>
    <xf borderId="4" fillId="3" fontId="3" numFmtId="164" xfId="0" applyBorder="1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0</xdr:row>
      <xdr:rowOff>104775</xdr:rowOff>
    </xdr:from>
    <xdr:ext cx="1343025" cy="847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2.86"/>
    <col customWidth="1" min="2" max="2" width="23.0"/>
    <col customWidth="1" min="3" max="3" width="13.86"/>
    <col customWidth="1" min="4" max="5" width="8.86"/>
    <col customWidth="1" min="6" max="6" width="9.29"/>
    <col customWidth="1" hidden="1" min="7" max="7" width="9.57"/>
    <col customWidth="1" hidden="1" min="8" max="10" width="11.29"/>
    <col customWidth="1" hidden="1" min="11" max="12" width="8.86"/>
    <col customWidth="1" hidden="1" min="13" max="14" width="11.29"/>
    <col customWidth="1" hidden="1" min="15" max="15" width="8.86"/>
    <col customWidth="1" hidden="1" min="16" max="16" width="19.0"/>
  </cols>
  <sheetData>
    <row r="1">
      <c r="C1" s="1"/>
    </row>
    <row r="2">
      <c r="C2" s="1"/>
    </row>
    <row r="3">
      <c r="C3" s="1"/>
    </row>
    <row r="4">
      <c r="C4" s="1"/>
    </row>
    <row r="5">
      <c r="C5" s="1"/>
    </row>
    <row r="6" ht="40.5" customHeight="1">
      <c r="B6" s="2" t="s">
        <v>0</v>
      </c>
    </row>
    <row r="8">
      <c r="B8" s="3"/>
      <c r="C8" s="4" t="s">
        <v>1</v>
      </c>
    </row>
    <row r="9">
      <c r="B9" s="5"/>
      <c r="C9" s="4" t="s">
        <v>2</v>
      </c>
      <c r="G9" s="4" t="s">
        <v>3</v>
      </c>
      <c r="H9" s="4"/>
      <c r="I9" s="4"/>
      <c r="J9" s="4"/>
      <c r="K9" s="4"/>
      <c r="L9" s="4"/>
      <c r="M9" s="4" t="s">
        <v>4</v>
      </c>
    </row>
    <row r="10">
      <c r="C10" s="1"/>
      <c r="G10" s="6" t="s">
        <v>5</v>
      </c>
      <c r="H10" s="6" t="s">
        <v>6</v>
      </c>
      <c r="I10" s="6" t="s">
        <v>7</v>
      </c>
      <c r="J10" s="6" t="s">
        <v>8</v>
      </c>
      <c r="K10" s="4"/>
      <c r="L10" s="4"/>
      <c r="M10" s="6" t="s">
        <v>5</v>
      </c>
      <c r="N10" s="6" t="s">
        <v>6</v>
      </c>
      <c r="O10" s="6" t="s">
        <v>7</v>
      </c>
      <c r="P10" s="6" t="s">
        <v>8</v>
      </c>
    </row>
    <row r="11">
      <c r="B11" s="7" t="s">
        <v>9</v>
      </c>
      <c r="C11" s="1"/>
      <c r="G11" s="8">
        <v>250000.0</v>
      </c>
      <c r="H11" s="8">
        <f>G11</f>
        <v>250000</v>
      </c>
      <c r="I11" s="8">
        <v>0.0</v>
      </c>
      <c r="J11" s="8">
        <f>IF(IF(H11&lt;($C$15-$C$16-$C$17),G11*I11,(($C$15-$C$16-$C$17)-#REF!)*I11)&gt;0,IF(H11&lt;($C$15-$C$16-$C$17),G11*I11,(($C$15-$C$16-$C$17)-#REF!)*I11),0)</f>
        <v>0</v>
      </c>
      <c r="M11" s="8">
        <v>300000.0</v>
      </c>
      <c r="N11" s="8">
        <f>M11</f>
        <v>300000</v>
      </c>
      <c r="O11" s="8">
        <v>0.0</v>
      </c>
      <c r="P11" s="8">
        <f>IF(IF(N11&lt;($C$15-$C$16),M11*O11,(($C$15-$C$16)-#REF!)*O11)&gt;0,IF(N11&lt;($C$15-$C$16),M11*O11,(($C$15-$C$16)-#REF!)*O11),0)</f>
        <v>0</v>
      </c>
    </row>
    <row r="12">
      <c r="B12" s="9" t="s">
        <v>10</v>
      </c>
      <c r="C12" s="10" t="s">
        <v>11</v>
      </c>
      <c r="G12" s="8">
        <v>250000.0</v>
      </c>
      <c r="H12" s="8">
        <f t="shared" ref="H12:H14" si="1">G12+H11</f>
        <v>500000</v>
      </c>
      <c r="I12" s="11">
        <v>0.05</v>
      </c>
      <c r="J12" s="8">
        <f t="shared" ref="J12:J14" si="2">IF(IF(H12&lt;($C$15-$C$16-$C$17),G12*I12,(($C$15-$C$16-$C$17)-H11)*I12)&gt;0,IF(H12&lt;($C$15-$C$16-$C$17),G12*I12,(($C$15-$C$16-$C$17)-H11)*I12),0)</f>
        <v>12500</v>
      </c>
      <c r="M12" s="8">
        <v>300000.0</v>
      </c>
      <c r="N12" s="8">
        <f t="shared" ref="N12:N16" si="3">N11+M12</f>
        <v>600000</v>
      </c>
      <c r="O12" s="11">
        <v>0.05</v>
      </c>
      <c r="P12" s="8">
        <f t="shared" ref="P12:P16" si="4">IF(IF(N12&lt;($C$15-$C$16),M12*O12,(($C$15-$C$16)-N11)*O12)&gt;0,IF(N12&lt;($C$15-$C$16),M12*O12,(($C$15-$C$16)-N11)*O12),0)</f>
        <v>15000</v>
      </c>
    </row>
    <row r="13">
      <c r="C13" s="1"/>
      <c r="G13" s="8">
        <v>500000.0</v>
      </c>
      <c r="H13" s="8">
        <f t="shared" si="1"/>
        <v>1000000</v>
      </c>
      <c r="I13" s="11">
        <v>0.2</v>
      </c>
      <c r="J13" s="8">
        <f t="shared" si="2"/>
        <v>0</v>
      </c>
      <c r="M13" s="8">
        <v>300000.0</v>
      </c>
      <c r="N13" s="8">
        <f t="shared" si="3"/>
        <v>900000</v>
      </c>
      <c r="O13" s="11">
        <v>0.1</v>
      </c>
      <c r="P13" s="8">
        <f t="shared" si="4"/>
        <v>20000</v>
      </c>
    </row>
    <row r="14">
      <c r="B14" s="12" t="s">
        <v>12</v>
      </c>
      <c r="C14" s="13" t="s">
        <v>6</v>
      </c>
      <c r="G14" s="8">
        <f>C15-C16-C17-SUM(G11:G13)</f>
        <v>-500000</v>
      </c>
      <c r="H14" s="8">
        <f t="shared" si="1"/>
        <v>500000</v>
      </c>
      <c r="I14" s="11">
        <v>0.3</v>
      </c>
      <c r="J14" s="8">
        <f t="shared" si="2"/>
        <v>0</v>
      </c>
      <c r="M14" s="8">
        <v>300000.0</v>
      </c>
      <c r="N14" s="8">
        <f t="shared" si="3"/>
        <v>1200000</v>
      </c>
      <c r="O14" s="11">
        <v>0.15</v>
      </c>
      <c r="P14" s="8">
        <f t="shared" si="4"/>
        <v>0</v>
      </c>
    </row>
    <row r="15">
      <c r="B15" s="9" t="s">
        <v>13</v>
      </c>
      <c r="C15" s="10">
        <v>850000.0</v>
      </c>
      <c r="M15" s="8">
        <v>300000.0</v>
      </c>
      <c r="N15" s="8">
        <f t="shared" si="3"/>
        <v>1500000</v>
      </c>
      <c r="O15" s="11">
        <v>0.2</v>
      </c>
      <c r="P15" s="8">
        <f t="shared" si="4"/>
        <v>0</v>
      </c>
    </row>
    <row r="16">
      <c r="B16" s="9" t="s">
        <v>14</v>
      </c>
      <c r="C16" s="14">
        <f>IF(C12="yes",50000,0)</f>
        <v>50000</v>
      </c>
      <c r="M16" s="8">
        <f>IF(C15-C16-SUM(M11:M15)&lt;0,0,C15-C16-SUM(M11:M15))</f>
        <v>0</v>
      </c>
      <c r="N16" s="8">
        <f t="shared" si="3"/>
        <v>1500000</v>
      </c>
      <c r="O16" s="11">
        <v>0.3</v>
      </c>
      <c r="P16" s="8">
        <f t="shared" si="4"/>
        <v>0</v>
      </c>
    </row>
    <row r="17">
      <c r="B17" s="9" t="s">
        <v>15</v>
      </c>
      <c r="C17" s="10">
        <v>300000.0</v>
      </c>
    </row>
    <row r="18">
      <c r="B18" s="9" t="s">
        <v>16</v>
      </c>
      <c r="C18" s="14">
        <f>IF(C15-SUM(C16:C17)&lt;50000,0,SUM(J11:J14))</f>
        <v>12500</v>
      </c>
    </row>
    <row r="19">
      <c r="B19" s="9" t="s">
        <v>17</v>
      </c>
      <c r="C19" s="14">
        <f>IF(C15-C16&lt;=727000,0,SUM(P11:P16))</f>
        <v>35000</v>
      </c>
    </row>
    <row r="20">
      <c r="C20" s="1"/>
    </row>
    <row r="21" ht="15.75" customHeight="1">
      <c r="B21" s="15" t="str">
        <f>IF(C18-C19&lt;0,"Old regime is better by","New regime is better by")</f>
        <v>Old regime is better by</v>
      </c>
      <c r="C21" s="16">
        <f>ABS(C18-C19)</f>
        <v>22500</v>
      </c>
      <c r="O21" s="17"/>
    </row>
    <row r="22" ht="15.75" customHeight="1">
      <c r="C22" s="1"/>
    </row>
    <row r="23" ht="15.75" customHeight="1">
      <c r="C23" s="1"/>
    </row>
    <row r="24" ht="15.75" customHeight="1">
      <c r="C24" s="1"/>
    </row>
    <row r="25" ht="15.75" customHeight="1">
      <c r="C25" s="1"/>
    </row>
    <row r="26" ht="15.75" customHeight="1">
      <c r="C26" s="1"/>
    </row>
    <row r="27" ht="15.75" customHeight="1">
      <c r="C27" s="1"/>
    </row>
    <row r="28" ht="15.75" customHeight="1">
      <c r="C28" s="1"/>
    </row>
    <row r="29" ht="15.75" customHeight="1">
      <c r="C29" s="1"/>
    </row>
    <row r="30" ht="15.75" customHeight="1">
      <c r="C30" s="1"/>
    </row>
    <row r="31" ht="15.75" customHeight="1">
      <c r="C31" s="1"/>
    </row>
    <row r="32" ht="15.75" customHeight="1">
      <c r="C32" s="1"/>
    </row>
    <row r="33" ht="15.75" customHeight="1">
      <c r="C33" s="1"/>
    </row>
    <row r="34" ht="15.75" customHeight="1">
      <c r="C34" s="1"/>
    </row>
    <row r="35" ht="15.75" customHeight="1">
      <c r="C35" s="1"/>
    </row>
    <row r="36" ht="15.75" customHeight="1">
      <c r="C36" s="1"/>
    </row>
    <row r="37" ht="15.75" customHeight="1">
      <c r="C37" s="1"/>
    </row>
    <row r="38" ht="15.75" customHeight="1">
      <c r="C38" s="1"/>
    </row>
    <row r="39" ht="15.75" customHeight="1">
      <c r="C39" s="1"/>
    </row>
    <row r="40" ht="15.75" customHeight="1">
      <c r="C40" s="1"/>
    </row>
    <row r="41" ht="15.75" customHeight="1">
      <c r="C41" s="1"/>
    </row>
    <row r="42" ht="15.75" customHeight="1">
      <c r="C42" s="1"/>
    </row>
    <row r="43" ht="15.75" customHeight="1">
      <c r="C43" s="1"/>
    </row>
    <row r="44" ht="15.75" customHeight="1">
      <c r="C44" s="1"/>
    </row>
    <row r="45" ht="15.75" customHeight="1">
      <c r="C45" s="1"/>
    </row>
    <row r="46" ht="15.75" customHeight="1">
      <c r="C46" s="1"/>
    </row>
    <row r="47" ht="15.75" customHeight="1">
      <c r="C47" s="1"/>
    </row>
    <row r="48" ht="15.75" customHeight="1">
      <c r="C48" s="1"/>
    </row>
    <row r="49" ht="15.75" customHeight="1">
      <c r="C49" s="1"/>
    </row>
    <row r="50" ht="15.75" customHeight="1">
      <c r="C50" s="1"/>
    </row>
    <row r="51" ht="15.75" customHeight="1">
      <c r="C51" s="1"/>
    </row>
    <row r="52" ht="15.75" customHeight="1">
      <c r="C52" s="1"/>
    </row>
    <row r="53" ht="15.75" customHeight="1">
      <c r="C53" s="1"/>
    </row>
    <row r="54" ht="15.75" customHeight="1">
      <c r="C54" s="1"/>
    </row>
    <row r="55" ht="15.75" customHeight="1">
      <c r="C55" s="1"/>
    </row>
    <row r="56" ht="15.75" customHeight="1">
      <c r="C56" s="1"/>
    </row>
    <row r="57" ht="15.75" customHeight="1">
      <c r="C57" s="1"/>
    </row>
    <row r="58" ht="15.75" customHeight="1">
      <c r="C58" s="1"/>
    </row>
    <row r="59" ht="15.75" customHeight="1">
      <c r="C59" s="1"/>
    </row>
    <row r="60" ht="15.75" customHeight="1">
      <c r="C60" s="1"/>
    </row>
    <row r="61" ht="15.75" customHeight="1">
      <c r="C61" s="1"/>
    </row>
    <row r="62" ht="15.75" customHeight="1">
      <c r="C62" s="1"/>
    </row>
    <row r="63" ht="15.75" customHeight="1">
      <c r="C63" s="1"/>
    </row>
    <row r="64" ht="15.75" customHeight="1">
      <c r="C64" s="1"/>
    </row>
    <row r="65" ht="15.75" customHeight="1">
      <c r="C65" s="1"/>
    </row>
    <row r="66" ht="15.75" customHeight="1">
      <c r="C66" s="1"/>
    </row>
    <row r="67" ht="15.75" customHeight="1">
      <c r="C67" s="1"/>
    </row>
    <row r="68" ht="15.75" customHeight="1">
      <c r="C68" s="1"/>
    </row>
    <row r="69" ht="15.75" customHeight="1">
      <c r="C69" s="1"/>
    </row>
    <row r="70" ht="15.75" customHeight="1">
      <c r="C70" s="1"/>
    </row>
    <row r="71" ht="15.75" customHeight="1">
      <c r="C71" s="1"/>
    </row>
    <row r="72" ht="15.75" customHeight="1">
      <c r="C72" s="1"/>
    </row>
    <row r="73" ht="15.75" customHeight="1">
      <c r="C73" s="1"/>
    </row>
    <row r="74" ht="15.75" customHeight="1">
      <c r="C74" s="1"/>
    </row>
    <row r="75" ht="15.75" customHeight="1">
      <c r="C75" s="1"/>
    </row>
    <row r="76" ht="15.75" customHeight="1">
      <c r="C76" s="1"/>
    </row>
    <row r="77" ht="15.75" customHeight="1">
      <c r="C77" s="1"/>
    </row>
    <row r="78" ht="15.75" customHeight="1">
      <c r="C78" s="1"/>
    </row>
    <row r="79" ht="15.75" customHeight="1">
      <c r="C79" s="1"/>
    </row>
    <row r="80" ht="15.75" customHeight="1">
      <c r="C80" s="1"/>
    </row>
    <row r="81" ht="15.75" customHeight="1">
      <c r="C81" s="1"/>
    </row>
    <row r="82" ht="15.75" customHeight="1">
      <c r="C82" s="1"/>
    </row>
    <row r="83" ht="15.75" customHeight="1">
      <c r="C83" s="1"/>
    </row>
    <row r="84" ht="15.75" customHeight="1">
      <c r="C84" s="1"/>
    </row>
    <row r="85" ht="15.75" customHeight="1">
      <c r="C85" s="1"/>
    </row>
    <row r="86" ht="15.75" customHeight="1">
      <c r="C86" s="1"/>
    </row>
    <row r="87" ht="15.75" customHeight="1">
      <c r="C87" s="1"/>
    </row>
    <row r="88" ht="15.75" customHeight="1">
      <c r="C88" s="1"/>
    </row>
    <row r="89" ht="15.75" customHeight="1">
      <c r="C89" s="1"/>
    </row>
    <row r="90" ht="15.75" customHeight="1">
      <c r="C90" s="1"/>
    </row>
    <row r="91" ht="15.75" customHeight="1">
      <c r="C91" s="1"/>
    </row>
    <row r="92" ht="15.75" customHeight="1">
      <c r="C92" s="1"/>
    </row>
    <row r="93" ht="15.75" customHeight="1">
      <c r="C93" s="1"/>
    </row>
    <row r="94" ht="15.75" customHeight="1">
      <c r="C94" s="1"/>
    </row>
    <row r="95" ht="15.75" customHeight="1">
      <c r="C95" s="1"/>
    </row>
    <row r="96" ht="15.75" customHeight="1">
      <c r="C96" s="1"/>
    </row>
    <row r="97" ht="15.75" customHeight="1">
      <c r="C97" s="1"/>
    </row>
    <row r="98" ht="15.75" customHeight="1">
      <c r="C98" s="1"/>
    </row>
    <row r="99" ht="15.75" customHeight="1">
      <c r="C99" s="1"/>
    </row>
    <row r="100" ht="15.75" customHeight="1">
      <c r="C100" s="1"/>
    </row>
    <row r="101" ht="15.75" customHeight="1">
      <c r="C101" s="1"/>
    </row>
    <row r="102" ht="15.75" customHeight="1">
      <c r="C102" s="1"/>
    </row>
    <row r="103" ht="15.75" customHeight="1">
      <c r="C103" s="1"/>
    </row>
    <row r="104" ht="15.75" customHeight="1">
      <c r="C104" s="1"/>
    </row>
    <row r="105" ht="15.75" customHeight="1">
      <c r="C105" s="1"/>
    </row>
    <row r="106" ht="15.75" customHeight="1">
      <c r="C106" s="1"/>
    </row>
    <row r="107" ht="15.75" customHeight="1">
      <c r="C107" s="1"/>
    </row>
    <row r="108" ht="15.75" customHeight="1">
      <c r="C108" s="1"/>
    </row>
    <row r="109" ht="15.75" customHeight="1">
      <c r="C109" s="1"/>
    </row>
    <row r="110" ht="15.75" customHeight="1">
      <c r="C110" s="1"/>
    </row>
    <row r="111" ht="15.75" customHeight="1">
      <c r="C111" s="1"/>
    </row>
    <row r="112" ht="15.75" customHeight="1">
      <c r="C112" s="1"/>
    </row>
    <row r="113" ht="15.75" customHeight="1">
      <c r="C113" s="1"/>
    </row>
    <row r="114" ht="15.75" customHeight="1">
      <c r="C114" s="1"/>
    </row>
    <row r="115" ht="15.75" customHeight="1">
      <c r="C115" s="1"/>
    </row>
    <row r="116" ht="15.75" customHeight="1">
      <c r="C116" s="1"/>
    </row>
    <row r="117" ht="15.75" customHeight="1">
      <c r="C117" s="1"/>
    </row>
    <row r="118" ht="15.75" customHeight="1">
      <c r="C118" s="1"/>
    </row>
    <row r="119" ht="15.75" customHeight="1">
      <c r="C119" s="1"/>
    </row>
    <row r="120" ht="15.75" customHeight="1">
      <c r="C120" s="1"/>
    </row>
    <row r="121" ht="15.75" customHeight="1">
      <c r="C121" s="1"/>
    </row>
    <row r="122" ht="15.75" customHeight="1">
      <c r="C122" s="1"/>
    </row>
    <row r="123" ht="15.75" customHeight="1">
      <c r="C123" s="1"/>
    </row>
    <row r="124" ht="15.75" customHeight="1">
      <c r="C124" s="1"/>
    </row>
    <row r="125" ht="15.75" customHeight="1">
      <c r="C125" s="1"/>
    </row>
    <row r="126" ht="15.75" customHeight="1">
      <c r="C126" s="1"/>
    </row>
    <row r="127" ht="15.75" customHeight="1">
      <c r="C127" s="1"/>
    </row>
    <row r="128" ht="15.75" customHeight="1">
      <c r="C128" s="1"/>
    </row>
    <row r="129" ht="15.75" customHeight="1">
      <c r="C129" s="1"/>
    </row>
    <row r="130" ht="15.75" customHeight="1">
      <c r="C130" s="1"/>
    </row>
    <row r="131" ht="15.75" customHeight="1">
      <c r="C131" s="1"/>
    </row>
    <row r="132" ht="15.75" customHeight="1">
      <c r="C132" s="1"/>
    </row>
    <row r="133" ht="15.75" customHeight="1">
      <c r="C133" s="1"/>
    </row>
    <row r="134" ht="15.75" customHeight="1">
      <c r="C134" s="1"/>
    </row>
    <row r="135" ht="15.75" customHeight="1">
      <c r="C135" s="1"/>
    </row>
    <row r="136" ht="15.75" customHeight="1">
      <c r="C136" s="1"/>
    </row>
    <row r="137" ht="15.75" customHeight="1">
      <c r="C137" s="1"/>
    </row>
    <row r="138" ht="15.75" customHeight="1">
      <c r="C138" s="1"/>
    </row>
    <row r="139" ht="15.75" customHeight="1">
      <c r="C139" s="1"/>
    </row>
    <row r="140" ht="15.75" customHeight="1">
      <c r="C140" s="1"/>
    </row>
    <row r="141" ht="15.75" customHeight="1">
      <c r="C141" s="1"/>
    </row>
    <row r="142" ht="15.75" customHeight="1">
      <c r="C142" s="1"/>
    </row>
    <row r="143" ht="15.75" customHeight="1">
      <c r="C143" s="1"/>
    </row>
    <row r="144" ht="15.75" customHeight="1">
      <c r="C144" s="1"/>
    </row>
    <row r="145" ht="15.75" customHeight="1">
      <c r="C145" s="1"/>
    </row>
    <row r="146" ht="15.75" customHeight="1">
      <c r="C146" s="1"/>
    </row>
    <row r="147" ht="15.75" customHeight="1">
      <c r="C147" s="1"/>
    </row>
    <row r="148" ht="15.75" customHeight="1">
      <c r="C148" s="1"/>
    </row>
    <row r="149" ht="15.75" customHeight="1">
      <c r="C149" s="1"/>
    </row>
    <row r="150" ht="15.75" customHeight="1">
      <c r="C150" s="1"/>
    </row>
    <row r="151" ht="15.75" customHeight="1">
      <c r="C151" s="1"/>
    </row>
    <row r="152" ht="15.75" customHeight="1">
      <c r="C152" s="1"/>
    </row>
    <row r="153" ht="15.75" customHeight="1">
      <c r="C153" s="1"/>
    </row>
    <row r="154" ht="15.75" customHeight="1">
      <c r="C154" s="1"/>
    </row>
    <row r="155" ht="15.75" customHeight="1">
      <c r="C155" s="1"/>
    </row>
    <row r="156" ht="15.75" customHeight="1">
      <c r="C156" s="1"/>
    </row>
    <row r="157" ht="15.75" customHeight="1">
      <c r="C157" s="1"/>
    </row>
    <row r="158" ht="15.75" customHeight="1">
      <c r="C158" s="1"/>
    </row>
    <row r="159" ht="15.75" customHeight="1">
      <c r="C159" s="1"/>
    </row>
    <row r="160" ht="15.75" customHeight="1">
      <c r="C160" s="1"/>
    </row>
    <row r="161" ht="15.75" customHeight="1">
      <c r="C161" s="1"/>
    </row>
    <row r="162" ht="15.75" customHeight="1">
      <c r="C162" s="1"/>
    </row>
    <row r="163" ht="15.75" customHeight="1">
      <c r="C163" s="1"/>
    </row>
    <row r="164" ht="15.75" customHeight="1">
      <c r="C164" s="1"/>
    </row>
    <row r="165" ht="15.75" customHeight="1">
      <c r="C165" s="1"/>
    </row>
    <row r="166" ht="15.75" customHeight="1">
      <c r="C166" s="1"/>
    </row>
    <row r="167" ht="15.75" customHeight="1">
      <c r="C167" s="1"/>
    </row>
    <row r="168" ht="15.75" customHeight="1">
      <c r="C168" s="1"/>
    </row>
    <row r="169" ht="15.75" customHeight="1">
      <c r="C169" s="1"/>
    </row>
    <row r="170" ht="15.75" customHeight="1">
      <c r="C170" s="1"/>
    </row>
    <row r="171" ht="15.75" customHeight="1">
      <c r="C171" s="1"/>
    </row>
    <row r="172" ht="15.75" customHeight="1">
      <c r="C172" s="1"/>
    </row>
    <row r="173" ht="15.75" customHeight="1">
      <c r="C173" s="1"/>
    </row>
    <row r="174" ht="15.75" customHeight="1">
      <c r="C174" s="1"/>
    </row>
    <row r="175" ht="15.75" customHeight="1">
      <c r="C175" s="1"/>
    </row>
    <row r="176" ht="15.75" customHeight="1">
      <c r="C176" s="1"/>
    </row>
    <row r="177" ht="15.75" customHeight="1">
      <c r="C177" s="1"/>
    </row>
    <row r="178" ht="15.75" customHeight="1">
      <c r="C178" s="1"/>
    </row>
    <row r="179" ht="15.75" customHeight="1">
      <c r="C179" s="1"/>
    </row>
    <row r="180" ht="15.75" customHeight="1">
      <c r="C180" s="1"/>
    </row>
    <row r="181" ht="15.75" customHeight="1">
      <c r="C181" s="1"/>
    </row>
    <row r="182" ht="15.75" customHeight="1">
      <c r="C182" s="1"/>
    </row>
    <row r="183" ht="15.75" customHeight="1">
      <c r="C183" s="1"/>
    </row>
    <row r="184" ht="15.75" customHeight="1">
      <c r="C184" s="1"/>
    </row>
    <row r="185" ht="15.75" customHeight="1">
      <c r="C185" s="1"/>
    </row>
    <row r="186" ht="15.75" customHeight="1">
      <c r="C186" s="1"/>
    </row>
    <row r="187" ht="15.75" customHeight="1">
      <c r="C187" s="1"/>
    </row>
    <row r="188" ht="15.75" customHeight="1">
      <c r="C188" s="1"/>
    </row>
    <row r="189" ht="15.75" customHeight="1">
      <c r="C189" s="1"/>
    </row>
    <row r="190" ht="15.75" customHeight="1">
      <c r="C190" s="1"/>
    </row>
    <row r="191" ht="15.75" customHeight="1">
      <c r="C191" s="1"/>
    </row>
    <row r="192" ht="15.75" customHeight="1">
      <c r="C192" s="1"/>
    </row>
    <row r="193" ht="15.75" customHeight="1">
      <c r="C193" s="1"/>
    </row>
    <row r="194" ht="15.75" customHeight="1">
      <c r="C194" s="1"/>
    </row>
    <row r="195" ht="15.75" customHeight="1">
      <c r="C195" s="1"/>
    </row>
    <row r="196" ht="15.75" customHeight="1">
      <c r="C196" s="1"/>
    </row>
    <row r="197" ht="15.75" customHeight="1">
      <c r="C197" s="1"/>
    </row>
    <row r="198" ht="15.75" customHeight="1">
      <c r="C198" s="1"/>
    </row>
    <row r="199" ht="15.75" customHeight="1">
      <c r="C199" s="1"/>
    </row>
    <row r="200" ht="15.75" customHeight="1">
      <c r="C200" s="1"/>
    </row>
    <row r="201" ht="15.75" customHeight="1">
      <c r="C201" s="1"/>
    </row>
    <row r="202" ht="15.75" customHeight="1">
      <c r="C202" s="1"/>
    </row>
    <row r="203" ht="15.75" customHeight="1">
      <c r="C203" s="1"/>
    </row>
    <row r="204" ht="15.75" customHeight="1">
      <c r="C204" s="1"/>
    </row>
    <row r="205" ht="15.75" customHeight="1">
      <c r="C205" s="1"/>
    </row>
    <row r="206" ht="15.75" customHeight="1">
      <c r="C206" s="1"/>
    </row>
    <row r="207" ht="15.75" customHeight="1">
      <c r="C207" s="1"/>
    </row>
    <row r="208" ht="15.75" customHeight="1">
      <c r="C208" s="1"/>
    </row>
    <row r="209" ht="15.75" customHeight="1">
      <c r="C209" s="1"/>
    </row>
    <row r="210" ht="15.75" customHeight="1">
      <c r="C210" s="1"/>
    </row>
    <row r="211" ht="15.75" customHeight="1">
      <c r="C211" s="1"/>
    </row>
    <row r="212" ht="15.75" customHeight="1">
      <c r="C212" s="1"/>
    </row>
    <row r="213" ht="15.75" customHeight="1">
      <c r="C213" s="1"/>
    </row>
    <row r="214" ht="15.75" customHeight="1">
      <c r="C214" s="1"/>
    </row>
    <row r="215" ht="15.75" customHeight="1">
      <c r="C215" s="1"/>
    </row>
    <row r="216" ht="15.75" customHeight="1">
      <c r="C216" s="1"/>
    </row>
    <row r="217" ht="15.75" customHeight="1">
      <c r="C217" s="1"/>
    </row>
    <row r="218" ht="15.75" customHeight="1">
      <c r="C218" s="1"/>
    </row>
    <row r="219" ht="15.75" customHeight="1">
      <c r="C219" s="1"/>
    </row>
    <row r="220" ht="15.75" customHeight="1">
      <c r="C220" s="1"/>
    </row>
    <row r="221" ht="15.75" customHeight="1">
      <c r="C221" s="1"/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B6:C6"/>
  </mergeCells>
  <dataValidations>
    <dataValidation type="list" allowBlank="1" showErrorMessage="1" sqref="C12">
      <formula1>"Yes,No"</formula1>
    </dataValidation>
  </dataValidations>
  <printOptions/>
  <pageMargins bottom="0.75" footer="0.0" header="0.0" left="0.7" right="0.7" top="0.75"/>
  <pageSetup paperSize="9" orientation="portrait"/>
  <drawing r:id="rId1"/>
</worksheet>
</file>