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THSLV3899\Desktop\INTERN\RESULTS\RETURNS\Static Portfolio Returns\"/>
    </mc:Choice>
  </mc:AlternateContent>
  <bookViews>
    <workbookView xWindow="0" yWindow="0" windowWidth="19200" windowHeight="7050" activeTab="2"/>
  </bookViews>
  <sheets>
    <sheet name="Feb 2019 z-scores" sheetId="3" r:id="rId1"/>
    <sheet name="Feb 2019 returns" sheetId="2" r:id="rId2"/>
    <sheet name="Sheet1" sheetId="1" r:id="rId3"/>
  </sheets>
  <definedNames>
    <definedName name="_xlnm._FilterDatabase" localSheetId="0" hidden="1">'Feb 2019 z-scores'!$A$1:$Q$43</definedName>
    <definedName name="returns2019fab">'Feb 2019 returns'!$A$1:$E$43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K12" i="1"/>
  <c r="I12" i="1"/>
  <c r="D12" i="1"/>
  <c r="E12" i="1"/>
  <c r="C12" i="1"/>
  <c r="H3" i="1" l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K2" i="1"/>
  <c r="J2" i="1"/>
  <c r="I2" i="1"/>
  <c r="H2" i="1"/>
  <c r="B2" i="1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E2" i="1"/>
  <c r="D2" i="1"/>
  <c r="C2" i="1"/>
  <c r="B3" i="1"/>
  <c r="B4" i="1"/>
  <c r="B5" i="1"/>
  <c r="B6" i="1"/>
  <c r="B7" i="1"/>
  <c r="B8" i="1"/>
  <c r="B9" i="1"/>
  <c r="B10" i="1"/>
  <c r="B11" i="1"/>
</calcChain>
</file>

<file path=xl/sharedStrings.xml><?xml version="1.0" encoding="utf-8"?>
<sst xmlns="http://schemas.openxmlformats.org/spreadsheetml/2006/main" count="188" uniqueCount="115">
  <si>
    <t>INE917I01010</t>
  </si>
  <si>
    <t>Bajaj Auto</t>
  </si>
  <si>
    <t>INE342J01019</t>
  </si>
  <si>
    <t>ZF Commercial</t>
  </si>
  <si>
    <t>INE050H01012</t>
  </si>
  <si>
    <t>Rane (Madras)</t>
  </si>
  <si>
    <t>INE737H01014</t>
  </si>
  <si>
    <t>Fiem Industries</t>
  </si>
  <si>
    <t>INE872H01027</t>
  </si>
  <si>
    <t>Lumax Auto Tech.</t>
  </si>
  <si>
    <t>INE927D01044</t>
  </si>
  <si>
    <t>JBM Auto</t>
  </si>
  <si>
    <t>INE260D01016</t>
  </si>
  <si>
    <t>Olectra Greentec</t>
  </si>
  <si>
    <t>INE842C01021</t>
  </si>
  <si>
    <t>Minda Corp</t>
  </si>
  <si>
    <t>INE951D01028</t>
  </si>
  <si>
    <t>Atul Auto</t>
  </si>
  <si>
    <t>INE405E01023</t>
  </si>
  <si>
    <t>Uno Minda</t>
  </si>
  <si>
    <t>INE494B01023</t>
  </si>
  <si>
    <t>TVS Motor Co.</t>
  </si>
  <si>
    <t>INE399C01030</t>
  </si>
  <si>
    <t>Suprajit Engg.</t>
  </si>
  <si>
    <t>INE585B01010</t>
  </si>
  <si>
    <t>Maruti Suzuki</t>
  </si>
  <si>
    <t>INE900C01027</t>
  </si>
  <si>
    <t>Automotive Stamp</t>
  </si>
  <si>
    <t>INE764D01017</t>
  </si>
  <si>
    <t>VST Till. Tract.</t>
  </si>
  <si>
    <t>INE885A01032</t>
  </si>
  <si>
    <t>Amara Raja Ener.</t>
  </si>
  <si>
    <t>INE547E01014</t>
  </si>
  <si>
    <t>India Motor Part</t>
  </si>
  <si>
    <t>INE337A01034</t>
  </si>
  <si>
    <t>L G Balakrishnan</t>
  </si>
  <si>
    <t>INE092B01025</t>
  </si>
  <si>
    <t>India Nipp.Elec.</t>
  </si>
  <si>
    <t>INE802C01033</t>
  </si>
  <si>
    <t>Steel Str. Wheel</t>
  </si>
  <si>
    <t>INE039C01032</t>
  </si>
  <si>
    <t>Jamna Auto Inds.</t>
  </si>
  <si>
    <t>INE287B01021</t>
  </si>
  <si>
    <t>Subros</t>
  </si>
  <si>
    <t>INE127B01011</t>
  </si>
  <si>
    <t>The Hi-Tech Gear</t>
  </si>
  <si>
    <t>INE643A01035</t>
  </si>
  <si>
    <t>JTEKT India</t>
  </si>
  <si>
    <t>INE213C01025</t>
  </si>
  <si>
    <t>Banco Products</t>
  </si>
  <si>
    <t>INE162B01018</t>
  </si>
  <si>
    <t>Lumax Industries</t>
  </si>
  <si>
    <t>INE209B01025</t>
  </si>
  <si>
    <t>Rico Auto Inds</t>
  </si>
  <si>
    <t>INE449A01011</t>
  </si>
  <si>
    <t>Automotive Axles</t>
  </si>
  <si>
    <t>INE715A01015</t>
  </si>
  <si>
    <t>Wheels India</t>
  </si>
  <si>
    <t>INE155A01022</t>
  </si>
  <si>
    <t>Tata Motors</t>
  </si>
  <si>
    <t>INE187D01029</t>
  </si>
  <si>
    <t>Talbros Auto.</t>
  </si>
  <si>
    <t>INE294B01019</t>
  </si>
  <si>
    <t>SML ISUZU</t>
  </si>
  <si>
    <t>INE387A01021</t>
  </si>
  <si>
    <t>Sundram Fasten.</t>
  </si>
  <si>
    <t>INE323A01026</t>
  </si>
  <si>
    <t>Bosch</t>
  </si>
  <si>
    <t>INE101A01026</t>
  </si>
  <si>
    <t>M &amp; M</t>
  </si>
  <si>
    <t>INE158A01026</t>
  </si>
  <si>
    <t>Hero Motocorp</t>
  </si>
  <si>
    <t>INE529A01010</t>
  </si>
  <si>
    <t>Federal-Mogul Go</t>
  </si>
  <si>
    <t>INE524A01029</t>
  </si>
  <si>
    <t>Gabriel India</t>
  </si>
  <si>
    <t>INE042A01014</t>
  </si>
  <si>
    <t>Escorts Kubota</t>
  </si>
  <si>
    <t>INE066A01021</t>
  </si>
  <si>
    <t>Eicher Motors</t>
  </si>
  <si>
    <t>INE302A01020</t>
  </si>
  <si>
    <t>Exide Inds.</t>
  </si>
  <si>
    <t>INE208A01029</t>
  </si>
  <si>
    <t>Ashok Leyland</t>
  </si>
  <si>
    <t>Five Year Return</t>
  </si>
  <si>
    <t>Three Year Return</t>
  </si>
  <si>
    <t>One Year Return</t>
  </si>
  <si>
    <t>ISIN</t>
  </si>
  <si>
    <t>Company Name</t>
  </si>
  <si>
    <t>ZScore ROE</t>
  </si>
  <si>
    <t>ZScore D/E</t>
  </si>
  <si>
    <t>ZScore EPSVar</t>
  </si>
  <si>
    <t>Quality ZScore</t>
  </si>
  <si>
    <t>ZScore TTMPE</t>
  </si>
  <si>
    <t>ZScore Bv/P</t>
  </si>
  <si>
    <t>ZScore DPS/Price</t>
  </si>
  <si>
    <t>Value ZScore</t>
  </si>
  <si>
    <t>ZScore LTEPS</t>
  </si>
  <si>
    <t>ZScore LTSPS</t>
  </si>
  <si>
    <t>ZScore internalG</t>
  </si>
  <si>
    <t>Growth ZScore</t>
  </si>
  <si>
    <t>ZScore 6 month price momentum</t>
  </si>
  <si>
    <t>ZScore 12 month price momentum</t>
  </si>
  <si>
    <t>Momentum ZScore</t>
  </si>
  <si>
    <t>Overall ZScore</t>
  </si>
  <si>
    <t>Company (Top 10)</t>
  </si>
  <si>
    <t>Company (Bottom 10)</t>
  </si>
  <si>
    <t>mean</t>
  </si>
  <si>
    <t>Mean</t>
  </si>
  <si>
    <t>Nifty Auto</t>
  </si>
  <si>
    <t>Top 10 avg</t>
  </si>
  <si>
    <t>Bottom 10 avg</t>
  </si>
  <si>
    <t>one year( %)</t>
  </si>
  <si>
    <t>three year(%)</t>
  </si>
  <si>
    <t>five year(%)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</si>
</sst>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10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Static</a:t>
            </a:r>
            <a:r>
              <a:rPr lang="en-US" baseline="0"/>
              <a:t> equi-weighted portfolio</a:t>
            </a:r>
            <a:br>
              <a:rPr lang="en-US" baseline="0"/>
            </a:br>
            <a:r>
              <a:rPr lang="en-US" baseline="0"/>
              <a:t>(Fab 2019)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693312070168442E-2"/>
          <c:y val="0.18105258393948548"/>
          <c:w val="0.90390162463869228"/>
          <c:h val="0.65493690790311532"/>
        </c:manualLayout>
      </c:layout>
      <c:lineChart>
        <c:grouping val="standar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Nifty Auto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Sheet1!$B$16:$D$16</c:f>
              <c:strCache>
                <c:ptCount val="3"/>
                <c:pt idx="0">
                  <c:v>one year( %)</c:v>
                </c:pt>
                <c:pt idx="1">
                  <c:v>three year(%)</c:v>
                </c:pt>
                <c:pt idx="2">
                  <c:v>five year(%)</c:v>
                </c:pt>
              </c:strCache>
            </c:strRef>
          </c:cat>
          <c:val>
            <c:numRef>
              <c:f>Sheet1!$B$18:$D$18</c:f>
              <c:numCache>
                <c:formatCode>General</c:formatCode>
                <c:ptCount val="3"/>
                <c:pt idx="0">
                  <c:v>-17.37</c:v>
                </c:pt>
                <c:pt idx="1">
                  <c:v>29.51</c:v>
                </c:pt>
                <c:pt idx="2">
                  <c:v>144.31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5D-4A2D-9C7C-20AB6BB48BFD}"/>
            </c:ext>
          </c:extLst>
        </c:ser>
        <c:ser>
          <c:idx val="1"/>
          <c:order val="1"/>
          <c:tx>
            <c:strRef>
              <c:f>Sheet1!$A$17</c:f>
              <c:strCache>
                <c:ptCount val="1"/>
                <c:pt idx="0">
                  <c:v>Top 10 avg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Sheet1!$B$16:$D$16</c:f>
              <c:strCache>
                <c:ptCount val="3"/>
                <c:pt idx="0">
                  <c:v>one year( %)</c:v>
                </c:pt>
                <c:pt idx="1">
                  <c:v>three year(%)</c:v>
                </c:pt>
                <c:pt idx="2">
                  <c:v>five year(%)</c:v>
                </c:pt>
              </c:strCache>
            </c:strRef>
          </c:cat>
          <c:val>
            <c:numRef>
              <c:f>Sheet1!$B$17:$D$17</c:f>
              <c:numCache>
                <c:formatCode>0.00</c:formatCode>
                <c:ptCount val="3"/>
                <c:pt idx="0">
                  <c:v>-16.54575799489303</c:v>
                </c:pt>
                <c:pt idx="1">
                  <c:v>136.97028890685746</c:v>
                </c:pt>
                <c:pt idx="2">
                  <c:v>232.28966297007258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5D-4A2D-9C7C-20AB6BB48BFD}"/>
            </c:ext>
          </c:extLst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Bottom 10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Sheet1!$B$16:$D$16</c:f>
              <c:strCache>
                <c:ptCount val="3"/>
                <c:pt idx="0">
                  <c:v>one year( %)</c:v>
                </c:pt>
                <c:pt idx="1">
                  <c:v>three year(%)</c:v>
                </c:pt>
                <c:pt idx="2">
                  <c:v>five year(%)</c:v>
                </c:pt>
              </c:strCache>
            </c:strRef>
          </c:cat>
          <c:val>
            <c:numRef>
              <c:f>Sheet1!$B$19:$D$19</c:f>
              <c:numCache>
                <c:formatCode>0.00</c:formatCode>
                <c:ptCount val="3"/>
                <c:pt idx="0">
                  <c:v>-14.793751976425607</c:v>
                </c:pt>
                <c:pt idx="1">
                  <c:v>89.775692109541509</c:v>
                </c:pt>
                <c:pt idx="2">
                  <c:v>317.89726805002084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5D-4A2D-9C7C-20AB6BB48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737711"/>
        <c:axId val="412738127"/>
      </c:lineChart>
      <c:catAx>
        <c:axId val="412737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Time(Year)</a:t>
                </a:r>
              </a:p>
            </c:rich>
          </c:tx>
          <c:layout>
            <c:manualLayout>
              <c:xMode val="edge"/>
              <c:yMode val="edge"/>
              <c:x val="0.48622969201634608"/>
              <c:y val="0.842465259614848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38127"/>
        <c:crosses val="autoZero"/>
        <c:auto val="1"/>
        <c:lblAlgn val="ctr"/>
        <c:lblOffset val="100"/>
        <c:noMultiLvlLbl val="0"/>
      </c:catAx>
      <c:valAx>
        <c:axId val="41273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%age</a:t>
                </a:r>
                <a:r>
                  <a:rPr lang="en-US" baseline="0"/>
                  <a:t> return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5506329113924052E-2"/>
              <c:y val="0.402162781714711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3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12</xdr:row>
      <xdr:rowOff>180974</xdr:rowOff>
    </xdr:from>
    <xdr:to>
      <xdr:col>13</xdr:col>
      <xdr:colOff>6350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A44" sqref="A44"/>
    </sheetView>
  </sheetViews>
  <sheetFormatPr defaultRowHeight="14.5" x14ac:dyDescent="0.35"/>
  <cols>
    <col min="1" max="1" width="18" customWidth="1"/>
    <col min="2" max="3" width="12" customWidth="1"/>
    <col min="4" max="4" width="15" customWidth="1"/>
    <col min="5" max="5" width="16" customWidth="1"/>
    <col min="6" max="6" width="14" customWidth="1"/>
    <col min="7" max="7" width="13" customWidth="1"/>
    <col min="8" max="8" width="18" customWidth="1"/>
    <col min="9" max="11" width="14" customWidth="1"/>
    <col min="12" max="12" width="18" customWidth="1"/>
    <col min="13" max="13" width="15" customWidth="1"/>
    <col min="14" max="14" width="31" customWidth="1"/>
    <col min="15" max="15" width="32" customWidth="1"/>
    <col min="16" max="16" width="17" customWidth="1"/>
    <col min="17" max="17" width="16" customWidth="1"/>
  </cols>
  <sheetData>
    <row r="1" spans="1:17" x14ac:dyDescent="0.35">
      <c r="A1" s="1" t="s">
        <v>88</v>
      </c>
      <c r="B1" s="1" t="s">
        <v>89</v>
      </c>
      <c r="C1" s="1" t="s">
        <v>90</v>
      </c>
      <c r="D1" s="1" t="s">
        <v>91</v>
      </c>
      <c r="E1" s="1" t="s">
        <v>92</v>
      </c>
      <c r="F1" s="1" t="s">
        <v>93</v>
      </c>
      <c r="G1" s="1" t="s">
        <v>94</v>
      </c>
      <c r="H1" s="1" t="s">
        <v>95</v>
      </c>
      <c r="I1" s="1" t="s">
        <v>96</v>
      </c>
      <c r="J1" s="1" t="s">
        <v>97</v>
      </c>
      <c r="K1" s="1" t="s">
        <v>98</v>
      </c>
      <c r="L1" s="1" t="s">
        <v>99</v>
      </c>
      <c r="M1" s="1" t="s">
        <v>100</v>
      </c>
      <c r="N1" s="1" t="s">
        <v>101</v>
      </c>
      <c r="O1" s="1" t="s">
        <v>102</v>
      </c>
      <c r="P1" s="1" t="s">
        <v>103</v>
      </c>
      <c r="Q1" s="1" t="s">
        <v>104</v>
      </c>
    </row>
    <row r="2" spans="1:17" x14ac:dyDescent="0.35">
      <c r="A2" t="s">
        <v>27</v>
      </c>
      <c r="B2">
        <v>3.6629785665228658</v>
      </c>
      <c r="C2">
        <v>-4</v>
      </c>
      <c r="D2">
        <v>-0.15320424993742099</v>
      </c>
      <c r="E2">
        <v>2.5793403294318948</v>
      </c>
      <c r="F2">
        <v>-0.42534336604851403</v>
      </c>
      <c r="G2">
        <v>-2.57928947956907</v>
      </c>
      <c r="H2">
        <v>-1.048903271950544</v>
      </c>
      <c r="I2">
        <v>-1.0569402972054629</v>
      </c>
      <c r="J2">
        <v>-0.91193715218644711</v>
      </c>
      <c r="K2">
        <v>-3.8291000850861158E-2</v>
      </c>
      <c r="L2">
        <v>4</v>
      </c>
      <c r="M2">
        <v>1.0064247094976879</v>
      </c>
      <c r="N2">
        <v>2.3576351989163751</v>
      </c>
      <c r="O2">
        <v>-1.9846312792074241E-2</v>
      </c>
      <c r="P2">
        <v>1.16889444306215</v>
      </c>
      <c r="Q2">
        <v>0.92442979619656751</v>
      </c>
    </row>
    <row r="3" spans="1:17" x14ac:dyDescent="0.35">
      <c r="A3" t="s">
        <v>9</v>
      </c>
      <c r="B3">
        <v>-0.16578122481141469</v>
      </c>
      <c r="C3">
        <v>-0.32095580296311271</v>
      </c>
      <c r="D3">
        <v>-0.2084562208704541</v>
      </c>
      <c r="E3">
        <v>0.1199981636773102</v>
      </c>
      <c r="F3">
        <v>-0.16723278061251179</v>
      </c>
      <c r="G3">
        <v>0.24444524592501679</v>
      </c>
      <c r="H3">
        <v>2.881017381862597</v>
      </c>
      <c r="I3">
        <v>1.0865894847720421</v>
      </c>
      <c r="J3">
        <v>-0.47042558682189362</v>
      </c>
      <c r="K3">
        <v>-0.45813160131667979</v>
      </c>
      <c r="L3">
        <v>-0.33213229161265723</v>
      </c>
      <c r="M3">
        <v>-0.41602752831790613</v>
      </c>
      <c r="N3">
        <v>2.4143101190803811</v>
      </c>
      <c r="O3">
        <v>1.9582786748949099</v>
      </c>
      <c r="P3">
        <v>2.1862943969876452</v>
      </c>
      <c r="Q3">
        <v>0.74421362927977275</v>
      </c>
    </row>
    <row r="4" spans="1:17" x14ac:dyDescent="0.35">
      <c r="A4" t="s">
        <v>55</v>
      </c>
      <c r="B4">
        <v>0.82041007383294773</v>
      </c>
      <c r="C4">
        <v>-0.30803461310636587</v>
      </c>
      <c r="D4">
        <v>-0.20522834341874641</v>
      </c>
      <c r="E4">
        <v>0.44011210001815981</v>
      </c>
      <c r="F4">
        <v>-1.2562663292331411E-2</v>
      </c>
      <c r="G4">
        <v>-0.26613397525869842</v>
      </c>
      <c r="H4">
        <v>-0.33342371634797169</v>
      </c>
      <c r="I4">
        <v>-0.19370835934373179</v>
      </c>
      <c r="J4">
        <v>1.371004820304454</v>
      </c>
      <c r="K4">
        <v>1.5039620260463991</v>
      </c>
      <c r="L4">
        <v>0.95060951950652284</v>
      </c>
      <c r="M4">
        <v>1.2624402007329341</v>
      </c>
      <c r="N4">
        <v>1.1247266451507301</v>
      </c>
      <c r="O4">
        <v>0.99766185931682738</v>
      </c>
      <c r="P4">
        <v>1.0611942522337789</v>
      </c>
      <c r="Q4">
        <v>0.64250954841028518</v>
      </c>
    </row>
    <row r="5" spans="1:17" x14ac:dyDescent="0.35">
      <c r="A5" t="s">
        <v>13</v>
      </c>
      <c r="B5">
        <v>-2.438232749319126</v>
      </c>
      <c r="C5">
        <v>0.37281494110924729</v>
      </c>
      <c r="D5">
        <v>-0.16763443812276271</v>
      </c>
      <c r="E5">
        <v>-0.87232637326085138</v>
      </c>
      <c r="F5">
        <v>-4</v>
      </c>
      <c r="G5">
        <v>-0.88260661146086572</v>
      </c>
      <c r="H5">
        <v>-1.048903271950544</v>
      </c>
      <c r="I5">
        <v>0.68260173847423478</v>
      </c>
      <c r="J5">
        <v>-1.882177193596799</v>
      </c>
      <c r="K5">
        <v>0.83900139662534812</v>
      </c>
      <c r="L5">
        <v>-1.730123390126834</v>
      </c>
      <c r="M5">
        <v>-0.91518873174243376</v>
      </c>
      <c r="N5">
        <v>2.7212968691444939</v>
      </c>
      <c r="O5">
        <v>2.2714856114325799</v>
      </c>
      <c r="P5">
        <v>2.4963912402885371</v>
      </c>
      <c r="Q5">
        <v>0.34786946843987171</v>
      </c>
    </row>
    <row r="6" spans="1:17" x14ac:dyDescent="0.35">
      <c r="A6" t="s">
        <v>69</v>
      </c>
      <c r="B6">
        <v>4.2329319160927033E-2</v>
      </c>
      <c r="C6">
        <v>-0.34491400980652209</v>
      </c>
      <c r="D6">
        <v>-0.20372678250188209</v>
      </c>
      <c r="E6">
        <v>0.19502013678487931</v>
      </c>
      <c r="F6">
        <v>-3.217823825664147E-2</v>
      </c>
      <c r="G6">
        <v>4.5471381646907193E-2</v>
      </c>
      <c r="H6">
        <v>-0.39119561161364519</v>
      </c>
      <c r="I6">
        <v>-0.1034701772643319</v>
      </c>
      <c r="J6">
        <v>2.7421989079669789E-2</v>
      </c>
      <c r="K6">
        <v>1.396824816990097</v>
      </c>
      <c r="L6">
        <v>0.37533131692079452</v>
      </c>
      <c r="M6">
        <v>0.59386078058688518</v>
      </c>
      <c r="N6">
        <v>-0.17764529404266641</v>
      </c>
      <c r="O6">
        <v>1.583539369071657</v>
      </c>
      <c r="P6">
        <v>0.70294703751449539</v>
      </c>
      <c r="Q6">
        <v>0.34708944440548201</v>
      </c>
    </row>
    <row r="7" spans="1:17" x14ac:dyDescent="0.35">
      <c r="A7" t="s">
        <v>81</v>
      </c>
      <c r="B7">
        <v>-0.63142778852658021</v>
      </c>
      <c r="C7">
        <v>-0.31824303684443639</v>
      </c>
      <c r="D7">
        <v>-0.21470892039638129</v>
      </c>
      <c r="E7">
        <v>-3.2497024324301599E-2</v>
      </c>
      <c r="F7">
        <v>0.34713226306884049</v>
      </c>
      <c r="G7">
        <v>-0.2422741940533884</v>
      </c>
      <c r="H7">
        <v>-0.41810684087132599</v>
      </c>
      <c r="I7">
        <v>-0.33247938833787322</v>
      </c>
      <c r="J7">
        <v>-0.49220640703690699</v>
      </c>
      <c r="K7">
        <v>0.70065213434377893</v>
      </c>
      <c r="L7">
        <v>-0.40320576552669118</v>
      </c>
      <c r="M7">
        <v>-6.4270812612540362E-2</v>
      </c>
      <c r="N7">
        <v>0.5849749599926487</v>
      </c>
      <c r="O7">
        <v>2.3553724371925671</v>
      </c>
      <c r="P7">
        <v>1.4701736985926079</v>
      </c>
      <c r="Q7">
        <v>0.26023161832947322</v>
      </c>
    </row>
    <row r="8" spans="1:17" x14ac:dyDescent="0.35">
      <c r="A8" t="s">
        <v>3</v>
      </c>
      <c r="B8">
        <v>0.1331870444664732</v>
      </c>
      <c r="C8">
        <v>-0.53097663950379348</v>
      </c>
      <c r="D8">
        <v>-0.20372566205715889</v>
      </c>
      <c r="E8">
        <v>0.28640348418905048</v>
      </c>
      <c r="F8">
        <v>0.51044609008193076</v>
      </c>
      <c r="G8">
        <v>-0.7548376826282468</v>
      </c>
      <c r="H8">
        <v>-0.97230376527580986</v>
      </c>
      <c r="I8">
        <v>-0.73840388753537578</v>
      </c>
      <c r="J8">
        <v>0.28556401107887919</v>
      </c>
      <c r="K8">
        <v>1.107925086793323</v>
      </c>
      <c r="L8">
        <v>0.64278795576540926</v>
      </c>
      <c r="M8">
        <v>0.67197142770041207</v>
      </c>
      <c r="N8">
        <v>0.33815071975462879</v>
      </c>
      <c r="O8">
        <v>0.86290750826258811</v>
      </c>
      <c r="P8">
        <v>0.60052911400860842</v>
      </c>
      <c r="Q8">
        <v>0.2051250345906738</v>
      </c>
    </row>
    <row r="9" spans="1:17" x14ac:dyDescent="0.35">
      <c r="A9" t="s">
        <v>41</v>
      </c>
      <c r="B9">
        <v>1.587085253874343</v>
      </c>
      <c r="C9">
        <v>0.47895496742646521</v>
      </c>
      <c r="D9">
        <v>0.16638158520868751</v>
      </c>
      <c r="E9">
        <v>0.31077707140893279</v>
      </c>
      <c r="F9">
        <v>1.836873111380283E-4</v>
      </c>
      <c r="G9">
        <v>-0.50656395567552959</v>
      </c>
      <c r="H9">
        <v>-0.1437056999260396</v>
      </c>
      <c r="I9">
        <v>-0.21464960316119339</v>
      </c>
      <c r="J9">
        <v>1.1712078558479451</v>
      </c>
      <c r="K9">
        <v>1.063518901160214</v>
      </c>
      <c r="L9">
        <v>1.3788302976618529</v>
      </c>
      <c r="M9">
        <v>1.192473828041104</v>
      </c>
      <c r="N9">
        <v>-0.91539856229301597</v>
      </c>
      <c r="O9">
        <v>-2.3191163574544371E-2</v>
      </c>
      <c r="P9">
        <v>-0.46929486293378009</v>
      </c>
      <c r="Q9">
        <v>0.20482660833876579</v>
      </c>
    </row>
    <row r="10" spans="1:17" x14ac:dyDescent="0.35">
      <c r="A10" t="s">
        <v>83</v>
      </c>
      <c r="B10">
        <v>1.3746200367281729</v>
      </c>
      <c r="C10">
        <v>-0.50366056267273385</v>
      </c>
      <c r="D10">
        <v>0.61707899005724687</v>
      </c>
      <c r="E10">
        <v>0.41619653108340787</v>
      </c>
      <c r="F10">
        <v>0.29659505444685491</v>
      </c>
      <c r="G10">
        <v>-0.2231865969763682</v>
      </c>
      <c r="H10">
        <v>0.73359127404604951</v>
      </c>
      <c r="I10">
        <v>7.0557175465532695E-2</v>
      </c>
      <c r="J10">
        <v>0.4386462834222607</v>
      </c>
      <c r="K10">
        <v>1.5399814867414161</v>
      </c>
      <c r="L10">
        <v>-0.77874031829179202</v>
      </c>
      <c r="M10">
        <v>0.39596285911772178</v>
      </c>
      <c r="N10">
        <v>-0.61117829591633166</v>
      </c>
      <c r="O10">
        <v>0.33382647628705081</v>
      </c>
      <c r="P10">
        <v>-0.13867590981464051</v>
      </c>
      <c r="Q10">
        <v>0.18601016396300549</v>
      </c>
    </row>
    <row r="11" spans="1:17" x14ac:dyDescent="0.35">
      <c r="A11" t="s">
        <v>23</v>
      </c>
      <c r="B11">
        <v>0.36501024655761599</v>
      </c>
      <c r="C11">
        <v>0.24086929496702561</v>
      </c>
      <c r="D11">
        <v>-0.10660662991494591</v>
      </c>
      <c r="E11">
        <v>7.6146701896826971E-2</v>
      </c>
      <c r="F11">
        <v>8.5066918753706935E-2</v>
      </c>
      <c r="G11">
        <v>-0.35471095119282142</v>
      </c>
      <c r="H11">
        <v>-0.62839879302704793</v>
      </c>
      <c r="I11">
        <v>-0.35249829878128008</v>
      </c>
      <c r="J11">
        <v>1.853090300633919</v>
      </c>
      <c r="K11">
        <v>1.561656895624391</v>
      </c>
      <c r="L11">
        <v>0.67197693532721503</v>
      </c>
      <c r="M11">
        <v>1.348618963423224</v>
      </c>
      <c r="N11">
        <v>9.2039775089897309E-3</v>
      </c>
      <c r="O11">
        <v>-0.73619776330487896</v>
      </c>
      <c r="P11">
        <v>-0.36349689289794462</v>
      </c>
      <c r="Q11">
        <v>0.17719261841020639</v>
      </c>
    </row>
    <row r="12" spans="1:17" x14ac:dyDescent="0.35">
      <c r="A12" t="s">
        <v>65</v>
      </c>
      <c r="B12">
        <v>0.84663708640277402</v>
      </c>
      <c r="C12">
        <v>0.2318918149544662</v>
      </c>
      <c r="D12">
        <v>-0.18964627754992469</v>
      </c>
      <c r="E12">
        <v>0.26544921116941672</v>
      </c>
      <c r="F12">
        <v>0.2253699933360134</v>
      </c>
      <c r="G12">
        <v>-0.6917504798000409</v>
      </c>
      <c r="H12">
        <v>-0.52924403489915883</v>
      </c>
      <c r="I12">
        <v>-0.47730028765162041</v>
      </c>
      <c r="J12">
        <v>0.56921046730632108</v>
      </c>
      <c r="K12">
        <v>0.54927874515330766</v>
      </c>
      <c r="L12">
        <v>0.83886975483141457</v>
      </c>
      <c r="M12">
        <v>0.64592845920604436</v>
      </c>
      <c r="N12">
        <v>-0.39275020104342712</v>
      </c>
      <c r="O12">
        <v>0.6518877793014326</v>
      </c>
      <c r="P12">
        <v>0.12956878912900269</v>
      </c>
      <c r="Q12">
        <v>0.1409115429632109</v>
      </c>
    </row>
    <row r="13" spans="1:17" x14ac:dyDescent="0.35">
      <c r="A13" t="s">
        <v>77</v>
      </c>
      <c r="B13">
        <v>-2.3128376580543709E-2</v>
      </c>
      <c r="C13">
        <v>-0.29887358623832039</v>
      </c>
      <c r="D13">
        <v>-0.1753938369192814</v>
      </c>
      <c r="E13">
        <v>0.1488758853704292</v>
      </c>
      <c r="F13">
        <v>-3.9476732334410188E-2</v>
      </c>
      <c r="G13">
        <v>-8.2934723946665734E-2</v>
      </c>
      <c r="H13">
        <v>-0.86807687437136161</v>
      </c>
      <c r="I13">
        <v>-0.30080650577459372</v>
      </c>
      <c r="J13">
        <v>1.7354470117167999</v>
      </c>
      <c r="K13">
        <v>-0.1014495230788519</v>
      </c>
      <c r="L13">
        <v>0.51866499465019045</v>
      </c>
      <c r="M13">
        <v>0.71037861948508574</v>
      </c>
      <c r="N13">
        <v>-0.63650422263919615</v>
      </c>
      <c r="O13">
        <v>0.54888309100442545</v>
      </c>
      <c r="P13">
        <v>-4.381056581738535E-2</v>
      </c>
      <c r="Q13">
        <v>0.12865935831588399</v>
      </c>
    </row>
    <row r="14" spans="1:17" x14ac:dyDescent="0.35">
      <c r="A14" t="s">
        <v>71</v>
      </c>
      <c r="B14">
        <v>1.233295792648347</v>
      </c>
      <c r="C14">
        <v>-0.34883429210691652</v>
      </c>
      <c r="D14">
        <v>-0.21563174938993959</v>
      </c>
      <c r="E14">
        <v>0.59326140526791715</v>
      </c>
      <c r="F14">
        <v>-9.9468347689286203E-3</v>
      </c>
      <c r="G14">
        <v>-0.40071980610672048</v>
      </c>
      <c r="H14">
        <v>1.118495439789684</v>
      </c>
      <c r="I14">
        <v>0.2401484145891245</v>
      </c>
      <c r="J14">
        <v>-0.26583407246343699</v>
      </c>
      <c r="K14">
        <v>-0.85685656188073067</v>
      </c>
      <c r="L14">
        <v>0.214612872937362</v>
      </c>
      <c r="M14">
        <v>-0.29966566126424588</v>
      </c>
      <c r="N14">
        <v>-0.1871034752103333</v>
      </c>
      <c r="O14">
        <v>9.2310053527169686E-2</v>
      </c>
      <c r="P14">
        <v>-4.7396710841581813E-2</v>
      </c>
      <c r="Q14">
        <v>0.12158686193780351</v>
      </c>
    </row>
    <row r="15" spans="1:17" x14ac:dyDescent="0.35">
      <c r="A15" t="s">
        <v>43</v>
      </c>
      <c r="B15">
        <v>0.14837324804841301</v>
      </c>
      <c r="C15">
        <v>0.6177168893477829</v>
      </c>
      <c r="D15">
        <v>-0.19222497554169499</v>
      </c>
      <c r="E15">
        <v>-9.1449159700032756E-2</v>
      </c>
      <c r="F15">
        <v>6.0849090780469649E-2</v>
      </c>
      <c r="G15">
        <v>-0.28997422315942351</v>
      </c>
      <c r="H15">
        <v>-0.77488405510102099</v>
      </c>
      <c r="I15">
        <v>-0.37148343178350168</v>
      </c>
      <c r="J15">
        <v>0.89590551848587929</v>
      </c>
      <c r="K15">
        <v>0.51283752406328686</v>
      </c>
      <c r="L15">
        <v>0.59368029483115081</v>
      </c>
      <c r="M15">
        <v>0.6607997013355047</v>
      </c>
      <c r="N15">
        <v>-7.6682250205927546E-4</v>
      </c>
      <c r="O15">
        <v>0.50129707561570069</v>
      </c>
      <c r="P15">
        <v>0.25026512655682071</v>
      </c>
      <c r="Q15">
        <v>0.1120330591021977</v>
      </c>
    </row>
    <row r="16" spans="1:17" x14ac:dyDescent="0.35">
      <c r="A16" t="s">
        <v>67</v>
      </c>
      <c r="B16">
        <v>-0.11040508166362301</v>
      </c>
      <c r="C16">
        <v>-0.52025852463292888</v>
      </c>
      <c r="D16">
        <v>-0.20454447999975439</v>
      </c>
      <c r="E16">
        <v>0.2027513145797899</v>
      </c>
      <c r="F16">
        <v>0.40528441201781368</v>
      </c>
      <c r="G16">
        <v>-0.62616970012383355</v>
      </c>
      <c r="H16">
        <v>-0.73255755288216096</v>
      </c>
      <c r="I16">
        <v>-0.58212384945785678</v>
      </c>
      <c r="J16">
        <v>-0.21845729651560461</v>
      </c>
      <c r="K16">
        <v>-0.70293117356502577</v>
      </c>
      <c r="L16">
        <v>0.19448218408875589</v>
      </c>
      <c r="M16">
        <v>-0.23987907437731859</v>
      </c>
      <c r="N16">
        <v>1.029115835423446</v>
      </c>
      <c r="O16">
        <v>1.0009198562273971</v>
      </c>
      <c r="P16">
        <v>1.015017845825422</v>
      </c>
      <c r="Q16">
        <v>9.8941559142509017E-2</v>
      </c>
    </row>
    <row r="17" spans="1:17" x14ac:dyDescent="0.35">
      <c r="A17" t="s">
        <v>19</v>
      </c>
      <c r="B17">
        <v>0.29061129636300359</v>
      </c>
      <c r="C17">
        <v>0.38791240129767851</v>
      </c>
      <c r="D17">
        <v>-0.19741784417918731</v>
      </c>
      <c r="E17">
        <v>3.3038523950689097E-2</v>
      </c>
      <c r="F17">
        <v>0.19032901338330799</v>
      </c>
      <c r="G17">
        <v>-0.50339071550248093</v>
      </c>
      <c r="H17">
        <v>0.1505100923686655</v>
      </c>
      <c r="I17">
        <v>-0.17925918005065081</v>
      </c>
      <c r="J17">
        <v>1.192955740358806</v>
      </c>
      <c r="K17">
        <v>2.3397074328137299</v>
      </c>
      <c r="L17">
        <v>-0.1232635948780631</v>
      </c>
      <c r="M17">
        <v>1.1251018608371759</v>
      </c>
      <c r="N17">
        <v>-0.86899059521980115</v>
      </c>
      <c r="O17">
        <v>-0.30391020631306559</v>
      </c>
      <c r="P17">
        <v>-0.5864504007664334</v>
      </c>
      <c r="Q17">
        <v>9.8107700992695251E-2</v>
      </c>
    </row>
    <row r="18" spans="1:17" x14ac:dyDescent="0.35">
      <c r="A18" t="s">
        <v>1</v>
      </c>
      <c r="B18">
        <v>0.61047893588040447</v>
      </c>
      <c r="C18">
        <v>-0.33964903862381979</v>
      </c>
      <c r="D18">
        <v>-0.2140339462763392</v>
      </c>
      <c r="E18">
        <v>0.38417343385758601</v>
      </c>
      <c r="F18">
        <v>2.117211473623748E-2</v>
      </c>
      <c r="G18">
        <v>-0.29024643457831939</v>
      </c>
      <c r="H18">
        <v>0.35181026088180012</v>
      </c>
      <c r="I18">
        <v>1.3329264817190271E-2</v>
      </c>
      <c r="J18">
        <v>-0.32752664189031128</v>
      </c>
      <c r="K18">
        <v>-0.70135249887072204</v>
      </c>
      <c r="L18">
        <v>0.29438440514352032</v>
      </c>
      <c r="M18">
        <v>-0.2423832627537793</v>
      </c>
      <c r="N18">
        <v>0.2118025096507383</v>
      </c>
      <c r="O18">
        <v>6.7668111327384289E-2</v>
      </c>
      <c r="P18">
        <v>0.13973531048906129</v>
      </c>
      <c r="Q18">
        <v>7.3713686602514553E-2</v>
      </c>
    </row>
    <row r="19" spans="1:17" x14ac:dyDescent="0.35">
      <c r="A19" t="s">
        <v>73</v>
      </c>
      <c r="B19">
        <v>-0.46548042496032399</v>
      </c>
      <c r="C19">
        <v>-0.15510943548095341</v>
      </c>
      <c r="D19">
        <v>-0.1723942445626559</v>
      </c>
      <c r="E19">
        <v>-4.5532325822515853E-2</v>
      </c>
      <c r="F19">
        <v>0.35721071509883812</v>
      </c>
      <c r="G19">
        <v>-0.41253653326893469</v>
      </c>
      <c r="H19">
        <v>-1.048903271950544</v>
      </c>
      <c r="I19">
        <v>-0.60015467170504466</v>
      </c>
      <c r="J19">
        <v>0.66485679822438704</v>
      </c>
      <c r="K19">
        <v>-1.306337555538746</v>
      </c>
      <c r="L19">
        <v>0.16567574487988651</v>
      </c>
      <c r="M19">
        <v>-0.15701565410337581</v>
      </c>
      <c r="N19">
        <v>1.376313414764726</v>
      </c>
      <c r="O19">
        <v>0.78202324205244789</v>
      </c>
      <c r="P19">
        <v>1.0791683284085869</v>
      </c>
      <c r="Q19">
        <v>6.9116419194412637E-2</v>
      </c>
    </row>
    <row r="20" spans="1:17" x14ac:dyDescent="0.35">
      <c r="A20" t="s">
        <v>21</v>
      </c>
      <c r="B20">
        <v>0.56572158739108158</v>
      </c>
      <c r="C20">
        <v>0.2231633539053651</v>
      </c>
      <c r="D20">
        <v>-0.2143506281552055</v>
      </c>
      <c r="E20">
        <v>0.18377992434150431</v>
      </c>
      <c r="F20">
        <v>0.38109879406413499</v>
      </c>
      <c r="G20">
        <v>-0.76460539007249684</v>
      </c>
      <c r="H20">
        <v>-0.655302068867889</v>
      </c>
      <c r="I20">
        <v>-0.59433206349149192</v>
      </c>
      <c r="J20">
        <v>0.16177277779474319</v>
      </c>
      <c r="K20">
        <v>0.79719287329609334</v>
      </c>
      <c r="L20">
        <v>0.64178809792460623</v>
      </c>
      <c r="M20">
        <v>0.52824873717509613</v>
      </c>
      <c r="N20">
        <v>0.56306135361828058</v>
      </c>
      <c r="O20">
        <v>-0.37812176926820013</v>
      </c>
      <c r="P20">
        <v>9.2469792175040255E-2</v>
      </c>
      <c r="Q20">
        <v>5.2541597550037178E-2</v>
      </c>
    </row>
    <row r="21" spans="1:17" x14ac:dyDescent="0.35">
      <c r="A21" t="s">
        <v>51</v>
      </c>
      <c r="B21">
        <v>0.41185662519504468</v>
      </c>
      <c r="C21">
        <v>0.15670453310732879</v>
      </c>
      <c r="D21">
        <v>-0.1882453277044116</v>
      </c>
      <c r="E21">
        <v>0.1463211485314021</v>
      </c>
      <c r="F21">
        <v>0.11274282658479121</v>
      </c>
      <c r="G21">
        <v>-0.33899850410196081</v>
      </c>
      <c r="H21">
        <v>-0.1467455791084423</v>
      </c>
      <c r="I21">
        <v>-0.1975006802324141</v>
      </c>
      <c r="J21">
        <v>0.6998082236385772</v>
      </c>
      <c r="K21">
        <v>0.29557723716505219</v>
      </c>
      <c r="L21">
        <v>0.32620169859652032</v>
      </c>
      <c r="M21">
        <v>0.43612376260204938</v>
      </c>
      <c r="N21">
        <v>-0.48948813819670722</v>
      </c>
      <c r="O21">
        <v>-5.5965027530046507E-2</v>
      </c>
      <c r="P21">
        <v>-0.27272658286337692</v>
      </c>
      <c r="Q21">
        <v>2.8054412009415119E-2</v>
      </c>
    </row>
    <row r="22" spans="1:17" x14ac:dyDescent="0.35">
      <c r="A22" t="s">
        <v>37</v>
      </c>
      <c r="B22">
        <v>-0.2141753034303954</v>
      </c>
      <c r="C22">
        <v>-0.3122722992565552</v>
      </c>
      <c r="D22">
        <v>-0.2098493952745476</v>
      </c>
      <c r="E22">
        <v>0.1016223090632334</v>
      </c>
      <c r="F22">
        <v>4.3115604946220867E-2</v>
      </c>
      <c r="G22">
        <v>7.4027958405431471E-2</v>
      </c>
      <c r="H22">
        <v>-0.1052870390136071</v>
      </c>
      <c r="I22">
        <v>-2.4543646232950841E-2</v>
      </c>
      <c r="J22">
        <v>0.32189616527119808</v>
      </c>
      <c r="K22">
        <v>6.6733576412069756E-2</v>
      </c>
      <c r="L22">
        <v>-3.1847050518611232E-2</v>
      </c>
      <c r="M22">
        <v>0.1177382880843367</v>
      </c>
      <c r="N22">
        <v>-1.32906887905866E-2</v>
      </c>
      <c r="O22">
        <v>-0.19140870269462479</v>
      </c>
      <c r="P22">
        <v>-0.1023496957426057</v>
      </c>
      <c r="Q22">
        <v>2.3116813793003399E-2</v>
      </c>
    </row>
    <row r="23" spans="1:17" x14ac:dyDescent="0.35">
      <c r="A23" t="s">
        <v>49</v>
      </c>
      <c r="B23">
        <v>-0.73491075613303214</v>
      </c>
      <c r="C23">
        <v>-0.48438080401685363</v>
      </c>
      <c r="D23">
        <v>-0.1959713344167659</v>
      </c>
      <c r="E23">
        <v>-1.8004343840806149E-2</v>
      </c>
      <c r="F23">
        <v>-3.1783110093642521E-2</v>
      </c>
      <c r="G23">
        <v>1.127824839433023</v>
      </c>
      <c r="H23">
        <v>2.472593387135043</v>
      </c>
      <c r="I23">
        <v>1.198626441098364</v>
      </c>
      <c r="J23">
        <v>-0.60608806207783383</v>
      </c>
      <c r="K23">
        <v>-0.84622229627282031</v>
      </c>
      <c r="L23">
        <v>-0.99933878742638482</v>
      </c>
      <c r="M23">
        <v>-0.80904421810642291</v>
      </c>
      <c r="N23">
        <v>-0.1280058084084385</v>
      </c>
      <c r="O23">
        <v>-0.57288940693979806</v>
      </c>
      <c r="P23">
        <v>-0.35044760767411831</v>
      </c>
      <c r="Q23">
        <v>5.282567869254115E-3</v>
      </c>
    </row>
    <row r="24" spans="1:17" x14ac:dyDescent="0.35">
      <c r="A24" t="s">
        <v>53</v>
      </c>
      <c r="B24">
        <v>-0.57825795752670417</v>
      </c>
      <c r="C24">
        <v>0.34233407778483538</v>
      </c>
      <c r="D24">
        <v>0.19782016291817131</v>
      </c>
      <c r="E24">
        <v>-0.36907602541580459</v>
      </c>
      <c r="F24">
        <v>-7.4980364691343435E-2</v>
      </c>
      <c r="G24">
        <v>1.1212875963445561</v>
      </c>
      <c r="H24">
        <v>-0.27628405353286739</v>
      </c>
      <c r="I24">
        <v>0.30359468947600049</v>
      </c>
      <c r="J24">
        <v>1.8266420763465441</v>
      </c>
      <c r="K24">
        <v>-1.662034640474007</v>
      </c>
      <c r="L24">
        <v>-0.1335480461850812</v>
      </c>
      <c r="M24">
        <v>1.0249598596860679E-2</v>
      </c>
      <c r="N24">
        <v>0.71454421230828036</v>
      </c>
      <c r="O24">
        <v>-0.63439991579670141</v>
      </c>
      <c r="P24">
        <v>4.0072148255789468E-2</v>
      </c>
      <c r="Q24">
        <v>-3.7898972717884719E-3</v>
      </c>
    </row>
    <row r="25" spans="1:17" x14ac:dyDescent="0.35">
      <c r="A25" t="s">
        <v>75</v>
      </c>
      <c r="B25">
        <v>0.13460735780384089</v>
      </c>
      <c r="C25">
        <v>-0.3503874993261728</v>
      </c>
      <c r="D25">
        <v>-0.2182924969192051</v>
      </c>
      <c r="E25">
        <v>0.23208482683624229</v>
      </c>
      <c r="F25">
        <v>0.1147455829224755</v>
      </c>
      <c r="G25">
        <v>-0.32431213086922978</v>
      </c>
      <c r="H25">
        <v>-0.47170891114680991</v>
      </c>
      <c r="I25">
        <v>-0.30055298622971011</v>
      </c>
      <c r="J25">
        <v>-3.2036748589288427E-2</v>
      </c>
      <c r="K25">
        <v>-0.29042916625124737</v>
      </c>
      <c r="L25">
        <v>0.35541786449339002</v>
      </c>
      <c r="M25">
        <v>1.0874143385441881E-2</v>
      </c>
      <c r="N25">
        <v>0.58870335781174932</v>
      </c>
      <c r="O25">
        <v>-0.55168427142838505</v>
      </c>
      <c r="P25">
        <v>1.8509543191682128E-2</v>
      </c>
      <c r="Q25">
        <v>-9.7711182040859448E-3</v>
      </c>
    </row>
    <row r="26" spans="1:17" x14ac:dyDescent="0.35">
      <c r="A26" t="s">
        <v>31</v>
      </c>
      <c r="B26">
        <v>-0.2313309795414602</v>
      </c>
      <c r="C26">
        <v>-0.3105953318076729</v>
      </c>
      <c r="D26">
        <v>-0.2114135187197369</v>
      </c>
      <c r="E26">
        <v>9.5923697425363386E-2</v>
      </c>
      <c r="F26">
        <v>0.44165244391963132</v>
      </c>
      <c r="G26">
        <v>-0.40637353449138203</v>
      </c>
      <c r="H26">
        <v>-0.71667739695933697</v>
      </c>
      <c r="I26">
        <v>-0.51635211387221558</v>
      </c>
      <c r="J26">
        <v>-0.79753881642122737</v>
      </c>
      <c r="K26">
        <v>0.1565749952807948</v>
      </c>
      <c r="L26">
        <v>6.8924075725607409E-2</v>
      </c>
      <c r="M26">
        <v>-0.18877311598689231</v>
      </c>
      <c r="N26">
        <v>0.50779290051933812</v>
      </c>
      <c r="O26">
        <v>0.47401608089096969</v>
      </c>
      <c r="P26">
        <v>0.49090449070515402</v>
      </c>
      <c r="Q26">
        <v>-2.9574260432147639E-2</v>
      </c>
    </row>
    <row r="27" spans="1:17" x14ac:dyDescent="0.35">
      <c r="A27" t="s">
        <v>61</v>
      </c>
      <c r="B27">
        <v>-0.28235396981457278</v>
      </c>
      <c r="C27">
        <v>0.8732083375338987</v>
      </c>
      <c r="D27">
        <v>-0.19205018490588011</v>
      </c>
      <c r="E27">
        <v>-0.31795900040605518</v>
      </c>
      <c r="F27">
        <v>-0.1225596894522625</v>
      </c>
      <c r="G27">
        <v>1.273823852830293</v>
      </c>
      <c r="H27">
        <v>1.1361191726616111</v>
      </c>
      <c r="I27">
        <v>0.83572589593157487</v>
      </c>
      <c r="J27">
        <v>0.6275396725126331</v>
      </c>
      <c r="K27">
        <v>-1.0767502277243111</v>
      </c>
      <c r="L27">
        <v>-0.1871568799063075</v>
      </c>
      <c r="M27">
        <v>-0.2100012535889352</v>
      </c>
      <c r="N27">
        <v>-0.56238450524089989</v>
      </c>
      <c r="O27">
        <v>-0.45531120497284872</v>
      </c>
      <c r="P27">
        <v>-0.50884785510687425</v>
      </c>
      <c r="Q27">
        <v>-5.0270553292572448E-2</v>
      </c>
    </row>
    <row r="28" spans="1:17" x14ac:dyDescent="0.35">
      <c r="A28" t="s">
        <v>47</v>
      </c>
      <c r="B28">
        <v>0.44229714559528438</v>
      </c>
      <c r="C28">
        <v>0.49726116669631149</v>
      </c>
      <c r="D28">
        <v>-0.20543985566180931</v>
      </c>
      <c r="E28">
        <v>4.9657025405058092E-2</v>
      </c>
      <c r="F28">
        <v>0.5869448466051892</v>
      </c>
      <c r="G28">
        <v>-0.65499043275550417</v>
      </c>
      <c r="H28">
        <v>-0.74416875012318395</v>
      </c>
      <c r="I28">
        <v>-0.65541432972967961</v>
      </c>
      <c r="J28">
        <v>-0.3361174421487288</v>
      </c>
      <c r="K28">
        <v>-1.5755203876077359</v>
      </c>
      <c r="L28">
        <v>0.54755958967726992</v>
      </c>
      <c r="M28">
        <v>-0.45014581922613439</v>
      </c>
      <c r="N28">
        <v>0.91181245889190565</v>
      </c>
      <c r="O28">
        <v>0.78060504751645132</v>
      </c>
      <c r="P28">
        <v>0.84620875320417843</v>
      </c>
      <c r="Q28">
        <v>-5.2423592586644363E-2</v>
      </c>
    </row>
    <row r="29" spans="1:17" x14ac:dyDescent="0.35">
      <c r="A29" t="s">
        <v>35</v>
      </c>
      <c r="B29">
        <v>-7.8395291246515342E-2</v>
      </c>
      <c r="C29">
        <v>-8.063380002802438E-2</v>
      </c>
      <c r="D29">
        <v>-0.20925564980639991</v>
      </c>
      <c r="E29">
        <v>6.9793072334009942E-2</v>
      </c>
      <c r="F29">
        <v>-3.237747307748963E-2</v>
      </c>
      <c r="G29">
        <v>0.34036064962567247</v>
      </c>
      <c r="H29">
        <v>-0.38733675735109913</v>
      </c>
      <c r="I29">
        <v>-4.8175494338191793E-3</v>
      </c>
      <c r="J29">
        <v>-0.88257174121160231</v>
      </c>
      <c r="K29">
        <v>0.15890015732264259</v>
      </c>
      <c r="L29">
        <v>0.27495003110518879</v>
      </c>
      <c r="M29">
        <v>-0.14807811241864441</v>
      </c>
      <c r="N29">
        <v>-0.19281913244833929</v>
      </c>
      <c r="O29">
        <v>-7.4829490390427411E-2</v>
      </c>
      <c r="P29">
        <v>-0.13382431141938339</v>
      </c>
      <c r="Q29">
        <v>-5.4231725234459259E-2</v>
      </c>
    </row>
    <row r="30" spans="1:17" x14ac:dyDescent="0.35">
      <c r="A30" t="s">
        <v>39</v>
      </c>
      <c r="B30">
        <v>-0.44951669758722729</v>
      </c>
      <c r="C30">
        <v>1.4490383963743929</v>
      </c>
      <c r="D30">
        <v>-5.349135300570429E-2</v>
      </c>
      <c r="E30">
        <v>-0.60887103451545221</v>
      </c>
      <c r="F30">
        <v>3.4446415163771303E-2</v>
      </c>
      <c r="G30">
        <v>0.35965266519829331</v>
      </c>
      <c r="H30">
        <v>1.703446834042968</v>
      </c>
      <c r="I30">
        <v>0.66945551774557177</v>
      </c>
      <c r="J30">
        <v>0.94906536992734281</v>
      </c>
      <c r="K30">
        <v>0.208802830769626</v>
      </c>
      <c r="L30">
        <v>-0.89800540358348102</v>
      </c>
      <c r="M30">
        <v>8.575472304745102E-2</v>
      </c>
      <c r="N30">
        <v>-0.92827851011949603</v>
      </c>
      <c r="O30">
        <v>0.10577558405935029</v>
      </c>
      <c r="P30">
        <v>-0.41125146303007287</v>
      </c>
      <c r="Q30">
        <v>-6.6228064188125574E-2</v>
      </c>
    </row>
    <row r="31" spans="1:17" x14ac:dyDescent="0.35">
      <c r="A31" t="s">
        <v>25</v>
      </c>
      <c r="B31">
        <v>9.0514267088844413E-2</v>
      </c>
      <c r="C31">
        <v>-0.34478581948873888</v>
      </c>
      <c r="D31">
        <v>-0.2075372351649126</v>
      </c>
      <c r="E31">
        <v>0.21213631617502371</v>
      </c>
      <c r="F31">
        <v>0.24316775731041629</v>
      </c>
      <c r="G31">
        <v>-0.51561147125634454</v>
      </c>
      <c r="H31">
        <v>-0.33051509012523472</v>
      </c>
      <c r="I31">
        <v>-0.35946712516835849</v>
      </c>
      <c r="J31">
        <v>0.19646321115097801</v>
      </c>
      <c r="K31">
        <v>0.34715373523072229</v>
      </c>
      <c r="L31">
        <v>8.8877451323173567E-2</v>
      </c>
      <c r="M31">
        <v>0.2087231512426084</v>
      </c>
      <c r="N31">
        <v>-0.44400852961491077</v>
      </c>
      <c r="O31">
        <v>-0.222555988552431</v>
      </c>
      <c r="P31">
        <v>-0.33328225908367087</v>
      </c>
      <c r="Q31">
        <v>-6.7972479208599362E-2</v>
      </c>
    </row>
    <row r="32" spans="1:17" x14ac:dyDescent="0.35">
      <c r="A32" t="s">
        <v>79</v>
      </c>
      <c r="B32">
        <v>1.037562086819811</v>
      </c>
      <c r="C32">
        <v>-0.50235628328576398</v>
      </c>
      <c r="D32">
        <v>-0.2066321949506667</v>
      </c>
      <c r="E32">
        <v>0.57636168646855968</v>
      </c>
      <c r="F32">
        <v>0.20947406062379101</v>
      </c>
      <c r="G32">
        <v>-0.71070460819987413</v>
      </c>
      <c r="H32">
        <v>2.4026852175513911</v>
      </c>
      <c r="I32">
        <v>0.48922716108014941</v>
      </c>
      <c r="J32">
        <v>0.63302037662498545</v>
      </c>
      <c r="K32">
        <v>-0.93294734275150071</v>
      </c>
      <c r="L32">
        <v>-2.4395700759543129</v>
      </c>
      <c r="M32">
        <v>-0.90403402388667353</v>
      </c>
      <c r="N32">
        <v>-0.63687787593938039</v>
      </c>
      <c r="O32">
        <v>-0.24657339215961149</v>
      </c>
      <c r="P32">
        <v>-0.44172563404949589</v>
      </c>
      <c r="Q32">
        <v>-7.0042702596865125E-2</v>
      </c>
    </row>
    <row r="33" spans="1:17" x14ac:dyDescent="0.35">
      <c r="A33" t="s">
        <v>57</v>
      </c>
      <c r="B33">
        <v>-0.33251562576235361</v>
      </c>
      <c r="C33">
        <v>0.63989475533514417</v>
      </c>
      <c r="D33">
        <v>-0.1982445880225078</v>
      </c>
      <c r="E33">
        <v>-0.25547471171474673</v>
      </c>
      <c r="F33">
        <v>0.23307923261920799</v>
      </c>
      <c r="G33">
        <v>-0.30291560696453163</v>
      </c>
      <c r="H33">
        <v>6.5173804858990964E-2</v>
      </c>
      <c r="I33">
        <v>-0.15537094145916711</v>
      </c>
      <c r="J33">
        <v>0.38295059658628638</v>
      </c>
      <c r="K33">
        <v>0.44510990123914229</v>
      </c>
      <c r="L33">
        <v>-0.44295699847109499</v>
      </c>
      <c r="M33">
        <v>0.12708415478693011</v>
      </c>
      <c r="N33">
        <v>-0.60479576521856282</v>
      </c>
      <c r="O33">
        <v>0.14230550400411521</v>
      </c>
      <c r="P33">
        <v>-0.23124513060722379</v>
      </c>
      <c r="Q33">
        <v>-0.12875165724855189</v>
      </c>
    </row>
    <row r="34" spans="1:17" x14ac:dyDescent="0.35">
      <c r="A34" t="s">
        <v>33</v>
      </c>
      <c r="B34">
        <v>-1.3828116038221101</v>
      </c>
      <c r="C34">
        <v>-0.31196572012435342</v>
      </c>
      <c r="D34">
        <v>-0.2095293923511489</v>
      </c>
      <c r="E34">
        <v>-0.28423444214438048</v>
      </c>
      <c r="F34">
        <v>0.5073065413247464</v>
      </c>
      <c r="G34">
        <v>2.3020825093480108</v>
      </c>
      <c r="H34">
        <v>9.5213101661187502E-2</v>
      </c>
      <c r="I34">
        <v>0.62369639299586932</v>
      </c>
      <c r="J34">
        <v>-0.43542532840690618</v>
      </c>
      <c r="K34">
        <v>-1.834489855461386</v>
      </c>
      <c r="L34">
        <v>-1.106593644256114</v>
      </c>
      <c r="M34">
        <v>-1.1142479132810541</v>
      </c>
      <c r="N34">
        <v>-8.392255074842557E-2</v>
      </c>
      <c r="O34">
        <v>-0.1188118065817768</v>
      </c>
      <c r="P34">
        <v>-0.1013671786651012</v>
      </c>
      <c r="Q34">
        <v>-0.21903828527366659</v>
      </c>
    </row>
    <row r="35" spans="1:17" x14ac:dyDescent="0.35">
      <c r="A35" t="s">
        <v>17</v>
      </c>
      <c r="B35">
        <v>0.54037411706725247</v>
      </c>
      <c r="C35">
        <v>-0.43889069948046661</v>
      </c>
      <c r="D35">
        <v>-0.2098537045415009</v>
      </c>
      <c r="E35">
        <v>0.39240911195944261</v>
      </c>
      <c r="F35">
        <v>1.315469242663425E-2</v>
      </c>
      <c r="G35">
        <v>1.4814787696015689E-3</v>
      </c>
      <c r="H35">
        <v>-2.4220352335176241E-2</v>
      </c>
      <c r="I35">
        <v>-1.184487677742894E-2</v>
      </c>
      <c r="J35">
        <v>-0.62985873658862768</v>
      </c>
      <c r="K35">
        <v>-0.88732740026176837</v>
      </c>
      <c r="L35">
        <v>0.50348220650405828</v>
      </c>
      <c r="M35">
        <v>-0.33452229701429143</v>
      </c>
      <c r="N35">
        <v>-0.99896819526673208</v>
      </c>
      <c r="O35">
        <v>-1.0094392890250701</v>
      </c>
      <c r="P35">
        <v>-1.0042037421459009</v>
      </c>
      <c r="Q35">
        <v>-0.23954045099454471</v>
      </c>
    </row>
    <row r="36" spans="1:17" x14ac:dyDescent="0.35">
      <c r="A36" t="s">
        <v>15</v>
      </c>
      <c r="B36">
        <v>-0.37315894749650541</v>
      </c>
      <c r="C36">
        <v>0.42666904714836212</v>
      </c>
      <c r="D36">
        <v>-0.1534467682851304</v>
      </c>
      <c r="E36">
        <v>-0.21330580469871319</v>
      </c>
      <c r="F36">
        <v>8.5926054093586168E-2</v>
      </c>
      <c r="G36">
        <v>-7.7062979136035284E-2</v>
      </c>
      <c r="H36">
        <v>-0.79449923673569423</v>
      </c>
      <c r="I36">
        <v>-0.31597112908855418</v>
      </c>
      <c r="J36">
        <v>-0.12780055339888299</v>
      </c>
      <c r="K36">
        <v>-0.25377327473978978</v>
      </c>
      <c r="L36">
        <v>0.13423558085630441</v>
      </c>
      <c r="M36">
        <v>-8.1621621603181593E-2</v>
      </c>
      <c r="N36">
        <v>-0.22833589434162729</v>
      </c>
      <c r="O36">
        <v>-0.68904212011129617</v>
      </c>
      <c r="P36">
        <v>-0.45868900722646172</v>
      </c>
      <c r="Q36">
        <v>-0.26739689065422773</v>
      </c>
    </row>
    <row r="37" spans="1:17" x14ac:dyDescent="0.35">
      <c r="A37" t="s">
        <v>45</v>
      </c>
      <c r="B37">
        <v>-0.43954403943849102</v>
      </c>
      <c r="C37">
        <v>0.74262329365290458</v>
      </c>
      <c r="D37">
        <v>-0.19814002014554569</v>
      </c>
      <c r="E37">
        <v>-0.32472901327213038</v>
      </c>
      <c r="F37">
        <v>5.6351243565181043E-2</v>
      </c>
      <c r="G37">
        <v>0.21729502580444909</v>
      </c>
      <c r="H37">
        <v>-0.37839922207694809</v>
      </c>
      <c r="I37">
        <v>-7.1760295146434436E-2</v>
      </c>
      <c r="J37">
        <v>0.1085795102896165</v>
      </c>
      <c r="K37">
        <v>0.66513139202883731</v>
      </c>
      <c r="L37">
        <v>-9.0456629664411536E-2</v>
      </c>
      <c r="M37">
        <v>0.22547390997583391</v>
      </c>
      <c r="N37">
        <v>-0.79263829556151921</v>
      </c>
      <c r="O37">
        <v>-1.2544449207411761</v>
      </c>
      <c r="P37">
        <v>-1.023541608151348</v>
      </c>
      <c r="Q37">
        <v>-0.29863925164851968</v>
      </c>
    </row>
    <row r="38" spans="1:17" x14ac:dyDescent="0.35">
      <c r="A38" t="s">
        <v>11</v>
      </c>
      <c r="B38">
        <v>9.674739395410574E-2</v>
      </c>
      <c r="C38">
        <v>1.3026709964433669</v>
      </c>
      <c r="D38">
        <v>-0.1909200978488915</v>
      </c>
      <c r="E38">
        <v>-0.3349511565313219</v>
      </c>
      <c r="F38">
        <v>-1.481444190855249E-2</v>
      </c>
      <c r="G38">
        <v>0.1139494639854237</v>
      </c>
      <c r="H38">
        <v>3.6581728442874467E-2</v>
      </c>
      <c r="I38">
        <v>5.4564059331160722E-2</v>
      </c>
      <c r="J38">
        <v>-0.64507115565719542</v>
      </c>
      <c r="K38">
        <v>-0.80521789403900035</v>
      </c>
      <c r="L38">
        <v>0.2053107714164791</v>
      </c>
      <c r="M38">
        <v>-0.41084283183230652</v>
      </c>
      <c r="N38">
        <v>0.3702838743528496</v>
      </c>
      <c r="O38">
        <v>-1.452695627417814</v>
      </c>
      <c r="P38">
        <v>-0.54120587653248198</v>
      </c>
      <c r="Q38">
        <v>-0.3081089513912374</v>
      </c>
    </row>
    <row r="39" spans="1:17" x14ac:dyDescent="0.35">
      <c r="A39" t="s">
        <v>7</v>
      </c>
      <c r="B39">
        <v>-0.6186195005770635</v>
      </c>
      <c r="C39">
        <v>0.34321641909868222</v>
      </c>
      <c r="D39">
        <v>-0.20637493757947281</v>
      </c>
      <c r="E39">
        <v>-0.24930212409176999</v>
      </c>
      <c r="F39">
        <v>-5.1174079758252222E-2</v>
      </c>
      <c r="G39">
        <v>1.1303127037209479</v>
      </c>
      <c r="H39">
        <v>1.1400400938509641</v>
      </c>
      <c r="I39">
        <v>0.76610386951895415</v>
      </c>
      <c r="J39">
        <v>-0.63357310412644086</v>
      </c>
      <c r="K39">
        <v>0.29404973336994622</v>
      </c>
      <c r="L39">
        <v>-0.55743459278859442</v>
      </c>
      <c r="M39">
        <v>-0.2959961279698794</v>
      </c>
      <c r="N39">
        <v>-1.716671278290173</v>
      </c>
      <c r="O39">
        <v>-1.91282155847039</v>
      </c>
      <c r="P39">
        <v>-1.8147464183802819</v>
      </c>
      <c r="Q39">
        <v>-0.39848520023074419</v>
      </c>
    </row>
    <row r="40" spans="1:17" x14ac:dyDescent="0.35">
      <c r="A40" t="s">
        <v>5</v>
      </c>
      <c r="B40">
        <v>-0.93498360706835459</v>
      </c>
      <c r="C40">
        <v>2.1812943347597198</v>
      </c>
      <c r="D40">
        <v>-0.17701808136898631</v>
      </c>
      <c r="E40">
        <v>-0.96995575395149924</v>
      </c>
      <c r="F40">
        <v>0.19821874981159041</v>
      </c>
      <c r="G40">
        <v>0.34082456625976398</v>
      </c>
      <c r="H40">
        <v>0.81183139019031125</v>
      </c>
      <c r="I40">
        <v>0.3149642781907</v>
      </c>
      <c r="J40">
        <v>-0.85882956446234249</v>
      </c>
      <c r="K40">
        <v>0.91170526548754816</v>
      </c>
      <c r="L40">
        <v>-1.004836811631991</v>
      </c>
      <c r="M40">
        <v>-0.31414716650023911</v>
      </c>
      <c r="N40">
        <v>-0.94599614025364342</v>
      </c>
      <c r="O40">
        <v>-0.69296882280869443</v>
      </c>
      <c r="P40">
        <v>-0.81948248153116898</v>
      </c>
      <c r="Q40">
        <v>-0.44715528094805179</v>
      </c>
    </row>
    <row r="41" spans="1:17" x14ac:dyDescent="0.35">
      <c r="A41" t="s">
        <v>29</v>
      </c>
      <c r="B41">
        <v>-0.56946625869170309</v>
      </c>
      <c r="C41">
        <v>-0.32012685100260618</v>
      </c>
      <c r="D41">
        <v>-0.2084583996449233</v>
      </c>
      <c r="E41">
        <v>-1.3490732654577269E-2</v>
      </c>
      <c r="F41">
        <v>0.1230538899031897</v>
      </c>
      <c r="G41">
        <v>0.11544510809882259</v>
      </c>
      <c r="H41">
        <v>0.8183566041097734</v>
      </c>
      <c r="I41">
        <v>0.26754678136078408</v>
      </c>
      <c r="J41">
        <v>-0.64118646773653065</v>
      </c>
      <c r="K41">
        <v>-1.031128342098858</v>
      </c>
      <c r="L41">
        <v>-0.7762558435085517</v>
      </c>
      <c r="M41">
        <v>-0.80802831560350052</v>
      </c>
      <c r="N41">
        <v>-1.4359513854901871</v>
      </c>
      <c r="O41">
        <v>-1.044843504417784</v>
      </c>
      <c r="P41">
        <v>-1.240397444953985</v>
      </c>
      <c r="Q41">
        <v>-0.44859242796281978</v>
      </c>
    </row>
    <row r="42" spans="1:17" x14ac:dyDescent="0.35">
      <c r="A42" t="s">
        <v>63</v>
      </c>
      <c r="B42">
        <v>-1.567081966829686</v>
      </c>
      <c r="C42">
        <v>0.1008861538371503</v>
      </c>
      <c r="D42">
        <v>-0.1479689659143727</v>
      </c>
      <c r="E42">
        <v>-0.50159972106831296</v>
      </c>
      <c r="F42">
        <v>1.1773126444718141</v>
      </c>
      <c r="G42">
        <v>0.2413400739842714</v>
      </c>
      <c r="H42">
        <v>-0.89881129395990389</v>
      </c>
      <c r="I42">
        <v>-0.60547867526765753</v>
      </c>
      <c r="J42">
        <v>-1.9281629035131991</v>
      </c>
      <c r="K42">
        <v>-0.93718812164371312</v>
      </c>
      <c r="L42">
        <v>-0.95488477155760754</v>
      </c>
      <c r="M42">
        <v>-1.2606778129157921</v>
      </c>
      <c r="N42">
        <v>-0.2873974089265201</v>
      </c>
      <c r="O42">
        <v>-0.45580819649981252</v>
      </c>
      <c r="P42">
        <v>-0.37160280271316631</v>
      </c>
      <c r="Q42">
        <v>-0.68483975299123223</v>
      </c>
    </row>
    <row r="43" spans="1:17" x14ac:dyDescent="0.35">
      <c r="A43" t="s">
        <v>59</v>
      </c>
      <c r="B43">
        <v>-1.8131193305737641</v>
      </c>
      <c r="C43">
        <v>0.86781059174891928</v>
      </c>
      <c r="D43">
        <v>4</v>
      </c>
      <c r="E43">
        <v>-2.2047068743664862</v>
      </c>
      <c r="F43">
        <v>6.200482676443396E-2</v>
      </c>
      <c r="G43">
        <v>4</v>
      </c>
      <c r="H43">
        <v>-1.048903271950544</v>
      </c>
      <c r="I43">
        <v>0.95340032742405734</v>
      </c>
      <c r="J43">
        <v>-2.9902238017520228</v>
      </c>
      <c r="K43">
        <v>-1.1638992795300109</v>
      </c>
      <c r="L43">
        <v>-1.1293944167501391</v>
      </c>
      <c r="M43">
        <v>-1.743560774350617</v>
      </c>
      <c r="N43">
        <v>-1.543560835166581</v>
      </c>
      <c r="O43">
        <v>-2.4130029001935691</v>
      </c>
      <c r="P43">
        <v>-1.9782818676800751</v>
      </c>
      <c r="Q43">
        <v>-1.24328729724328</v>
      </c>
    </row>
  </sheetData>
  <autoFilter ref="A1:Q43">
    <sortState ref="A2:Q43">
      <sortCondition descending="1" ref="Q1:Q43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26" workbookViewId="0">
      <selection activeCell="G44" sqref="G44"/>
    </sheetView>
  </sheetViews>
  <sheetFormatPr defaultRowHeight="14.5" x14ac:dyDescent="0.35"/>
  <cols>
    <col min="1" max="1" width="16.36328125" bestFit="1" customWidth="1"/>
    <col min="2" max="2" width="13" bestFit="1" customWidth="1"/>
    <col min="3" max="3" width="14.7265625" bestFit="1" customWidth="1"/>
    <col min="4" max="4" width="16.08984375" bestFit="1" customWidth="1"/>
    <col min="5" max="5" width="14.54296875" bestFit="1" customWidth="1"/>
  </cols>
  <sheetData>
    <row r="1" spans="1:5" x14ac:dyDescent="0.35">
      <c r="A1" s="1" t="s">
        <v>88</v>
      </c>
      <c r="B1" s="1" t="s">
        <v>87</v>
      </c>
      <c r="C1" s="1" t="s">
        <v>86</v>
      </c>
      <c r="D1" s="1" t="s">
        <v>85</v>
      </c>
      <c r="E1" s="1" t="s">
        <v>84</v>
      </c>
    </row>
    <row r="2" spans="1:5" x14ac:dyDescent="0.35">
      <c r="A2" t="s">
        <v>83</v>
      </c>
      <c r="B2" t="s">
        <v>82</v>
      </c>
      <c r="C2">
        <v>0.79950799507995107</v>
      </c>
      <c r="D2">
        <v>63.038130381303837</v>
      </c>
      <c r="E2">
        <v>116.35916359163591</v>
      </c>
    </row>
    <row r="3" spans="1:5" x14ac:dyDescent="0.35">
      <c r="A3" t="s">
        <v>81</v>
      </c>
      <c r="B3" t="s">
        <v>80</v>
      </c>
      <c r="C3">
        <v>-13.1115028646981</v>
      </c>
      <c r="D3">
        <v>-23.468488320846191</v>
      </c>
      <c r="E3">
        <v>47.62009695901277</v>
      </c>
    </row>
    <row r="4" spans="1:5" x14ac:dyDescent="0.35">
      <c r="A4" t="s">
        <v>79</v>
      </c>
      <c r="B4" t="s">
        <v>78</v>
      </c>
      <c r="C4">
        <v>6.7532016542318773</v>
      </c>
      <c r="D4">
        <v>39.194351198055337</v>
      </c>
      <c r="E4">
        <v>102.0225404876406</v>
      </c>
    </row>
    <row r="5" spans="1:5" x14ac:dyDescent="0.35">
      <c r="A5" t="s">
        <v>77</v>
      </c>
      <c r="B5" t="s">
        <v>76</v>
      </c>
      <c r="C5">
        <v>21.838993329290471</v>
      </c>
      <c r="D5">
        <v>180.5260764099454</v>
      </c>
      <c r="E5">
        <v>352.28168587022441</v>
      </c>
    </row>
    <row r="6" spans="1:5" x14ac:dyDescent="0.35">
      <c r="A6" t="s">
        <v>75</v>
      </c>
      <c r="B6" t="s">
        <v>74</v>
      </c>
      <c r="C6">
        <v>-21.914967162115449</v>
      </c>
      <c r="D6">
        <v>-8.4687175941928761</v>
      </c>
      <c r="E6">
        <v>165.2609747666782</v>
      </c>
    </row>
    <row r="7" spans="1:5" x14ac:dyDescent="0.35">
      <c r="A7" t="s">
        <v>73</v>
      </c>
      <c r="B7" t="s">
        <v>72</v>
      </c>
      <c r="C7">
        <v>20.04744958481615</v>
      </c>
      <c r="D7">
        <v>-54.171609331751682</v>
      </c>
      <c r="E7">
        <v>-26.47291419533413</v>
      </c>
    </row>
    <row r="8" spans="1:5" x14ac:dyDescent="0.35">
      <c r="A8" t="s">
        <v>71</v>
      </c>
      <c r="B8" t="s">
        <v>70</v>
      </c>
      <c r="C8">
        <v>-4.2885288547982903</v>
      </c>
      <c r="D8">
        <v>4.2215803668777196</v>
      </c>
      <c r="E8">
        <v>76.803305342489352</v>
      </c>
    </row>
    <row r="9" spans="1:5" x14ac:dyDescent="0.35">
      <c r="A9" t="s">
        <v>69</v>
      </c>
      <c r="B9" t="s">
        <v>68</v>
      </c>
      <c r="C9">
        <v>-16.60172046173075</v>
      </c>
      <c r="D9">
        <v>30.255128299389749</v>
      </c>
      <c r="E9">
        <v>142.85714285714289</v>
      </c>
    </row>
    <row r="10" spans="1:5" x14ac:dyDescent="0.35">
      <c r="A10" t="s">
        <v>67</v>
      </c>
      <c r="B10" t="s">
        <v>66</v>
      </c>
      <c r="C10">
        <v>-26.34245187436677</v>
      </c>
      <c r="D10">
        <v>-12.2949123951686</v>
      </c>
      <c r="E10">
        <v>25.018698578908019</v>
      </c>
    </row>
    <row r="11" spans="1:5" x14ac:dyDescent="0.35">
      <c r="A11" t="s">
        <v>65</v>
      </c>
      <c r="B11" t="s">
        <v>64</v>
      </c>
      <c r="C11">
        <v>-2.860390225421483</v>
      </c>
      <c r="D11">
        <v>60.74067058154953</v>
      </c>
      <c r="E11">
        <v>130.9433604849404</v>
      </c>
    </row>
    <row r="12" spans="1:5" x14ac:dyDescent="0.35">
      <c r="A12" t="s">
        <v>63</v>
      </c>
      <c r="B12" t="s">
        <v>62</v>
      </c>
      <c r="C12">
        <v>-5.8976510067114019</v>
      </c>
      <c r="D12">
        <v>7.7852348993288523</v>
      </c>
      <c r="E12">
        <v>131.68624161073819</v>
      </c>
    </row>
    <row r="13" spans="1:5" x14ac:dyDescent="0.35">
      <c r="A13" t="s">
        <v>61</v>
      </c>
      <c r="B13" t="s">
        <v>60</v>
      </c>
      <c r="C13">
        <v>-34.880312652662433</v>
      </c>
      <c r="D13">
        <v>165.5105031753786</v>
      </c>
      <c r="E13">
        <v>578.06546165119698</v>
      </c>
    </row>
    <row r="14" spans="1:5" x14ac:dyDescent="0.35">
      <c r="A14" t="s">
        <v>59</v>
      </c>
      <c r="B14" t="s">
        <v>58</v>
      </c>
      <c r="C14">
        <v>-2.5386313465783679</v>
      </c>
      <c r="D14">
        <v>185.733995584989</v>
      </c>
      <c r="E14">
        <v>387.96909492273733</v>
      </c>
    </row>
    <row r="15" spans="1:5" x14ac:dyDescent="0.35">
      <c r="A15" t="s">
        <v>57</v>
      </c>
      <c r="B15" t="s">
        <v>56</v>
      </c>
      <c r="C15">
        <v>-26.16601282769787</v>
      </c>
      <c r="D15">
        <v>-11.140170620835679</v>
      </c>
      <c r="E15">
        <v>-18.101998879133198</v>
      </c>
    </row>
    <row r="16" spans="1:5" x14ac:dyDescent="0.35">
      <c r="A16" t="s">
        <v>55</v>
      </c>
      <c r="B16" t="s">
        <v>54</v>
      </c>
      <c r="C16">
        <v>-25.025549877804931</v>
      </c>
      <c r="D16">
        <v>28.70028882470563</v>
      </c>
      <c r="E16">
        <v>82.679404576760703</v>
      </c>
    </row>
    <row r="17" spans="1:5" x14ac:dyDescent="0.35">
      <c r="A17" t="s">
        <v>53</v>
      </c>
      <c r="B17" t="s">
        <v>52</v>
      </c>
      <c r="C17">
        <v>-29.473684210526319</v>
      </c>
      <c r="D17">
        <v>-29.79757085020243</v>
      </c>
      <c r="E17">
        <v>64.858299595141688</v>
      </c>
    </row>
    <row r="18" spans="1:5" x14ac:dyDescent="0.35">
      <c r="A18" t="s">
        <v>51</v>
      </c>
      <c r="B18" t="s">
        <v>50</v>
      </c>
      <c r="C18">
        <v>-2.147461194422529</v>
      </c>
      <c r="D18">
        <v>-28.130755064456729</v>
      </c>
      <c r="E18">
        <v>61.7600631412786</v>
      </c>
    </row>
    <row r="19" spans="1:5" x14ac:dyDescent="0.35">
      <c r="A19" t="s">
        <v>49</v>
      </c>
      <c r="B19" t="s">
        <v>48</v>
      </c>
      <c r="C19">
        <v>-39.356362562739889</v>
      </c>
      <c r="D19">
        <v>7.0268674343076487</v>
      </c>
      <c r="E19">
        <v>322.1139651609094</v>
      </c>
    </row>
    <row r="20" spans="1:5" x14ac:dyDescent="0.35">
      <c r="A20" t="s">
        <v>47</v>
      </c>
      <c r="B20" t="s">
        <v>46</v>
      </c>
      <c r="C20">
        <v>-13.59223300970873</v>
      </c>
      <c r="D20">
        <v>-7.8691875319366282</v>
      </c>
      <c r="E20">
        <v>64.179867143587146</v>
      </c>
    </row>
    <row r="21" spans="1:5" x14ac:dyDescent="0.35">
      <c r="A21" t="s">
        <v>45</v>
      </c>
      <c r="B21" t="s">
        <v>44</v>
      </c>
      <c r="C21">
        <v>-41.198201092194019</v>
      </c>
      <c r="D21">
        <v>-19.691615804690009</v>
      </c>
      <c r="E21">
        <v>53.549630581432687</v>
      </c>
    </row>
    <row r="22" spans="1:5" x14ac:dyDescent="0.35">
      <c r="A22" t="s">
        <v>43</v>
      </c>
      <c r="B22" t="s">
        <v>42</v>
      </c>
      <c r="C22">
        <v>1.85881370091896</v>
      </c>
      <c r="D22">
        <v>51.566416040100258</v>
      </c>
      <c r="E22">
        <v>177.046783625731</v>
      </c>
    </row>
    <row r="23" spans="1:5" x14ac:dyDescent="0.35">
      <c r="A23" t="s">
        <v>41</v>
      </c>
      <c r="B23" t="s">
        <v>40</v>
      </c>
      <c r="C23">
        <v>-24.464285714285719</v>
      </c>
      <c r="D23">
        <v>92.589285714285708</v>
      </c>
      <c r="E23">
        <v>111.6071428571428</v>
      </c>
    </row>
    <row r="24" spans="1:5" x14ac:dyDescent="0.35">
      <c r="A24" t="s">
        <v>39</v>
      </c>
      <c r="B24" t="s">
        <v>38</v>
      </c>
      <c r="C24">
        <v>-12.945655936310141</v>
      </c>
      <c r="D24">
        <v>72.424137533171788</v>
      </c>
      <c r="E24">
        <v>222.83373716395519</v>
      </c>
    </row>
    <row r="25" spans="1:5" x14ac:dyDescent="0.35">
      <c r="A25" t="s">
        <v>37</v>
      </c>
      <c r="B25" t="s">
        <v>36</v>
      </c>
      <c r="C25">
        <v>-9.4814995131450743</v>
      </c>
      <c r="D25">
        <v>26.850048685491721</v>
      </c>
      <c r="E25">
        <v>69.413339824732233</v>
      </c>
    </row>
    <row r="26" spans="1:5" x14ac:dyDescent="0.35">
      <c r="A26" t="s">
        <v>35</v>
      </c>
      <c r="B26" t="s">
        <v>34</v>
      </c>
      <c r="C26">
        <v>-23.45618143719955</v>
      </c>
      <c r="D26">
        <v>67.126833477135477</v>
      </c>
      <c r="E26">
        <v>216.30716134598791</v>
      </c>
    </row>
    <row r="27" spans="1:5" x14ac:dyDescent="0.35">
      <c r="A27" t="s">
        <v>33</v>
      </c>
      <c r="B27" t="s">
        <v>32</v>
      </c>
      <c r="C27">
        <v>-0.25637895250885112</v>
      </c>
      <c r="D27">
        <v>34.42454261646057</v>
      </c>
      <c r="E27">
        <v>90.932556638819605</v>
      </c>
    </row>
    <row r="28" spans="1:5" x14ac:dyDescent="0.35">
      <c r="A28" t="s">
        <v>31</v>
      </c>
      <c r="B28" t="s">
        <v>30</v>
      </c>
      <c r="C28">
        <v>2.9733539163702138</v>
      </c>
      <c r="D28">
        <v>-16.880327538760991</v>
      </c>
      <c r="E28">
        <v>19.34358010604738</v>
      </c>
    </row>
    <row r="29" spans="1:5" x14ac:dyDescent="0.35">
      <c r="A29" t="s">
        <v>29</v>
      </c>
      <c r="B29" t="s">
        <v>28</v>
      </c>
      <c r="C29">
        <v>-15.01972571857976</v>
      </c>
      <c r="D29">
        <v>92.920658776379227</v>
      </c>
      <c r="E29">
        <v>108.6073016469409</v>
      </c>
    </row>
    <row r="30" spans="1:5" x14ac:dyDescent="0.35">
      <c r="A30" t="s">
        <v>27</v>
      </c>
      <c r="B30" t="s">
        <v>26</v>
      </c>
      <c r="C30">
        <v>-43.532560214094559</v>
      </c>
      <c r="D30">
        <v>747.90365744870644</v>
      </c>
      <c r="E30">
        <v>733.00624442462095</v>
      </c>
    </row>
    <row r="31" spans="1:5" x14ac:dyDescent="0.35">
      <c r="A31" t="s">
        <v>25</v>
      </c>
      <c r="B31" t="s">
        <v>24</v>
      </c>
      <c r="C31">
        <v>4.1009463722397443</v>
      </c>
      <c r="D31">
        <v>29.454988970283761</v>
      </c>
      <c r="E31">
        <v>53.390602531188122</v>
      </c>
    </row>
    <row r="32" spans="1:5" x14ac:dyDescent="0.35">
      <c r="A32" t="s">
        <v>23</v>
      </c>
      <c r="B32" t="s">
        <v>22</v>
      </c>
      <c r="C32">
        <v>2.770083102493071</v>
      </c>
      <c r="D32">
        <v>103.5003777386049</v>
      </c>
      <c r="E32">
        <v>97.65802064971038</v>
      </c>
    </row>
    <row r="33" spans="1:5" x14ac:dyDescent="0.35">
      <c r="A33" t="s">
        <v>21</v>
      </c>
      <c r="B33" t="s">
        <v>20</v>
      </c>
      <c r="C33">
        <v>-6.5899999999999963</v>
      </c>
      <c r="D33">
        <v>21.259999999999991</v>
      </c>
      <c r="E33">
        <v>300.27</v>
      </c>
    </row>
    <row r="34" spans="1:5" x14ac:dyDescent="0.35">
      <c r="A34" t="s">
        <v>19</v>
      </c>
      <c r="B34" t="s">
        <v>18</v>
      </c>
      <c r="C34">
        <v>40.09481396351098</v>
      </c>
      <c r="D34">
        <v>296.19307570751329</v>
      </c>
      <c r="E34">
        <v>395.69027438586409</v>
      </c>
    </row>
    <row r="35" spans="1:5" x14ac:dyDescent="0.35">
      <c r="A35" t="s">
        <v>17</v>
      </c>
      <c r="B35" t="s">
        <v>16</v>
      </c>
      <c r="C35">
        <v>-17.476681394207169</v>
      </c>
      <c r="D35">
        <v>-33.807887416134839</v>
      </c>
      <c r="E35">
        <v>86.123384061528398</v>
      </c>
    </row>
    <row r="36" spans="1:5" x14ac:dyDescent="0.35">
      <c r="A36" t="s">
        <v>15</v>
      </c>
      <c r="B36" t="s">
        <v>14</v>
      </c>
      <c r="C36">
        <v>-26.76857447564878</v>
      </c>
      <c r="D36">
        <v>41.201564166370417</v>
      </c>
      <c r="E36">
        <v>193.28119445431921</v>
      </c>
    </row>
    <row r="37" spans="1:5" x14ac:dyDescent="0.35">
      <c r="A37" t="s">
        <v>13</v>
      </c>
      <c r="B37" t="s">
        <v>12</v>
      </c>
      <c r="C37">
        <v>-24.44050520717926</v>
      </c>
      <c r="D37">
        <v>272.32439618878789</v>
      </c>
      <c r="E37">
        <v>672.01418125415455</v>
      </c>
    </row>
    <row r="38" spans="1:5" x14ac:dyDescent="0.35">
      <c r="A38" t="s">
        <v>11</v>
      </c>
      <c r="B38" t="s">
        <v>10</v>
      </c>
      <c r="C38">
        <v>-7.8813250819075309</v>
      </c>
      <c r="D38">
        <v>453.87695668001459</v>
      </c>
      <c r="E38">
        <v>1644.357480888242</v>
      </c>
    </row>
    <row r="39" spans="1:5" x14ac:dyDescent="0.35">
      <c r="A39" t="s">
        <v>9</v>
      </c>
      <c r="B39" t="s">
        <v>8</v>
      </c>
      <c r="C39">
        <v>-31.136738056013179</v>
      </c>
      <c r="D39">
        <v>26.425041186161451</v>
      </c>
      <c r="E39">
        <v>156.8039538714992</v>
      </c>
    </row>
    <row r="40" spans="1:5" x14ac:dyDescent="0.35">
      <c r="A40" t="s">
        <v>7</v>
      </c>
      <c r="B40" t="s">
        <v>6</v>
      </c>
      <c r="C40">
        <v>-1.415171288743877</v>
      </c>
      <c r="D40">
        <v>132.4143556280587</v>
      </c>
      <c r="E40">
        <v>386.71696574225132</v>
      </c>
    </row>
    <row r="41" spans="1:5" x14ac:dyDescent="0.35">
      <c r="A41" t="s">
        <v>5</v>
      </c>
      <c r="B41" t="s">
        <v>4</v>
      </c>
      <c r="C41">
        <v>-29.4851794071763</v>
      </c>
      <c r="D41">
        <v>2.8991159646385878</v>
      </c>
      <c r="E41">
        <v>95.748829953198111</v>
      </c>
    </row>
    <row r="42" spans="1:5" x14ac:dyDescent="0.35">
      <c r="A42" t="s">
        <v>3</v>
      </c>
      <c r="B42" t="s">
        <v>2</v>
      </c>
      <c r="C42">
        <v>9.2856913493031925</v>
      </c>
      <c r="D42">
        <v>28.43507160747545</v>
      </c>
      <c r="E42">
        <v>162.2912786590457</v>
      </c>
    </row>
    <row r="43" spans="1:5" x14ac:dyDescent="0.35">
      <c r="A43" t="s">
        <v>1</v>
      </c>
      <c r="B43" t="s">
        <v>0</v>
      </c>
      <c r="C43">
        <v>24.485721555655601</v>
      </c>
      <c r="D43">
        <v>39.541210780763727</v>
      </c>
      <c r="E43">
        <v>200.15266876749331</v>
      </c>
    </row>
    <row r="44" spans="1:5" x14ac:dyDescent="0.35">
      <c r="A44" t="s">
        <v>109</v>
      </c>
      <c r="C44" s="6">
        <v>-0.17368928146113471</v>
      </c>
      <c r="D44" s="6">
        <v>0.29507549236099884</v>
      </c>
      <c r="E44" s="6">
        <v>1.4430919851827917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topLeftCell="B9" workbookViewId="0">
      <selection activeCell="C31" sqref="C31"/>
    </sheetView>
  </sheetViews>
  <sheetFormatPr defaultRowHeight="14.5" x14ac:dyDescent="0.35"/>
  <cols>
    <col min="1" max="1" width="16.36328125" bestFit="1" customWidth="1"/>
    <col min="2" max="2" width="13" bestFit="1" customWidth="1"/>
    <col min="3" max="3" width="14.7265625" bestFit="1" customWidth="1"/>
    <col min="4" max="4" width="16.08984375" bestFit="1" customWidth="1"/>
    <col min="5" max="5" width="14.54296875" bestFit="1" customWidth="1"/>
    <col min="6" max="6" width="5.36328125" customWidth="1"/>
    <col min="7" max="7" width="19.453125" bestFit="1" customWidth="1"/>
    <col min="8" max="8" width="13" bestFit="1" customWidth="1"/>
    <col min="9" max="9" width="14.7265625" bestFit="1" customWidth="1"/>
    <col min="10" max="10" width="16.08984375" bestFit="1" customWidth="1"/>
    <col min="11" max="11" width="14.54296875" bestFit="1" customWidth="1"/>
  </cols>
  <sheetData>
    <row r="1" spans="1:11" x14ac:dyDescent="0.35">
      <c r="A1" s="4" t="s">
        <v>105</v>
      </c>
      <c r="B1" s="4" t="s">
        <v>87</v>
      </c>
      <c r="C1" s="4" t="s">
        <v>86</v>
      </c>
      <c r="D1" s="4" t="s">
        <v>85</v>
      </c>
      <c r="E1" s="4" t="s">
        <v>84</v>
      </c>
      <c r="G1" s="2" t="s">
        <v>106</v>
      </c>
      <c r="H1" s="2" t="s">
        <v>87</v>
      </c>
      <c r="I1" s="2" t="s">
        <v>86</v>
      </c>
      <c r="J1" s="2" t="s">
        <v>85</v>
      </c>
      <c r="K1" s="2" t="s">
        <v>84</v>
      </c>
    </row>
    <row r="2" spans="1:11" x14ac:dyDescent="0.35">
      <c r="A2" s="5" t="s">
        <v>27</v>
      </c>
      <c r="B2" s="5" t="str">
        <f t="shared" ref="B2:B11" si="0">VLOOKUP(A2,returns2019fab,2,0)</f>
        <v>INE900C01027</v>
      </c>
      <c r="C2" s="5">
        <f t="shared" ref="C2:C11" si="1">VLOOKUP(A2,returns2019fab,3,0)</f>
        <v>-43.532560214094559</v>
      </c>
      <c r="D2" s="5">
        <f t="shared" ref="D2:D11" si="2">VLOOKUP(A2,returns2019fab,4,0)</f>
        <v>747.90365744870644</v>
      </c>
      <c r="E2" s="5">
        <f t="shared" ref="E2:E11" si="3">VLOOKUP(A2,returns2019fab,5,0)</f>
        <v>733.00624442462095</v>
      </c>
      <c r="G2" s="3" t="s">
        <v>33</v>
      </c>
      <c r="H2" s="3" t="str">
        <f t="shared" ref="H2:H11" si="4">VLOOKUP(G2,returns2019fab,2,0)</f>
        <v>INE547E01014</v>
      </c>
      <c r="I2" s="3">
        <f t="shared" ref="I2:I11" si="5">VLOOKUP(G2,returns2019fab,3,0)</f>
        <v>-0.25637895250885112</v>
      </c>
      <c r="J2" s="3">
        <f t="shared" ref="J2:J11" si="6">VLOOKUP(G2,returns2019fab,4,0)</f>
        <v>34.42454261646057</v>
      </c>
      <c r="K2" s="3">
        <f t="shared" ref="K2:K11" si="7">VLOOKUP(G2,returns2019fab,5,0)</f>
        <v>90.932556638819605</v>
      </c>
    </row>
    <row r="3" spans="1:11" x14ac:dyDescent="0.35">
      <c r="A3" s="5" t="s">
        <v>9</v>
      </c>
      <c r="B3" s="5" t="str">
        <f t="shared" si="0"/>
        <v>INE872H01027</v>
      </c>
      <c r="C3" s="5">
        <f t="shared" si="1"/>
        <v>-31.136738056013179</v>
      </c>
      <c r="D3" s="5">
        <f t="shared" si="2"/>
        <v>26.425041186161451</v>
      </c>
      <c r="E3" s="5">
        <f t="shared" si="3"/>
        <v>156.8039538714992</v>
      </c>
      <c r="G3" s="3" t="s">
        <v>17</v>
      </c>
      <c r="H3" s="3" t="str">
        <f t="shared" si="4"/>
        <v>INE951D01028</v>
      </c>
      <c r="I3" s="3">
        <f t="shared" si="5"/>
        <v>-17.476681394207169</v>
      </c>
      <c r="J3" s="3">
        <f t="shared" si="6"/>
        <v>-33.807887416134839</v>
      </c>
      <c r="K3" s="3">
        <f t="shared" si="7"/>
        <v>86.123384061528398</v>
      </c>
    </row>
    <row r="4" spans="1:11" x14ac:dyDescent="0.35">
      <c r="A4" s="5" t="s">
        <v>55</v>
      </c>
      <c r="B4" s="5" t="str">
        <f t="shared" si="0"/>
        <v>INE449A01011</v>
      </c>
      <c r="C4" s="5">
        <f t="shared" si="1"/>
        <v>-25.025549877804931</v>
      </c>
      <c r="D4" s="5">
        <f t="shared" si="2"/>
        <v>28.70028882470563</v>
      </c>
      <c r="E4" s="5">
        <f t="shared" si="3"/>
        <v>82.679404576760703</v>
      </c>
      <c r="G4" s="3" t="s">
        <v>15</v>
      </c>
      <c r="H4" s="3" t="str">
        <f t="shared" si="4"/>
        <v>INE842C01021</v>
      </c>
      <c r="I4" s="3">
        <f t="shared" si="5"/>
        <v>-26.76857447564878</v>
      </c>
      <c r="J4" s="3">
        <f t="shared" si="6"/>
        <v>41.201564166370417</v>
      </c>
      <c r="K4" s="3">
        <f t="shared" si="7"/>
        <v>193.28119445431921</v>
      </c>
    </row>
    <row r="5" spans="1:11" x14ac:dyDescent="0.35">
      <c r="A5" s="5" t="s">
        <v>13</v>
      </c>
      <c r="B5" s="5" t="str">
        <f t="shared" si="0"/>
        <v>INE260D01016</v>
      </c>
      <c r="C5" s="5">
        <f t="shared" si="1"/>
        <v>-24.44050520717926</v>
      </c>
      <c r="D5" s="5">
        <f t="shared" si="2"/>
        <v>272.32439618878789</v>
      </c>
      <c r="E5" s="5">
        <f t="shared" si="3"/>
        <v>672.01418125415455</v>
      </c>
      <c r="G5" s="3" t="s">
        <v>45</v>
      </c>
      <c r="H5" s="3" t="str">
        <f t="shared" si="4"/>
        <v>INE127B01011</v>
      </c>
      <c r="I5" s="3">
        <f t="shared" si="5"/>
        <v>-41.198201092194019</v>
      </c>
      <c r="J5" s="3">
        <f t="shared" si="6"/>
        <v>-19.691615804690009</v>
      </c>
      <c r="K5" s="3">
        <f t="shared" si="7"/>
        <v>53.549630581432687</v>
      </c>
    </row>
    <row r="6" spans="1:11" x14ac:dyDescent="0.35">
      <c r="A6" s="5" t="s">
        <v>69</v>
      </c>
      <c r="B6" s="5" t="str">
        <f t="shared" si="0"/>
        <v>INE101A01026</v>
      </c>
      <c r="C6" s="5">
        <f t="shared" si="1"/>
        <v>-16.60172046173075</v>
      </c>
      <c r="D6" s="5">
        <f t="shared" si="2"/>
        <v>30.255128299389749</v>
      </c>
      <c r="E6" s="5">
        <f t="shared" si="3"/>
        <v>142.85714285714289</v>
      </c>
      <c r="G6" s="3" t="s">
        <v>11</v>
      </c>
      <c r="H6" s="3" t="str">
        <f t="shared" si="4"/>
        <v>INE927D01044</v>
      </c>
      <c r="I6" s="3">
        <f t="shared" si="5"/>
        <v>-7.8813250819075309</v>
      </c>
      <c r="J6" s="3">
        <f t="shared" si="6"/>
        <v>453.87695668001459</v>
      </c>
      <c r="K6" s="3">
        <f t="shared" si="7"/>
        <v>1644.357480888242</v>
      </c>
    </row>
    <row r="7" spans="1:11" x14ac:dyDescent="0.35">
      <c r="A7" s="5" t="s">
        <v>81</v>
      </c>
      <c r="B7" s="5" t="str">
        <f t="shared" si="0"/>
        <v>INE302A01020</v>
      </c>
      <c r="C7" s="5">
        <f t="shared" si="1"/>
        <v>-13.1115028646981</v>
      </c>
      <c r="D7" s="5">
        <f t="shared" si="2"/>
        <v>-23.468488320846191</v>
      </c>
      <c r="E7" s="5">
        <f t="shared" si="3"/>
        <v>47.62009695901277</v>
      </c>
      <c r="G7" s="3" t="s">
        <v>7</v>
      </c>
      <c r="H7" s="3" t="str">
        <f t="shared" si="4"/>
        <v>INE737H01014</v>
      </c>
      <c r="I7" s="3">
        <f t="shared" si="5"/>
        <v>-1.415171288743877</v>
      </c>
      <c r="J7" s="3">
        <f t="shared" si="6"/>
        <v>132.4143556280587</v>
      </c>
      <c r="K7" s="3">
        <f t="shared" si="7"/>
        <v>386.71696574225132</v>
      </c>
    </row>
    <row r="8" spans="1:11" x14ac:dyDescent="0.35">
      <c r="A8" s="5" t="s">
        <v>3</v>
      </c>
      <c r="B8" s="5" t="str">
        <f t="shared" si="0"/>
        <v>INE342J01019</v>
      </c>
      <c r="C8" s="5">
        <f t="shared" si="1"/>
        <v>9.2856913493031925</v>
      </c>
      <c r="D8" s="5">
        <f t="shared" si="2"/>
        <v>28.43507160747545</v>
      </c>
      <c r="E8" s="5">
        <f t="shared" si="3"/>
        <v>162.2912786590457</v>
      </c>
      <c r="G8" s="3" t="s">
        <v>5</v>
      </c>
      <c r="H8" s="3" t="str">
        <f t="shared" si="4"/>
        <v>INE050H01012</v>
      </c>
      <c r="I8" s="3">
        <f t="shared" si="5"/>
        <v>-29.4851794071763</v>
      </c>
      <c r="J8" s="3">
        <f t="shared" si="6"/>
        <v>2.8991159646385878</v>
      </c>
      <c r="K8" s="3">
        <f t="shared" si="7"/>
        <v>95.748829953198111</v>
      </c>
    </row>
    <row r="9" spans="1:11" x14ac:dyDescent="0.35">
      <c r="A9" s="5" t="s">
        <v>41</v>
      </c>
      <c r="B9" s="5" t="str">
        <f t="shared" si="0"/>
        <v>INE039C01032</v>
      </c>
      <c r="C9" s="5">
        <f t="shared" si="1"/>
        <v>-24.464285714285719</v>
      </c>
      <c r="D9" s="5">
        <f t="shared" si="2"/>
        <v>92.589285714285708</v>
      </c>
      <c r="E9" s="5">
        <f t="shared" si="3"/>
        <v>111.6071428571428</v>
      </c>
      <c r="G9" s="3" t="s">
        <v>29</v>
      </c>
      <c r="H9" s="3" t="str">
        <f t="shared" si="4"/>
        <v>INE764D01017</v>
      </c>
      <c r="I9" s="3">
        <f t="shared" si="5"/>
        <v>-15.01972571857976</v>
      </c>
      <c r="J9" s="3">
        <f t="shared" si="6"/>
        <v>92.920658776379227</v>
      </c>
      <c r="K9" s="3">
        <f t="shared" si="7"/>
        <v>108.6073016469409</v>
      </c>
    </row>
    <row r="10" spans="1:11" x14ac:dyDescent="0.35">
      <c r="A10" s="5" t="s">
        <v>83</v>
      </c>
      <c r="B10" s="5" t="str">
        <f t="shared" si="0"/>
        <v>INE208A01029</v>
      </c>
      <c r="C10" s="5">
        <f t="shared" si="1"/>
        <v>0.79950799507995107</v>
      </c>
      <c r="D10" s="5">
        <f t="shared" si="2"/>
        <v>63.038130381303837</v>
      </c>
      <c r="E10" s="5">
        <f t="shared" si="3"/>
        <v>116.35916359163591</v>
      </c>
      <c r="G10" s="3" t="s">
        <v>63</v>
      </c>
      <c r="H10" s="3" t="str">
        <f t="shared" si="4"/>
        <v>INE294B01019</v>
      </c>
      <c r="I10" s="3">
        <f t="shared" si="5"/>
        <v>-5.8976510067114019</v>
      </c>
      <c r="J10" s="3">
        <f t="shared" si="6"/>
        <v>7.7852348993288523</v>
      </c>
      <c r="K10" s="3">
        <f t="shared" si="7"/>
        <v>131.68624161073819</v>
      </c>
    </row>
    <row r="11" spans="1:11" x14ac:dyDescent="0.35">
      <c r="A11" s="5" t="s">
        <v>23</v>
      </c>
      <c r="B11" s="5" t="str">
        <f t="shared" si="0"/>
        <v>INE399C01030</v>
      </c>
      <c r="C11" s="5">
        <f t="shared" si="1"/>
        <v>2.770083102493071</v>
      </c>
      <c r="D11" s="5">
        <f t="shared" si="2"/>
        <v>103.5003777386049</v>
      </c>
      <c r="E11" s="5">
        <f t="shared" si="3"/>
        <v>97.65802064971038</v>
      </c>
      <c r="G11" s="3" t="s">
        <v>59</v>
      </c>
      <c r="H11" s="3" t="str">
        <f t="shared" si="4"/>
        <v>INE155A01022</v>
      </c>
      <c r="I11" s="3">
        <f t="shared" si="5"/>
        <v>-2.5386313465783679</v>
      </c>
      <c r="J11" s="3">
        <f t="shared" si="6"/>
        <v>185.733995584989</v>
      </c>
      <c r="K11" s="3">
        <f t="shared" si="7"/>
        <v>387.96909492273733</v>
      </c>
    </row>
    <row r="12" spans="1:11" x14ac:dyDescent="0.35">
      <c r="A12" s="5" t="s">
        <v>107</v>
      </c>
      <c r="C12" s="5">
        <f>AVERAGE(C2:C11)</f>
        <v>-16.54575799489303</v>
      </c>
      <c r="D12" s="5">
        <f t="shared" ref="D12:E12" si="8">AVERAGE(D2:D11)</f>
        <v>136.97028890685746</v>
      </c>
      <c r="E12" s="5">
        <f t="shared" si="8"/>
        <v>232.28966297007258</v>
      </c>
      <c r="G12" s="3" t="s">
        <v>108</v>
      </c>
      <c r="I12" s="3">
        <f>AVERAGE(I2:I11)</f>
        <v>-14.793751976425607</v>
      </c>
      <c r="J12" s="3">
        <f t="shared" ref="J12:K12" si="9">AVERAGE(J2:J11)</f>
        <v>89.775692109541509</v>
      </c>
      <c r="K12" s="3">
        <f t="shared" si="9"/>
        <v>317.89726805002084</v>
      </c>
    </row>
    <row r="15" spans="1:11" x14ac:dyDescent="0.35">
      <c r="A15" s="5" t="s">
        <v>109</v>
      </c>
      <c r="B15" s="6">
        <v>-0.17368928146113471</v>
      </c>
      <c r="C15" s="6">
        <v>0.29507549236099884</v>
      </c>
      <c r="D15" s="6">
        <v>1.4430919851827917</v>
      </c>
    </row>
    <row r="16" spans="1:11" x14ac:dyDescent="0.35">
      <c r="B16" t="s">
        <v>112</v>
      </c>
      <c r="C16" t="s">
        <v>113</v>
      </c>
      <c r="D16" t="s">
        <v>114</v>
      </c>
    </row>
    <row r="17" spans="1:4" x14ac:dyDescent="0.35">
      <c r="A17" t="s">
        <v>110</v>
      </c>
      <c r="B17" s="7">
        <v>-16.54575799489303</v>
      </c>
      <c r="C17" s="7">
        <v>136.97028890685746</v>
      </c>
      <c r="D17" s="7">
        <v>232.28966297007258</v>
      </c>
    </row>
    <row r="18" spans="1:4" x14ac:dyDescent="0.35">
      <c r="A18" t="s">
        <v>109</v>
      </c>
      <c r="B18">
        <v>-17.37</v>
      </c>
      <c r="C18">
        <v>29.51</v>
      </c>
      <c r="D18">
        <v>144.31</v>
      </c>
    </row>
    <row r="19" spans="1:4" x14ac:dyDescent="0.35">
      <c r="A19" t="s">
        <v>111</v>
      </c>
      <c r="B19" s="7">
        <v>-14.793751976425607</v>
      </c>
      <c r="C19" s="7">
        <v>89.775692109541509</v>
      </c>
      <c r="D19" s="7">
        <v>317.89726805002084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Feb 2019 z-scores</vt:lpstr>
      <vt:lpstr>Feb 2019 returns</vt:lpstr>
      <vt:lpstr>Sheet1</vt:lpstr>
      <vt:lpstr>returns2019fab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Anshika Tiwari</dc:creator>
  <cp:lastModifiedBy>Niranjan Verma</cp:lastModifiedBy>
  <dcterms:created xsi:type="dcterms:W3CDTF">2024-07-01T04:22:00Z</dcterms:created>
  <dcterms:modified xsi:type="dcterms:W3CDTF">2024-07-05T08:24:59Z</dcterms:modified>
</cp:coreProperties>
</file>