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2"/>
  </bookViews>
  <sheets>
    <sheet name="Feb 2021 z-score" sheetId="2" r:id="rId1"/>
    <sheet name="Feb 2021 returns" sheetId="3" r:id="rId2"/>
    <sheet name="Portfolio returns" sheetId="1" r:id="rId3"/>
  </sheets>
  <definedNames>
    <definedName name="_xlnm._FilterDatabase" localSheetId="0" hidden="1">'Feb 2021 z-score'!$A$1:$Q$45</definedName>
    <definedName name="returns2021">'Feb 2021 returns'!$A$1:$D$45</definedName>
    <definedName name="returnsfab2021">'Feb 2021 returns'!$A$1:$D$43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C12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I2" i="1"/>
  <c r="G2" i="1"/>
  <c r="H2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D2" i="1"/>
  <c r="C2" i="1"/>
  <c r="B2" i="1"/>
  <c r="I12" i="1" l="1"/>
  <c r="H12" i="1"/>
</calcChain>
</file>

<file path=xl/sharedStrings.xml><?xml version="1.0" encoding="utf-8"?>
<sst xmlns="http://schemas.openxmlformats.org/spreadsheetml/2006/main" count="190" uniqueCount="116">
  <si>
    <t>Company Name</t>
  </si>
  <si>
    <t>ZScore ROE</t>
  </si>
  <si>
    <t>ZScore D/E</t>
  </si>
  <si>
    <t>ZScore EPSVar</t>
  </si>
  <si>
    <t>Quality ZScore</t>
  </si>
  <si>
    <t>ZScore TTMPE</t>
  </si>
  <si>
    <t>ZScore Bv/P</t>
  </si>
  <si>
    <t>ZScore DPS/Price</t>
  </si>
  <si>
    <t>Value ZScore</t>
  </si>
  <si>
    <t>ZScore LTEPS</t>
  </si>
  <si>
    <t>ZScore LTSPS</t>
  </si>
  <si>
    <t>ZScore internalG</t>
  </si>
  <si>
    <t>Growth ZScore</t>
  </si>
  <si>
    <t>ZScore 6 month price momentum</t>
  </si>
  <si>
    <t>ZScore 12 month price momentum</t>
  </si>
  <si>
    <t>Momentum ZScore</t>
  </si>
  <si>
    <t>Overall ZScore</t>
  </si>
  <si>
    <t>Sharda Motor</t>
  </si>
  <si>
    <t>Banco Products</t>
  </si>
  <si>
    <t>Escorts Kubota</t>
  </si>
  <si>
    <t>Fiem Industries</t>
  </si>
  <si>
    <t>Subros</t>
  </si>
  <si>
    <t>VST Till. Tract.</t>
  </si>
  <si>
    <t>Amara Raja Ener.</t>
  </si>
  <si>
    <t>Exide Inds.</t>
  </si>
  <si>
    <t>India Motor Part</t>
  </si>
  <si>
    <t>L G Balakrishnan</t>
  </si>
  <si>
    <t>Automotive Stamp</t>
  </si>
  <si>
    <t>Bajaj Auto</t>
  </si>
  <si>
    <t>Talbros Auto.</t>
  </si>
  <si>
    <t>India Nipp.Elec.</t>
  </si>
  <si>
    <t>Hero Motocorp</t>
  </si>
  <si>
    <t>Olectra Greentec</t>
  </si>
  <si>
    <t>Suprajit Engg.</t>
  </si>
  <si>
    <t>Jamna Auto Inds.</t>
  </si>
  <si>
    <t>M &amp; M</t>
  </si>
  <si>
    <t>Lumax Auto Tech.</t>
  </si>
  <si>
    <t>Eicher Motors</t>
  </si>
  <si>
    <t>Uno Minda</t>
  </si>
  <si>
    <t>Sundram Fasten.</t>
  </si>
  <si>
    <t>Steel Str. Wheel</t>
  </si>
  <si>
    <t>Automotive Axles</t>
  </si>
  <si>
    <t>The Hi-Tech Gear</t>
  </si>
  <si>
    <t>Gabriel India</t>
  </si>
  <si>
    <t>Maruti Suzuki</t>
  </si>
  <si>
    <t>JBM Auto</t>
  </si>
  <si>
    <t>JTEKT India</t>
  </si>
  <si>
    <t>TVS Motor Co.</t>
  </si>
  <si>
    <t>Shriram Pistons</t>
  </si>
  <si>
    <t>Lumax Industries</t>
  </si>
  <si>
    <t>Rico Auto Inds</t>
  </si>
  <si>
    <t>Ashok Leyland</t>
  </si>
  <si>
    <t>Bosch</t>
  </si>
  <si>
    <t>Wheels India</t>
  </si>
  <si>
    <t>Atul Auto</t>
  </si>
  <si>
    <t>ZF Commercial</t>
  </si>
  <si>
    <t>Minda Corp</t>
  </si>
  <si>
    <t>Federal-Mogul Go</t>
  </si>
  <si>
    <t>Tata Motors</t>
  </si>
  <si>
    <t>Rane (Madras)</t>
  </si>
  <si>
    <t>SML ISUZU</t>
  </si>
  <si>
    <t>ISIN</t>
  </si>
  <si>
    <t>One Year Return</t>
  </si>
  <si>
    <t>Three Year Return</t>
  </si>
  <si>
    <t>INE208A01029</t>
  </si>
  <si>
    <t>INE302A01020</t>
  </si>
  <si>
    <t>INE066A01021</t>
  </si>
  <si>
    <t>INE042A01014</t>
  </si>
  <si>
    <t>INE524A01029</t>
  </si>
  <si>
    <t>INE529A01010</t>
  </si>
  <si>
    <t>INE158A01026</t>
  </si>
  <si>
    <t>INE101A01026</t>
  </si>
  <si>
    <t>INE323A01026</t>
  </si>
  <si>
    <t>INE387A01021</t>
  </si>
  <si>
    <t>INE294B01019</t>
  </si>
  <si>
    <t>INE187D01029</t>
  </si>
  <si>
    <t>INE155A01022</t>
  </si>
  <si>
    <t>INE715A01015</t>
  </si>
  <si>
    <t>INE449A01011</t>
  </si>
  <si>
    <t>INE209B01025</t>
  </si>
  <si>
    <t>INE162B01018</t>
  </si>
  <si>
    <t>INE213C01025</t>
  </si>
  <si>
    <t>INE643A01035</t>
  </si>
  <si>
    <t>INE127B01011</t>
  </si>
  <si>
    <t>INE287B01021</t>
  </si>
  <si>
    <t>INE039C01032</t>
  </si>
  <si>
    <t>INE802C01033</t>
  </si>
  <si>
    <t>INE092B01025</t>
  </si>
  <si>
    <t>INE337A01034</t>
  </si>
  <si>
    <t>INE547E01014</t>
  </si>
  <si>
    <t>INE885A01032</t>
  </si>
  <si>
    <t>INE764D01017</t>
  </si>
  <si>
    <t>INE900C01027</t>
  </si>
  <si>
    <t>INE585B01010</t>
  </si>
  <si>
    <t>INE399C01030</t>
  </si>
  <si>
    <t>INE494B01023</t>
  </si>
  <si>
    <t>INE405E01023</t>
  </si>
  <si>
    <t>INE951D01028</t>
  </si>
  <si>
    <t>INE842C01021</t>
  </si>
  <si>
    <t>INE260D01016</t>
  </si>
  <si>
    <t>INE927D01044</t>
  </si>
  <si>
    <t>INE872H01027</t>
  </si>
  <si>
    <t>INE737H01014</t>
  </si>
  <si>
    <t>INE050H01012</t>
  </si>
  <si>
    <t>INE342J01019</t>
  </si>
  <si>
    <t>INE917I01010</t>
  </si>
  <si>
    <t>Company(top10)</t>
  </si>
  <si>
    <t>Company(bottom10)</t>
  </si>
  <si>
    <t>Mean</t>
  </si>
  <si>
    <t>INE526E01018</t>
  </si>
  <si>
    <t>INE597I01028</t>
  </si>
  <si>
    <t>Nifty Auto</t>
  </si>
  <si>
    <t>Top 10 avg</t>
  </si>
  <si>
    <t>Bottom 10 avg</t>
  </si>
  <si>
    <t>One year</t>
  </si>
  <si>
    <t>Three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</si>
</sst>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'Portfolio returns'!$A$17</c:f>
              <c:strCache>
                <c:ptCount val="1"/>
                <c:pt idx="0">
                  <c:v>Nifty Auto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'Portfolio returns'!$B$16:$C$16</c:f>
              <c:strCache>
                <c:ptCount val="2"/>
                <c:pt idx="0">
                  <c:v>One year</c:v>
                </c:pt>
                <c:pt idx="1">
                  <c:v>Three year</c:v>
                </c:pt>
              </c:strCache>
            </c:strRef>
          </c:cat>
          <c:val>
            <c:numRef>
              <c:f>'Portfolio returns'!$B$17:$C$17</c:f>
              <c:numCache>
                <c:formatCode>General</c:formatCode>
                <c:ptCount val="2"/>
                <c:pt idx="0">
                  <c:v>6.4</c:v>
                </c:pt>
                <c:pt idx="1">
                  <c:v>100.71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D-4CE8-A586-8CD3D8074576}"/>
            </c:ext>
          </c:extLst>
        </c:ser>
        <c:ser>
          <c:idx val="1"/>
          <c:order val="1"/>
          <c:tx>
            <c:strRef>
              <c:f>'Portfolio returns'!$A$18</c:f>
              <c:strCache>
                <c:ptCount val="1"/>
                <c:pt idx="0">
                  <c:v>Top 10 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'Portfolio returns'!$B$16:$C$16</c:f>
              <c:strCache>
                <c:ptCount val="2"/>
                <c:pt idx="0">
                  <c:v>One year</c:v>
                </c:pt>
                <c:pt idx="1">
                  <c:v>Three year</c:v>
                </c:pt>
              </c:strCache>
            </c:strRef>
          </c:cat>
          <c:val>
            <c:numRef>
              <c:f>'Portfolio returns'!$B$18:$C$18</c:f>
              <c:numCache>
                <c:formatCode>0.00</c:formatCode>
                <c:ptCount val="2"/>
                <c:pt idx="0">
                  <c:v>48.427511453991166</c:v>
                </c:pt>
                <c:pt idx="1">
                  <c:v>48.427511453991166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8D-4CE8-A586-8CD3D8074576}"/>
            </c:ext>
          </c:extLst>
        </c:ser>
        <c:ser>
          <c:idx val="2"/>
          <c:order val="2"/>
          <c:tx>
            <c:strRef>
              <c:f>'Portfolio returns'!$A$19</c:f>
              <c:strCache>
                <c:ptCount val="1"/>
                <c:pt idx="0">
                  <c:v>Bottom 10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'Portfolio returns'!$B$16:$C$16</c:f>
              <c:strCache>
                <c:ptCount val="2"/>
                <c:pt idx="0">
                  <c:v>One year</c:v>
                </c:pt>
                <c:pt idx="1">
                  <c:v>Three year</c:v>
                </c:pt>
              </c:strCache>
            </c:strRef>
          </c:cat>
          <c:val>
            <c:numRef>
              <c:f>'Portfolio returns'!$B$19:$C$19</c:f>
              <c:numCache>
                <c:formatCode>0.00</c:formatCode>
                <c:ptCount val="2"/>
                <c:pt idx="0">
                  <c:v>41.635553124550611</c:v>
                </c:pt>
                <c:pt idx="1">
                  <c:v>155.99312769384289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8D-4CE8-A586-8CD3D8074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739119"/>
        <c:axId val="404872991"/>
      </c:lineChart>
      <c:catAx>
        <c:axId val="348739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Time(Year)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72991"/>
        <c:crosses val="autoZero"/>
        <c:auto val="1"/>
        <c:lblAlgn val="ctr"/>
        <c:lblOffset val="100"/>
        <c:noMultiLvlLbl val="0"/>
      </c:catAx>
      <c:valAx>
        <c:axId val="40487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73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295274</xdr:colOff>
      <xdr:row>12</xdr:row>
      <xdr:rowOff>168274</xdr:rowOff>
    </xdr:from>
    <xdr:to>
      <xdr:col>12</xdr:col>
      <xdr:colOff>6350</xdr:colOff>
      <xdr:row>34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8" sqref="A38"/>
    </sheetView>
  </sheetViews>
  <sheetFormatPr defaultRowHeight="14.5" x14ac:dyDescent="0.35"/>
  <cols>
    <col min="1" max="1" width="18" customWidth="1"/>
    <col min="2" max="3" width="12" customWidth="1"/>
    <col min="4" max="4" width="15" customWidth="1"/>
    <col min="5" max="5" width="16" customWidth="1"/>
    <col min="6" max="6" width="14" customWidth="1"/>
    <col min="7" max="7" width="13" customWidth="1"/>
    <col min="8" max="8" width="18" customWidth="1"/>
    <col min="9" max="11" width="14" customWidth="1"/>
    <col min="12" max="12" width="18" customWidth="1"/>
    <col min="13" max="13" width="15" customWidth="1"/>
    <col min="14" max="14" width="31" customWidth="1"/>
    <col min="15" max="15" width="32" customWidth="1"/>
    <col min="16" max="16" width="17" customWidth="1"/>
    <col min="17" max="17" width="16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t="s">
        <v>17</v>
      </c>
      <c r="B2">
        <v>0.5538771203634949</v>
      </c>
      <c r="C2">
        <v>-0.8574758876862808</v>
      </c>
      <c r="D2">
        <v>-0.18366099811699441</v>
      </c>
      <c r="E2">
        <v>0.52635462203503414</v>
      </c>
      <c r="F2">
        <v>0.14679480623151131</v>
      </c>
      <c r="G2">
        <v>-0.19937029615907861</v>
      </c>
      <c r="H2">
        <v>-0.58639940009060953</v>
      </c>
      <c r="I2">
        <v>-0.30774628581879582</v>
      </c>
      <c r="J2">
        <v>0.55466290025541798</v>
      </c>
      <c r="K2">
        <v>0.35948440314945113</v>
      </c>
      <c r="L2">
        <v>0.81315756851981402</v>
      </c>
      <c r="M2">
        <v>0.57001060773514545</v>
      </c>
      <c r="N2">
        <v>2.9893406320578739</v>
      </c>
      <c r="O2">
        <v>2.9601124842231461</v>
      </c>
      <c r="P2">
        <v>2.9747265581405098</v>
      </c>
      <c r="Q2">
        <v>0.9408363755229735</v>
      </c>
    </row>
    <row r="3" spans="1:17" x14ac:dyDescent="0.35">
      <c r="A3" t="s">
        <v>18</v>
      </c>
      <c r="B3">
        <v>0.71008811896504442</v>
      </c>
      <c r="C3">
        <v>-0.47552233633700458</v>
      </c>
      <c r="D3">
        <v>-0.1805769725111179</v>
      </c>
      <c r="E3">
        <v>0.45084185117834508</v>
      </c>
      <c r="F3">
        <v>9.1474524722281958E-2</v>
      </c>
      <c r="G3">
        <v>0.92615967490069018</v>
      </c>
      <c r="H3">
        <v>4</v>
      </c>
      <c r="I3">
        <v>1.5954460995588751</v>
      </c>
      <c r="J3">
        <v>0.51195688089204716</v>
      </c>
      <c r="K3">
        <v>3.2949014524633238E-2</v>
      </c>
      <c r="L3">
        <v>-0.25203543721938049</v>
      </c>
      <c r="M3">
        <v>9.6647251205108961E-2</v>
      </c>
      <c r="N3">
        <v>1.9139239166093851</v>
      </c>
      <c r="O3">
        <v>0.96968811994745308</v>
      </c>
      <c r="P3">
        <v>1.4418060182784189</v>
      </c>
      <c r="Q3">
        <v>0.89618530505518701</v>
      </c>
    </row>
    <row r="4" spans="1:17" x14ac:dyDescent="0.35">
      <c r="A4" t="s">
        <v>19</v>
      </c>
      <c r="B4">
        <v>0.81453211235931555</v>
      </c>
      <c r="C4">
        <v>-0.75198240416222439</v>
      </c>
      <c r="D4">
        <v>-0.1828141994419584</v>
      </c>
      <c r="E4">
        <v>0.57727847626795448</v>
      </c>
      <c r="F4">
        <v>0.116970426720009</v>
      </c>
      <c r="G4">
        <v>-0.33983176257501291</v>
      </c>
      <c r="H4">
        <v>-0.49717020654307909</v>
      </c>
      <c r="I4">
        <v>-0.3148108906265733</v>
      </c>
      <c r="J4">
        <v>2.103170355211565</v>
      </c>
      <c r="K4">
        <v>1.415626097319888</v>
      </c>
      <c r="L4">
        <v>1.047833844965232</v>
      </c>
      <c r="M4">
        <v>1.5069879981739061</v>
      </c>
      <c r="N4">
        <v>-0.50968773638379383</v>
      </c>
      <c r="O4">
        <v>3.055300391120142</v>
      </c>
      <c r="P4">
        <v>1.272806327368174</v>
      </c>
      <c r="Q4">
        <v>0.76056547779586547</v>
      </c>
    </row>
    <row r="5" spans="1:17" x14ac:dyDescent="0.35">
      <c r="A5" t="s">
        <v>20</v>
      </c>
      <c r="B5">
        <v>0.32656054234548598</v>
      </c>
      <c r="C5">
        <v>-0.46721208960179278</v>
      </c>
      <c r="D5">
        <v>-0.1982063396352301</v>
      </c>
      <c r="E5">
        <v>0.32735306062222802</v>
      </c>
      <c r="F5">
        <v>0.1204099885376668</v>
      </c>
      <c r="G5">
        <v>0.6356226049734901</v>
      </c>
      <c r="H5">
        <v>1.3406929906546159</v>
      </c>
      <c r="I5">
        <v>0.61244885033984497</v>
      </c>
      <c r="J5">
        <v>0.5936722051440485</v>
      </c>
      <c r="K5">
        <v>6.0970988324795708E-2</v>
      </c>
      <c r="L5">
        <v>0.14441107035865069</v>
      </c>
      <c r="M5">
        <v>0.26368790706307332</v>
      </c>
      <c r="N5">
        <v>0.64189736170958045</v>
      </c>
      <c r="O5">
        <v>0.57628103545326548</v>
      </c>
      <c r="P5">
        <v>0.60908919858142296</v>
      </c>
      <c r="Q5">
        <v>0.45314475415164229</v>
      </c>
    </row>
    <row r="6" spans="1:17" x14ac:dyDescent="0.35">
      <c r="A6" t="s">
        <v>21</v>
      </c>
      <c r="B6">
        <v>0.1069356208870922</v>
      </c>
      <c r="C6">
        <v>-0.2966701646466029</v>
      </c>
      <c r="D6">
        <v>-0.1696783715345751</v>
      </c>
      <c r="E6">
        <v>0.18918377183252921</v>
      </c>
      <c r="F6">
        <v>0.26735584929716999</v>
      </c>
      <c r="G6">
        <v>-0.21832635801901151</v>
      </c>
      <c r="H6">
        <v>-0.48597126598535162</v>
      </c>
      <c r="I6">
        <v>-0.32064564618950592</v>
      </c>
      <c r="J6">
        <v>0.46845747571550939</v>
      </c>
      <c r="K6">
        <v>-1.248889330054879E-2</v>
      </c>
      <c r="L6">
        <v>0.30236764870094152</v>
      </c>
      <c r="M6">
        <v>0.25025095626824773</v>
      </c>
      <c r="N6">
        <v>1.9076288423252279</v>
      </c>
      <c r="O6">
        <v>0.91537025195302091</v>
      </c>
      <c r="P6">
        <v>1.4114995471391241</v>
      </c>
      <c r="Q6">
        <v>0.3825721572625988</v>
      </c>
    </row>
    <row r="7" spans="1:17" x14ac:dyDescent="0.35">
      <c r="A7" t="s">
        <v>22</v>
      </c>
      <c r="B7">
        <v>0.53946222995485316</v>
      </c>
      <c r="C7">
        <v>-0.47923030248837412</v>
      </c>
      <c r="D7">
        <v>-0.17828375644312849</v>
      </c>
      <c r="E7">
        <v>0.39500217533249737</v>
      </c>
      <c r="F7">
        <v>0.1341335856759576</v>
      </c>
      <c r="G7">
        <v>-3.7089221571500568E-2</v>
      </c>
      <c r="H7">
        <v>-0.22821510246746779</v>
      </c>
      <c r="I7">
        <v>-0.13181451020592561</v>
      </c>
      <c r="J7">
        <v>0.2404970270458813</v>
      </c>
      <c r="K7">
        <v>-0.6100002504184201</v>
      </c>
      <c r="L7">
        <v>0.6605848271779533</v>
      </c>
      <c r="M7">
        <v>9.6056929255786794E-2</v>
      </c>
      <c r="N7">
        <v>9.1107671888552913E-2</v>
      </c>
      <c r="O7">
        <v>2.110001081410005</v>
      </c>
      <c r="P7">
        <v>1.1005543766492789</v>
      </c>
      <c r="Q7">
        <v>0.36494974275790931</v>
      </c>
    </row>
    <row r="8" spans="1:17" x14ac:dyDescent="0.35">
      <c r="A8" t="s">
        <v>23</v>
      </c>
      <c r="B8">
        <v>0.74641586883651467</v>
      </c>
      <c r="C8">
        <v>-0.35948424831773668</v>
      </c>
      <c r="D8">
        <v>-0.18838943450512891</v>
      </c>
      <c r="E8">
        <v>0.42711555204759549</v>
      </c>
      <c r="F8">
        <v>0.153123095219384</v>
      </c>
      <c r="G8">
        <v>-0.40910269960460949</v>
      </c>
      <c r="H8">
        <v>-7.0860290849558721E-2</v>
      </c>
      <c r="I8">
        <v>-0.2089184082722722</v>
      </c>
      <c r="J8">
        <v>0.97052207983288152</v>
      </c>
      <c r="K8">
        <v>0.5952643272127256</v>
      </c>
      <c r="L8">
        <v>0.69524655450934381</v>
      </c>
      <c r="M8">
        <v>0.74614087731313394</v>
      </c>
      <c r="N8">
        <v>0.11842663626286661</v>
      </c>
      <c r="O8">
        <v>0.66054327359172704</v>
      </c>
      <c r="P8">
        <v>0.38948495492729679</v>
      </c>
      <c r="Q8">
        <v>0.33845574400393852</v>
      </c>
    </row>
    <row r="9" spans="1:17" x14ac:dyDescent="0.35">
      <c r="A9" t="s">
        <v>24</v>
      </c>
      <c r="B9">
        <v>0.47729310715242818</v>
      </c>
      <c r="C9">
        <v>-0.2814232727578373</v>
      </c>
      <c r="D9">
        <v>-0.20283778496845159</v>
      </c>
      <c r="E9">
        <v>0.31731287440997669</v>
      </c>
      <c r="F9">
        <v>0.1391176587877741</v>
      </c>
      <c r="G9">
        <v>-1.78516484269188E-2</v>
      </c>
      <c r="H9">
        <v>0.32542058648728323</v>
      </c>
      <c r="I9">
        <v>5.5588922159954778E-2</v>
      </c>
      <c r="J9">
        <v>0.78549996996079607</v>
      </c>
      <c r="K9">
        <v>2.05719157137138</v>
      </c>
      <c r="L9">
        <v>0.38991243980820312</v>
      </c>
      <c r="M9">
        <v>1.0667593137763249</v>
      </c>
      <c r="N9">
        <v>-0.27320068408471698</v>
      </c>
      <c r="O9">
        <v>-0.1639927446903697</v>
      </c>
      <c r="P9">
        <v>-0.2185967143875433</v>
      </c>
      <c r="Q9">
        <v>0.30526609898967833</v>
      </c>
    </row>
    <row r="10" spans="1:17" x14ac:dyDescent="0.35">
      <c r="A10" t="s">
        <v>25</v>
      </c>
      <c r="B10">
        <v>8.7664813029716515E-2</v>
      </c>
      <c r="C10">
        <v>-0.39467575937668598</v>
      </c>
      <c r="D10">
        <v>-0.18520062730119341</v>
      </c>
      <c r="E10">
        <v>0.22028859590350669</v>
      </c>
      <c r="F10">
        <v>0.11258228757332669</v>
      </c>
      <c r="G10">
        <v>2.4174485253851778</v>
      </c>
      <c r="H10">
        <v>0.19524541807491569</v>
      </c>
      <c r="I10">
        <v>0.8250368464426332</v>
      </c>
      <c r="J10">
        <v>1.8438434845858951</v>
      </c>
      <c r="K10">
        <v>-0.42934612281489382</v>
      </c>
      <c r="L10">
        <v>0.24354317933889941</v>
      </c>
      <c r="M10">
        <v>0.54715337856626711</v>
      </c>
      <c r="N10">
        <v>-0.74406832704185066</v>
      </c>
      <c r="O10">
        <v>-0.25565534427715259</v>
      </c>
      <c r="P10">
        <v>-0.49986183565950171</v>
      </c>
      <c r="Q10">
        <v>0.27315424631322632</v>
      </c>
    </row>
    <row r="11" spans="1:17" x14ac:dyDescent="0.35">
      <c r="A11" t="s">
        <v>26</v>
      </c>
      <c r="B11">
        <v>0.46632072086979559</v>
      </c>
      <c r="C11">
        <v>-0.42201309423395472</v>
      </c>
      <c r="D11">
        <v>-0.20319223733816361</v>
      </c>
      <c r="E11">
        <v>0.36020359730583162</v>
      </c>
      <c r="F11">
        <v>0.10440212140286589</v>
      </c>
      <c r="G11">
        <v>0.91538753510199622</v>
      </c>
      <c r="H11">
        <v>0.1238408287277266</v>
      </c>
      <c r="I11">
        <v>0.30849266000086278</v>
      </c>
      <c r="J11">
        <v>0.17198722342591499</v>
      </c>
      <c r="K11">
        <v>0.70931410831175634</v>
      </c>
      <c r="L11">
        <v>0.57646854311263873</v>
      </c>
      <c r="M11">
        <v>0.48106405870060231</v>
      </c>
      <c r="N11">
        <v>-0.42965185604832029</v>
      </c>
      <c r="O11">
        <v>0.27290868183680611</v>
      </c>
      <c r="P11">
        <v>-7.8371587105757118E-2</v>
      </c>
      <c r="Q11">
        <v>0.26784718222538489</v>
      </c>
    </row>
    <row r="12" spans="1:17" x14ac:dyDescent="0.35">
      <c r="A12" t="s">
        <v>27</v>
      </c>
      <c r="B12">
        <v>2.720384082751071</v>
      </c>
      <c r="C12">
        <v>-3.0366325096415001</v>
      </c>
      <c r="D12">
        <v>-0.15195703994506191</v>
      </c>
      <c r="E12">
        <v>1.949961298671419</v>
      </c>
      <c r="F12">
        <v>5.6249643025996207E-2</v>
      </c>
      <c r="G12">
        <v>-4</v>
      </c>
      <c r="H12">
        <v>-0.58639940009060953</v>
      </c>
      <c r="I12">
        <v>-1.53207418422848</v>
      </c>
      <c r="J12">
        <v>0.1969016466665188</v>
      </c>
      <c r="K12">
        <v>8.7671920379903887E-2</v>
      </c>
      <c r="L12">
        <v>3.0600237128864411</v>
      </c>
      <c r="M12">
        <v>1.1037171023778449</v>
      </c>
      <c r="N12">
        <v>-0.43090514528709312</v>
      </c>
      <c r="O12">
        <v>-0.77973515324893616</v>
      </c>
      <c r="P12">
        <v>-0.6053201492680147</v>
      </c>
      <c r="Q12">
        <v>0.22907101688819231</v>
      </c>
    </row>
    <row r="13" spans="1:17" x14ac:dyDescent="0.35">
      <c r="A13" t="s">
        <v>28</v>
      </c>
      <c r="B13">
        <v>1.005974162179589</v>
      </c>
      <c r="C13">
        <v>-0.37269911175470127</v>
      </c>
      <c r="D13">
        <v>-0.20804545758802021</v>
      </c>
      <c r="E13">
        <v>0.52361718140236246</v>
      </c>
      <c r="F13">
        <v>0.1478886965040612</v>
      </c>
      <c r="G13">
        <v>-0.51008022993141378</v>
      </c>
      <c r="H13">
        <v>0.70273501892490753</v>
      </c>
      <c r="I13">
        <v>1.477281052151275E-2</v>
      </c>
      <c r="J13">
        <v>0.82430357776323093</v>
      </c>
      <c r="K13">
        <v>0.41922249938672052</v>
      </c>
      <c r="L13">
        <v>0.33267042849165201</v>
      </c>
      <c r="M13">
        <v>0.52014484686172924</v>
      </c>
      <c r="N13">
        <v>-0.48934891958953869</v>
      </c>
      <c r="O13">
        <v>2.0193768701752809E-2</v>
      </c>
      <c r="P13">
        <v>-0.23457757544389299</v>
      </c>
      <c r="Q13">
        <v>0.20598931583542779</v>
      </c>
    </row>
    <row r="14" spans="1:17" x14ac:dyDescent="0.35">
      <c r="A14" t="s">
        <v>29</v>
      </c>
      <c r="B14">
        <v>0.20996055477838299</v>
      </c>
      <c r="C14">
        <v>0.30100196145997199</v>
      </c>
      <c r="D14">
        <v>-0.1701575909739706</v>
      </c>
      <c r="E14">
        <v>2.6108340816485939E-2</v>
      </c>
      <c r="F14">
        <v>0.1247400496655048</v>
      </c>
      <c r="G14">
        <v>1.271082565705318</v>
      </c>
      <c r="H14">
        <v>2.2622047179458309E-2</v>
      </c>
      <c r="I14">
        <v>0.38575830586235949</v>
      </c>
      <c r="J14">
        <v>0.77276230546692171</v>
      </c>
      <c r="K14">
        <v>-5.1043808799386498E-2</v>
      </c>
      <c r="L14">
        <v>0.3407712857513186</v>
      </c>
      <c r="M14">
        <v>0.35062162819822168</v>
      </c>
      <c r="N14">
        <v>-0.39244314365436461</v>
      </c>
      <c r="O14">
        <v>0.40674566501843362</v>
      </c>
      <c r="P14">
        <v>7.1512606820345048E-3</v>
      </c>
      <c r="Q14">
        <v>0.1924098838897754</v>
      </c>
    </row>
    <row r="15" spans="1:17" x14ac:dyDescent="0.35">
      <c r="A15" t="s">
        <v>30</v>
      </c>
      <c r="B15">
        <v>0.34359366290066767</v>
      </c>
      <c r="C15">
        <v>-0.38250729770236769</v>
      </c>
      <c r="D15">
        <v>-0.18847898007901251</v>
      </c>
      <c r="E15">
        <v>0.30181138042507583</v>
      </c>
      <c r="F15">
        <v>0.130952245073155</v>
      </c>
      <c r="G15">
        <v>0.36593701408239743</v>
      </c>
      <c r="H15">
        <v>0.28394014862158568</v>
      </c>
      <c r="I15">
        <v>0.17124522281817331</v>
      </c>
      <c r="J15">
        <v>0.93753904948404043</v>
      </c>
      <c r="K15">
        <v>0.536646445729132</v>
      </c>
      <c r="L15">
        <v>0.35744629652365001</v>
      </c>
      <c r="M15">
        <v>0.60443849127315141</v>
      </c>
      <c r="N15">
        <v>-0.3813576157041626</v>
      </c>
      <c r="O15">
        <v>-0.39949222067980161</v>
      </c>
      <c r="P15">
        <v>-0.39042491819198211</v>
      </c>
      <c r="Q15">
        <v>0.17176754408110459</v>
      </c>
    </row>
    <row r="16" spans="1:17" x14ac:dyDescent="0.35">
      <c r="A16" t="s">
        <v>31</v>
      </c>
      <c r="B16">
        <v>0.88919901526307632</v>
      </c>
      <c r="C16">
        <v>-0.36862446251828962</v>
      </c>
      <c r="D16">
        <v>-0.20586249192113951</v>
      </c>
      <c r="E16">
        <v>0.48301637000182679</v>
      </c>
      <c r="F16">
        <v>0.14704971384955429</v>
      </c>
      <c r="G16">
        <v>-0.45015297001350851</v>
      </c>
      <c r="H16">
        <v>0.60308202426382873</v>
      </c>
      <c r="I16">
        <v>1.940182332252766E-3</v>
      </c>
      <c r="J16">
        <v>0.40668833789252801</v>
      </c>
      <c r="K16">
        <v>-0.50494897770325609</v>
      </c>
      <c r="L16">
        <v>0.37587578702960012</v>
      </c>
      <c r="M16">
        <v>9.1612998582227739E-2</v>
      </c>
      <c r="N16">
        <v>-0.48215897206625202</v>
      </c>
      <c r="O16">
        <v>0.65210801154298415</v>
      </c>
      <c r="P16">
        <v>8.4974519738366061E-2</v>
      </c>
      <c r="Q16">
        <v>0.16538601766366831</v>
      </c>
    </row>
    <row r="17" spans="1:17" x14ac:dyDescent="0.35">
      <c r="A17" t="s">
        <v>32</v>
      </c>
      <c r="B17">
        <v>-0.24433191833964951</v>
      </c>
      <c r="C17">
        <v>-0.4303952072097838</v>
      </c>
      <c r="D17">
        <v>-0.1183564393551723</v>
      </c>
      <c r="E17">
        <v>0.1004585103143512</v>
      </c>
      <c r="F17">
        <v>-1.003940766106254</v>
      </c>
      <c r="G17">
        <v>0.49262254337461409</v>
      </c>
      <c r="H17">
        <v>-0.58639940009060953</v>
      </c>
      <c r="I17">
        <v>0.30035409009878539</v>
      </c>
      <c r="J17">
        <v>-1.900714836328109</v>
      </c>
      <c r="K17">
        <v>1.9316025079590511</v>
      </c>
      <c r="L17">
        <v>-1.465831036988624E-2</v>
      </c>
      <c r="M17">
        <v>5.355689216148431E-3</v>
      </c>
      <c r="N17">
        <v>1.470736535196552</v>
      </c>
      <c r="O17">
        <v>-0.98742973363615327</v>
      </c>
      <c r="P17">
        <v>0.2416534007801994</v>
      </c>
      <c r="Q17">
        <v>0.16195542260237111</v>
      </c>
    </row>
    <row r="18" spans="1:17" x14ac:dyDescent="0.35">
      <c r="A18" t="s">
        <v>33</v>
      </c>
      <c r="B18">
        <v>0.45701093777205698</v>
      </c>
      <c r="C18">
        <v>-9.3645039256622667E-2</v>
      </c>
      <c r="D18">
        <v>-9.1704710242898849E-2</v>
      </c>
      <c r="E18">
        <v>0.21197902679962091</v>
      </c>
      <c r="F18">
        <v>0.17582978674729349</v>
      </c>
      <c r="G18">
        <v>-0.26414714298214431</v>
      </c>
      <c r="H18">
        <v>-0.2230288473177254</v>
      </c>
      <c r="I18">
        <v>-0.21879190642556379</v>
      </c>
      <c r="J18">
        <v>0.95383806188414599</v>
      </c>
      <c r="K18">
        <v>0.70073771809446039</v>
      </c>
      <c r="L18">
        <v>0.51681471527754508</v>
      </c>
      <c r="M18">
        <v>0.71655886343453001</v>
      </c>
      <c r="N18">
        <v>6.0728207773284458E-4</v>
      </c>
      <c r="O18">
        <v>-0.2086745234882369</v>
      </c>
      <c r="P18">
        <v>-0.104033620705252</v>
      </c>
      <c r="Q18">
        <v>0.1514280907758338</v>
      </c>
    </row>
    <row r="19" spans="1:17" x14ac:dyDescent="0.35">
      <c r="A19" t="s">
        <v>34</v>
      </c>
      <c r="B19">
        <v>0.22889491228286579</v>
      </c>
      <c r="C19">
        <v>-0.3002744953090104</v>
      </c>
      <c r="D19">
        <v>-0.1745612909945744</v>
      </c>
      <c r="E19">
        <v>0.2322311305335287</v>
      </c>
      <c r="F19">
        <v>0.29394285392930158</v>
      </c>
      <c r="G19">
        <v>-0.50609744285686875</v>
      </c>
      <c r="H19">
        <v>-0.30650700682815107</v>
      </c>
      <c r="I19">
        <v>-0.36516061019272611</v>
      </c>
      <c r="J19">
        <v>-6.0754643875603517E-2</v>
      </c>
      <c r="K19">
        <v>-1.56664364877493</v>
      </c>
      <c r="L19">
        <v>0.27238025898286461</v>
      </c>
      <c r="M19">
        <v>-0.44715595111033068</v>
      </c>
      <c r="N19">
        <v>1.5383839757585069</v>
      </c>
      <c r="O19">
        <v>0.80622066519616986</v>
      </c>
      <c r="P19">
        <v>1.1723023204773391</v>
      </c>
      <c r="Q19">
        <v>0.1480542224269526</v>
      </c>
    </row>
    <row r="20" spans="1:17" x14ac:dyDescent="0.35">
      <c r="A20" t="s">
        <v>35</v>
      </c>
      <c r="B20">
        <v>-0.1853364192821525</v>
      </c>
      <c r="C20">
        <v>1.23813600098641</v>
      </c>
      <c r="D20">
        <v>-0.1634782110335711</v>
      </c>
      <c r="E20">
        <v>-0.41579808904754723</v>
      </c>
      <c r="F20">
        <v>-0.41623566000607232</v>
      </c>
      <c r="G20">
        <v>3.514319601475351E-3</v>
      </c>
      <c r="H20">
        <v>-0.45148928757641249</v>
      </c>
      <c r="I20">
        <v>-1.0473971629725441E-2</v>
      </c>
      <c r="J20">
        <v>-0.57875879859910651</v>
      </c>
      <c r="K20">
        <v>1.9349319466486841</v>
      </c>
      <c r="L20">
        <v>6.3314781140912393E-2</v>
      </c>
      <c r="M20">
        <v>0.46843101663286169</v>
      </c>
      <c r="N20">
        <v>8.9580720333864702E-2</v>
      </c>
      <c r="O20">
        <v>0.92463334365109817</v>
      </c>
      <c r="P20">
        <v>0.50710703199248142</v>
      </c>
      <c r="Q20">
        <v>0.13731649698701759</v>
      </c>
    </row>
    <row r="21" spans="1:17" x14ac:dyDescent="0.35">
      <c r="A21" t="s">
        <v>36</v>
      </c>
      <c r="B21">
        <v>0.21834997192016259</v>
      </c>
      <c r="C21">
        <v>-0.3366504124523238</v>
      </c>
      <c r="D21">
        <v>-0.18392540788552311</v>
      </c>
      <c r="E21">
        <v>0.24384551144514319</v>
      </c>
      <c r="F21">
        <v>0.15550679502530279</v>
      </c>
      <c r="G21">
        <v>0.29469646918266179</v>
      </c>
      <c r="H21">
        <v>0.4245666640621622</v>
      </c>
      <c r="I21">
        <v>0.18603959161244199</v>
      </c>
      <c r="J21">
        <v>-0.81575416545018886</v>
      </c>
      <c r="K21">
        <v>-0.16262210947151159</v>
      </c>
      <c r="L21">
        <v>0.17429436727852579</v>
      </c>
      <c r="M21">
        <v>-0.26534702952224759</v>
      </c>
      <c r="N21">
        <v>0.21114448765925481</v>
      </c>
      <c r="O21">
        <v>0.49256863899998921</v>
      </c>
      <c r="P21">
        <v>0.35185656332962201</v>
      </c>
      <c r="Q21">
        <v>0.12909865921623989</v>
      </c>
    </row>
    <row r="22" spans="1:17" x14ac:dyDescent="0.35">
      <c r="A22" t="s">
        <v>37</v>
      </c>
      <c r="B22">
        <v>0.47247307040157699</v>
      </c>
      <c r="C22">
        <v>-0.93966966069191915</v>
      </c>
      <c r="D22">
        <v>-0.18947494584439531</v>
      </c>
      <c r="E22">
        <v>0.52853383338950422</v>
      </c>
      <c r="F22">
        <v>0.29334360562483869</v>
      </c>
      <c r="G22">
        <v>-0.6855980302501159</v>
      </c>
      <c r="H22">
        <v>1.3737295701432839</v>
      </c>
      <c r="I22">
        <v>0.1302800183085486</v>
      </c>
      <c r="J22">
        <v>0.34623051944835881</v>
      </c>
      <c r="K22">
        <v>0.23621236817518679</v>
      </c>
      <c r="L22">
        <v>-1.461604416568246</v>
      </c>
      <c r="M22">
        <v>-0.29012330455175128</v>
      </c>
      <c r="N22">
        <v>-2.4894098212875971E-3</v>
      </c>
      <c r="O22">
        <v>0.1611254769826575</v>
      </c>
      <c r="P22">
        <v>7.9318033580684968E-2</v>
      </c>
      <c r="Q22">
        <v>0.1120021451817466</v>
      </c>
    </row>
    <row r="23" spans="1:17" x14ac:dyDescent="0.35">
      <c r="A23" t="s">
        <v>38</v>
      </c>
      <c r="B23">
        <v>3.906079417303817E-2</v>
      </c>
      <c r="C23">
        <v>9.5923580601634709E-2</v>
      </c>
      <c r="D23">
        <v>-0.17150297491492911</v>
      </c>
      <c r="E23">
        <v>3.7831262200489733E-2</v>
      </c>
      <c r="F23">
        <v>0.57869042719858621</v>
      </c>
      <c r="G23">
        <v>-0.62051062446674821</v>
      </c>
      <c r="H23">
        <v>-0.51098480124880796</v>
      </c>
      <c r="I23">
        <v>-0.564361331461667</v>
      </c>
      <c r="J23">
        <v>0.28992190993647782</v>
      </c>
      <c r="K23">
        <v>1.7273419051879311</v>
      </c>
      <c r="L23">
        <v>0.20843704782215211</v>
      </c>
      <c r="M23">
        <v>0.73448128477236507</v>
      </c>
      <c r="N23">
        <v>0.2485711399704788</v>
      </c>
      <c r="O23">
        <v>0.2161446787806984</v>
      </c>
      <c r="P23">
        <v>0.23235790937558859</v>
      </c>
      <c r="Q23">
        <v>0.11007728122169411</v>
      </c>
    </row>
    <row r="24" spans="1:17" x14ac:dyDescent="0.35">
      <c r="A24" t="s">
        <v>39</v>
      </c>
      <c r="B24">
        <v>0.60186730565113378</v>
      </c>
      <c r="C24">
        <v>-3.171005973895696E-3</v>
      </c>
      <c r="D24">
        <v>-0.18584241063699111</v>
      </c>
      <c r="E24">
        <v>0.2609906383464668</v>
      </c>
      <c r="F24">
        <v>0.21117350343077221</v>
      </c>
      <c r="G24">
        <v>-0.58180518857773988</v>
      </c>
      <c r="H24">
        <v>-0.26709162219676458</v>
      </c>
      <c r="I24">
        <v>-0.34982320368774128</v>
      </c>
      <c r="J24">
        <v>0.5007548615285019</v>
      </c>
      <c r="K24">
        <v>0.1442347170137554</v>
      </c>
      <c r="L24">
        <v>0.5896441132921002</v>
      </c>
      <c r="M24">
        <v>0.40742911830533801</v>
      </c>
      <c r="N24">
        <v>2.5734400800311561E-2</v>
      </c>
      <c r="O24">
        <v>-0.1151090687082906</v>
      </c>
      <c r="P24">
        <v>-4.4687333953989529E-2</v>
      </c>
      <c r="Q24">
        <v>6.8477304752518481E-2</v>
      </c>
    </row>
    <row r="25" spans="1:17" x14ac:dyDescent="0.35">
      <c r="A25" t="s">
        <v>40</v>
      </c>
      <c r="B25">
        <v>-0.2282984396389742</v>
      </c>
      <c r="C25">
        <v>1.0150845601133289</v>
      </c>
      <c r="D25">
        <v>-0.14286962332218259</v>
      </c>
      <c r="E25">
        <v>-0.36316941422193988</v>
      </c>
      <c r="F25">
        <v>-4</v>
      </c>
      <c r="G25">
        <v>0.80833913082724795</v>
      </c>
      <c r="H25">
        <v>-0.58639940009060953</v>
      </c>
      <c r="I25">
        <v>1.393240111143091</v>
      </c>
      <c r="J25">
        <v>-0.14455999466574679</v>
      </c>
      <c r="K25">
        <v>0.15327660416090011</v>
      </c>
      <c r="L25">
        <v>1.969875504609989E-3</v>
      </c>
      <c r="M25">
        <v>3.5265400499218721E-3</v>
      </c>
      <c r="N25">
        <v>-0.66263642510081255</v>
      </c>
      <c r="O25">
        <v>-1.367644547972388</v>
      </c>
      <c r="P25">
        <v>-1.0151404865366001</v>
      </c>
      <c r="Q25">
        <v>4.6141876086180367E-3</v>
      </c>
    </row>
    <row r="26" spans="1:17" x14ac:dyDescent="0.35">
      <c r="A26" t="s">
        <v>41</v>
      </c>
      <c r="B26">
        <v>-0.15056114625918809</v>
      </c>
      <c r="C26">
        <v>-0.54324651271295121</v>
      </c>
      <c r="D26">
        <v>-0.1623276483954447</v>
      </c>
      <c r="E26">
        <v>0.1831542949002386</v>
      </c>
      <c r="F26">
        <v>0.98445337528841281</v>
      </c>
      <c r="G26">
        <v>-0.20603944960388279</v>
      </c>
      <c r="H26">
        <v>-0.29385966485527981</v>
      </c>
      <c r="I26">
        <v>-0.48983632161669988</v>
      </c>
      <c r="J26">
        <v>0.1314468304492438</v>
      </c>
      <c r="K26">
        <v>-1.8739486241421781</v>
      </c>
      <c r="L26">
        <v>-5.2820706092394927E-2</v>
      </c>
      <c r="M26">
        <v>-0.59245642492915862</v>
      </c>
      <c r="N26">
        <v>1.311398424655227</v>
      </c>
      <c r="O26">
        <v>0.50417624285247997</v>
      </c>
      <c r="P26">
        <v>0.90778733375385334</v>
      </c>
      <c r="Q26">
        <v>2.1622205270583339E-3</v>
      </c>
    </row>
    <row r="27" spans="1:17" x14ac:dyDescent="0.35">
      <c r="A27" t="s">
        <v>42</v>
      </c>
      <c r="B27">
        <v>-0.34519578876891049</v>
      </c>
      <c r="C27">
        <v>0.89408896128135518</v>
      </c>
      <c r="D27">
        <v>-0.16793460674639679</v>
      </c>
      <c r="E27">
        <v>-0.35354554729027682</v>
      </c>
      <c r="F27">
        <v>-0.1569441569544692</v>
      </c>
      <c r="G27">
        <v>1.030341957230533</v>
      </c>
      <c r="H27">
        <v>-0.2082495278225692</v>
      </c>
      <c r="I27">
        <v>0.32308207349960288</v>
      </c>
      <c r="J27">
        <v>-0.33919952277050341</v>
      </c>
      <c r="K27">
        <v>1.2752868006654621</v>
      </c>
      <c r="L27">
        <v>-0.18917901418130911</v>
      </c>
      <c r="M27">
        <v>0.2464797270255043</v>
      </c>
      <c r="N27">
        <v>2.735074563363581E-2</v>
      </c>
      <c r="O27">
        <v>-0.44835511427308578</v>
      </c>
      <c r="P27">
        <v>-0.21050218431972501</v>
      </c>
      <c r="Q27">
        <v>1.378517228776355E-3</v>
      </c>
    </row>
    <row r="28" spans="1:17" x14ac:dyDescent="0.35">
      <c r="A28" t="s">
        <v>43</v>
      </c>
      <c r="B28">
        <v>0.35545214714079842</v>
      </c>
      <c r="C28">
        <v>-0.6940246605597804</v>
      </c>
      <c r="D28">
        <v>-0.19739212771560549</v>
      </c>
      <c r="E28">
        <v>0.41146674868734079</v>
      </c>
      <c r="F28">
        <v>0.1606306777357242</v>
      </c>
      <c r="G28">
        <v>-4.9547915214726949E-2</v>
      </c>
      <c r="H28">
        <v>-8.8681498815397053E-2</v>
      </c>
      <c r="I28">
        <v>-9.8623830282729918E-2</v>
      </c>
      <c r="J28">
        <v>0.34564939969719732</v>
      </c>
      <c r="K28">
        <v>-0.16238944828425941</v>
      </c>
      <c r="L28">
        <v>0.40945075563166272</v>
      </c>
      <c r="M28">
        <v>0.19559453332471821</v>
      </c>
      <c r="N28">
        <v>-0.48506182868679998</v>
      </c>
      <c r="O28">
        <v>-0.70975616107474104</v>
      </c>
      <c r="P28">
        <v>-0.59740899488077048</v>
      </c>
      <c r="Q28">
        <v>-2.224288578786035E-2</v>
      </c>
    </row>
    <row r="29" spans="1:17" x14ac:dyDescent="0.35">
      <c r="A29" t="s">
        <v>44</v>
      </c>
      <c r="B29">
        <v>0.36568638708182449</v>
      </c>
      <c r="C29">
        <v>-0.33835128598278069</v>
      </c>
      <c r="D29">
        <v>-0.1961619352295372</v>
      </c>
      <c r="E29">
        <v>0.29706587073706697</v>
      </c>
      <c r="F29">
        <v>0.23080844839821071</v>
      </c>
      <c r="G29">
        <v>-0.47567186714272308</v>
      </c>
      <c r="H29">
        <v>-0.22811818373541271</v>
      </c>
      <c r="I29">
        <v>-0.30841750476119439</v>
      </c>
      <c r="J29">
        <v>0.2457698977634708</v>
      </c>
      <c r="K29">
        <v>-0.617832650733387</v>
      </c>
      <c r="L29">
        <v>0.37046542690390732</v>
      </c>
      <c r="M29">
        <v>-5.2711760178293654E-4</v>
      </c>
      <c r="N29">
        <v>-0.2137240154905439</v>
      </c>
      <c r="O29">
        <v>-0.1222344445167579</v>
      </c>
      <c r="P29">
        <v>-0.16797923000365089</v>
      </c>
      <c r="Q29">
        <v>-4.4964495407390309E-2</v>
      </c>
    </row>
    <row r="30" spans="1:17" x14ac:dyDescent="0.35">
      <c r="A30" t="s">
        <v>45</v>
      </c>
      <c r="B30">
        <v>7.7006856187394709E-2</v>
      </c>
      <c r="C30">
        <v>0.68474249568260415</v>
      </c>
      <c r="D30">
        <v>-0.18546617168330179</v>
      </c>
      <c r="E30">
        <v>-0.13934892437792951</v>
      </c>
      <c r="F30">
        <v>0.25387624259720698</v>
      </c>
      <c r="G30">
        <v>-7.4996624959444785E-2</v>
      </c>
      <c r="H30">
        <v>-8.6010383066156174E-2</v>
      </c>
      <c r="I30">
        <v>-0.13691147270552659</v>
      </c>
      <c r="J30">
        <v>0.38724659941431122</v>
      </c>
      <c r="K30">
        <v>0.34044291967465501</v>
      </c>
      <c r="L30">
        <v>0.1184544613365328</v>
      </c>
      <c r="M30">
        <v>0.2792275135404147</v>
      </c>
      <c r="N30">
        <v>-0.34206424463973251</v>
      </c>
      <c r="O30">
        <v>-0.33174646441836358</v>
      </c>
      <c r="P30">
        <v>-0.33690535452904802</v>
      </c>
      <c r="Q30">
        <v>-8.3484559518022375E-2</v>
      </c>
    </row>
    <row r="31" spans="1:17" x14ac:dyDescent="0.35">
      <c r="A31" t="s">
        <v>46</v>
      </c>
      <c r="B31">
        <v>-0.27609761819836959</v>
      </c>
      <c r="C31">
        <v>-0.2758429000176143</v>
      </c>
      <c r="D31">
        <v>-0.17015224794837519</v>
      </c>
      <c r="E31">
        <v>5.6066184823314547E-2</v>
      </c>
      <c r="F31">
        <v>-1.533429450261264</v>
      </c>
      <c r="G31">
        <v>-0.39340809083629602</v>
      </c>
      <c r="H31">
        <v>-0.4134750669971991</v>
      </c>
      <c r="I31">
        <v>0.23976027650116399</v>
      </c>
      <c r="J31">
        <v>-0.2427107170574534</v>
      </c>
      <c r="K31">
        <v>-0.8266121844928439</v>
      </c>
      <c r="L31">
        <v>-0.14913764695114551</v>
      </c>
      <c r="M31">
        <v>-0.40209198100547611</v>
      </c>
      <c r="N31">
        <v>-0.19975789645039929</v>
      </c>
      <c r="O31">
        <v>-0.30328256424579408</v>
      </c>
      <c r="P31">
        <v>-0.25152023034809667</v>
      </c>
      <c r="Q31">
        <v>-8.944643750727356E-2</v>
      </c>
    </row>
    <row r="32" spans="1:17" x14ac:dyDescent="0.35">
      <c r="A32" t="s">
        <v>47</v>
      </c>
      <c r="B32">
        <v>0.4785675328942231</v>
      </c>
      <c r="C32">
        <v>2.1499722539226411</v>
      </c>
      <c r="D32">
        <v>-0.1960779184036687</v>
      </c>
      <c r="E32">
        <v>-0.48685784486616718</v>
      </c>
      <c r="F32">
        <v>0.2949930534454695</v>
      </c>
      <c r="G32">
        <v>-0.70606343697056084</v>
      </c>
      <c r="H32">
        <v>-0.31777608258684548</v>
      </c>
      <c r="I32">
        <v>-0.43521474909094898</v>
      </c>
      <c r="J32">
        <v>0.46792419880672859</v>
      </c>
      <c r="K32">
        <v>1.1606736635289729</v>
      </c>
      <c r="L32">
        <v>0.43009872179599262</v>
      </c>
      <c r="M32">
        <v>0.67936987276345906</v>
      </c>
      <c r="N32">
        <v>-0.29910008930044851</v>
      </c>
      <c r="O32">
        <v>-0.13148415885961379</v>
      </c>
      <c r="P32">
        <v>-0.21529212408003109</v>
      </c>
      <c r="Q32">
        <v>-0.1144987113184221</v>
      </c>
    </row>
    <row r="33" spans="1:17" x14ac:dyDescent="0.35">
      <c r="A33" t="s">
        <v>48</v>
      </c>
      <c r="B33">
        <v>7.1592150726397227E-2</v>
      </c>
      <c r="C33">
        <v>-0.42659024477011731</v>
      </c>
      <c r="D33">
        <v>-0.18752020998020941</v>
      </c>
      <c r="E33">
        <v>0.22628185980731891</v>
      </c>
      <c r="F33">
        <v>0.1663063904976804</v>
      </c>
      <c r="G33">
        <v>0.74928603302836427</v>
      </c>
      <c r="H33">
        <v>0.20228876896253339</v>
      </c>
      <c r="I33">
        <v>0.25913857579276173</v>
      </c>
      <c r="J33">
        <v>3.7413980748732513E-2</v>
      </c>
      <c r="K33">
        <v>-0.35121896446264578</v>
      </c>
      <c r="L33">
        <v>0.14413989358418389</v>
      </c>
      <c r="M33">
        <v>-5.5989479742810697E-2</v>
      </c>
      <c r="N33">
        <v>-1.1174086840387361</v>
      </c>
      <c r="O33">
        <v>-0.73919081606349835</v>
      </c>
      <c r="P33">
        <v>-0.92829975005111709</v>
      </c>
      <c r="Q33">
        <v>-0.12471719854846181</v>
      </c>
    </row>
    <row r="34" spans="1:17" x14ac:dyDescent="0.35">
      <c r="A34" t="s">
        <v>49</v>
      </c>
      <c r="B34">
        <v>-4.1193064143293892E-2</v>
      </c>
      <c r="C34">
        <v>0.65157102678924095</v>
      </c>
      <c r="D34">
        <v>-0.17711884895795421</v>
      </c>
      <c r="E34">
        <v>-0.17016292985161161</v>
      </c>
      <c r="F34">
        <v>0.43241462028607802</v>
      </c>
      <c r="G34">
        <v>-0.21255429346303359</v>
      </c>
      <c r="H34">
        <v>0.1643698674716921</v>
      </c>
      <c r="I34">
        <v>-0.15859768527154849</v>
      </c>
      <c r="J34">
        <v>1.9324173656752749E-2</v>
      </c>
      <c r="K34">
        <v>-9.7676743609003192E-2</v>
      </c>
      <c r="L34">
        <v>-0.1547139738924016</v>
      </c>
      <c r="M34">
        <v>-7.6911959468735164E-2</v>
      </c>
      <c r="N34">
        <v>-0.36159035868097472</v>
      </c>
      <c r="O34">
        <v>7.7413242877032986E-4</v>
      </c>
      <c r="P34">
        <v>-0.18040811312610219</v>
      </c>
      <c r="Q34">
        <v>-0.14652017192949929</v>
      </c>
    </row>
    <row r="35" spans="1:17" x14ac:dyDescent="0.35">
      <c r="A35" t="s">
        <v>50</v>
      </c>
      <c r="B35">
        <v>-0.48361361867838581</v>
      </c>
      <c r="C35">
        <v>0.41427594145396551</v>
      </c>
      <c r="D35">
        <v>-0.15692186191618529</v>
      </c>
      <c r="E35">
        <v>-0.2445193404113348</v>
      </c>
      <c r="F35">
        <v>-1.443024276755081E-2</v>
      </c>
      <c r="G35">
        <v>1.9687224925000359</v>
      </c>
      <c r="H35">
        <v>-0.21381537009837581</v>
      </c>
      <c r="I35">
        <v>0.58388133050583957</v>
      </c>
      <c r="J35">
        <v>-0.86004568975803408</v>
      </c>
      <c r="K35">
        <v>0.65676259149417571</v>
      </c>
      <c r="L35">
        <v>-0.31382144566611853</v>
      </c>
      <c r="M35">
        <v>-0.17064449949689231</v>
      </c>
      <c r="N35">
        <v>-0.77192053495219393</v>
      </c>
      <c r="O35">
        <v>-0.93736522961072422</v>
      </c>
      <c r="P35">
        <v>-0.85464288228145913</v>
      </c>
      <c r="Q35">
        <v>-0.1714813479209617</v>
      </c>
    </row>
    <row r="36" spans="1:17" x14ac:dyDescent="0.35">
      <c r="A36" t="s">
        <v>51</v>
      </c>
      <c r="B36">
        <v>-0.653623771793296</v>
      </c>
      <c r="C36">
        <v>2.1798475962956911</v>
      </c>
      <c r="D36">
        <v>-0.1293964418916555</v>
      </c>
      <c r="E36">
        <v>-0.89234472564511935</v>
      </c>
      <c r="F36">
        <v>-0.17655733663111151</v>
      </c>
      <c r="G36">
        <v>-0.49648843962447331</v>
      </c>
      <c r="H36">
        <v>-0.39220510648003648</v>
      </c>
      <c r="I36">
        <v>-0.2350049491262215</v>
      </c>
      <c r="J36">
        <v>-0.8878216667141906</v>
      </c>
      <c r="K36">
        <v>-0.71752988172218646</v>
      </c>
      <c r="L36">
        <v>-0.57698589679372259</v>
      </c>
      <c r="M36">
        <v>-0.72017135692593293</v>
      </c>
      <c r="N36">
        <v>1.961933073643646</v>
      </c>
      <c r="O36">
        <v>0.31636569862202701</v>
      </c>
      <c r="P36">
        <v>1.139149386132837</v>
      </c>
      <c r="Q36">
        <v>-0.1770929113911093</v>
      </c>
    </row>
    <row r="37" spans="1:17" x14ac:dyDescent="0.35">
      <c r="A37" t="s">
        <v>52</v>
      </c>
      <c r="B37">
        <v>0.20427052825904629</v>
      </c>
      <c r="C37">
        <v>-0.56310917488323942</v>
      </c>
      <c r="D37">
        <v>-0.19991467131316029</v>
      </c>
      <c r="E37">
        <v>0.31920714357029722</v>
      </c>
      <c r="F37">
        <v>0.20215302070546659</v>
      </c>
      <c r="G37">
        <v>-0.55252151198957078</v>
      </c>
      <c r="H37">
        <v>-0.29160162982599919</v>
      </c>
      <c r="I37">
        <v>-0.34527113363194212</v>
      </c>
      <c r="J37">
        <v>0.35113632809925271</v>
      </c>
      <c r="K37">
        <v>-1.042959781309833</v>
      </c>
      <c r="L37">
        <v>0.32776939589237919</v>
      </c>
      <c r="M37">
        <v>-0.1201378389150063</v>
      </c>
      <c r="N37">
        <v>-0.7871487513748433</v>
      </c>
      <c r="O37">
        <v>-0.80320078839667386</v>
      </c>
      <c r="P37">
        <v>-0.79517476988575853</v>
      </c>
      <c r="Q37">
        <v>-0.23534414971560241</v>
      </c>
    </row>
    <row r="38" spans="1:17" x14ac:dyDescent="0.35">
      <c r="A38" t="s">
        <v>53</v>
      </c>
      <c r="B38">
        <v>-0.44907077173828569</v>
      </c>
      <c r="C38">
        <v>0.72384092761011931</v>
      </c>
      <c r="D38">
        <v>-0.1663742251068977</v>
      </c>
      <c r="E38">
        <v>-0.33215736649969752</v>
      </c>
      <c r="F38">
        <v>-0.1243090249844003</v>
      </c>
      <c r="G38">
        <v>0.28035056137475611</v>
      </c>
      <c r="H38">
        <v>-7.2851985638857711E-2</v>
      </c>
      <c r="I38">
        <v>0.1094965082376986</v>
      </c>
      <c r="J38">
        <v>-0.44570099682479741</v>
      </c>
      <c r="K38">
        <v>-9.9947419059211534E-2</v>
      </c>
      <c r="L38">
        <v>-0.376367964127854</v>
      </c>
      <c r="M38">
        <v>-0.30426540540391478</v>
      </c>
      <c r="N38">
        <v>-0.96219202325831621</v>
      </c>
      <c r="O38">
        <v>-0.89492707429232332</v>
      </c>
      <c r="P38">
        <v>-0.92855954877531977</v>
      </c>
      <c r="Q38">
        <v>-0.36387145311030827</v>
      </c>
    </row>
    <row r="39" spans="1:17" x14ac:dyDescent="0.35">
      <c r="A39" t="s">
        <v>54</v>
      </c>
      <c r="B39">
        <v>-0.20226165609817401</v>
      </c>
      <c r="C39">
        <v>-0.30664502603952992</v>
      </c>
      <c r="D39">
        <v>-0.1846607141846501</v>
      </c>
      <c r="E39">
        <v>9.5384547761581978E-2</v>
      </c>
      <c r="F39">
        <v>1.497048468640704</v>
      </c>
      <c r="G39">
        <v>0.81327576551238612</v>
      </c>
      <c r="H39">
        <v>-0.22263392702126891</v>
      </c>
      <c r="I39">
        <v>-0.29911418794936351</v>
      </c>
      <c r="J39">
        <v>1.0401891779416691E-2</v>
      </c>
      <c r="K39">
        <v>-1.1157168449584871</v>
      </c>
      <c r="L39">
        <v>-4.5872153078350582E-2</v>
      </c>
      <c r="M39">
        <v>-0.37989174506494888</v>
      </c>
      <c r="N39">
        <v>-0.88179951299070836</v>
      </c>
      <c r="O39">
        <v>-1.1372210372584499</v>
      </c>
      <c r="P39">
        <v>-1.009510275124579</v>
      </c>
      <c r="Q39">
        <v>-0.39828291509432739</v>
      </c>
    </row>
    <row r="40" spans="1:17" x14ac:dyDescent="0.35">
      <c r="A40" t="s">
        <v>55</v>
      </c>
      <c r="B40">
        <v>7.9029422071033917E-2</v>
      </c>
      <c r="C40">
        <v>-0.62725956058215937</v>
      </c>
      <c r="D40">
        <v>-0.18648934742226281</v>
      </c>
      <c r="E40">
        <v>0.29461684892490048</v>
      </c>
      <c r="F40">
        <v>0.4677306693256289</v>
      </c>
      <c r="G40">
        <v>-0.57854804637210522</v>
      </c>
      <c r="H40">
        <v>-0.50668714975885132</v>
      </c>
      <c r="I40">
        <v>-0.51247873560067325</v>
      </c>
      <c r="J40">
        <v>2.2217248835456338E-3</v>
      </c>
      <c r="K40">
        <v>-1.114659868999895</v>
      </c>
      <c r="L40">
        <v>0.25293845836923889</v>
      </c>
      <c r="M40">
        <v>-0.28363489629654642</v>
      </c>
      <c r="N40">
        <v>-1.735303492820836</v>
      </c>
      <c r="O40">
        <v>-0.72830691954140814</v>
      </c>
      <c r="P40">
        <v>-1.231805206181122</v>
      </c>
      <c r="Q40">
        <v>-0.43332549728836028</v>
      </c>
    </row>
    <row r="41" spans="1:17" x14ac:dyDescent="0.35">
      <c r="A41" t="s">
        <v>56</v>
      </c>
      <c r="B41">
        <v>-1.9679925941323211</v>
      </c>
      <c r="C41">
        <v>-0.41686434550629309</v>
      </c>
      <c r="D41">
        <v>-0.1187051113291349</v>
      </c>
      <c r="E41">
        <v>-0.47269963530797471</v>
      </c>
      <c r="F41">
        <v>3.5063480583225712E-2</v>
      </c>
      <c r="G41">
        <v>7.4888623344237196E-2</v>
      </c>
      <c r="H41">
        <v>-0.41754615555657321</v>
      </c>
      <c r="I41">
        <v>-0.1246479342225353</v>
      </c>
      <c r="J41">
        <v>-1.198525686414188</v>
      </c>
      <c r="K41">
        <v>-0.51578545447065927</v>
      </c>
      <c r="L41">
        <v>-1.8559774229734809</v>
      </c>
      <c r="M41">
        <v>-1.178195226073248</v>
      </c>
      <c r="N41">
        <v>-0.47412264905494661</v>
      </c>
      <c r="O41">
        <v>-0.59786786289748151</v>
      </c>
      <c r="P41">
        <v>-0.535995255976214</v>
      </c>
      <c r="Q41">
        <v>-0.57788451289499299</v>
      </c>
    </row>
    <row r="42" spans="1:17" x14ac:dyDescent="0.35">
      <c r="A42" t="s">
        <v>57</v>
      </c>
      <c r="B42">
        <v>-0.15349313287528371</v>
      </c>
      <c r="C42">
        <v>-0.57489631401642061</v>
      </c>
      <c r="D42">
        <v>-0.16347750023770269</v>
      </c>
      <c r="E42">
        <v>0.1930106248550171</v>
      </c>
      <c r="F42">
        <v>0.71458662735264289</v>
      </c>
      <c r="G42">
        <v>0.1775731203617541</v>
      </c>
      <c r="H42">
        <v>-0.58639940009060953</v>
      </c>
      <c r="I42">
        <v>-0.37072625933689451</v>
      </c>
      <c r="J42">
        <v>-0.35944367204272182</v>
      </c>
      <c r="K42">
        <v>-1.4632549570841871</v>
      </c>
      <c r="L42">
        <v>7.9549829829366939E-2</v>
      </c>
      <c r="M42">
        <v>-0.57523910376818876</v>
      </c>
      <c r="N42">
        <v>-1.744768896427108</v>
      </c>
      <c r="O42">
        <v>-1.9843104385773831</v>
      </c>
      <c r="P42">
        <v>-1.8645396675022461</v>
      </c>
      <c r="Q42">
        <v>-0.65437360143807788</v>
      </c>
    </row>
    <row r="43" spans="1:17" x14ac:dyDescent="0.35">
      <c r="A43" t="s">
        <v>58</v>
      </c>
      <c r="B43">
        <v>-1.8192227686035169</v>
      </c>
      <c r="C43">
        <v>1.7000332242592859</v>
      </c>
      <c r="D43">
        <v>4</v>
      </c>
      <c r="E43">
        <v>-2.4813544776447252</v>
      </c>
      <c r="F43">
        <v>4.0011007746189431E-2</v>
      </c>
      <c r="G43">
        <v>0.34041530091127392</v>
      </c>
      <c r="H43">
        <v>-0.58639940009060953</v>
      </c>
      <c r="I43">
        <v>-9.4378385285423264E-2</v>
      </c>
      <c r="J43">
        <v>-2.4580836917006859</v>
      </c>
      <c r="K43">
        <v>-1.062041733080668</v>
      </c>
      <c r="L43">
        <v>-1.6479643619835</v>
      </c>
      <c r="M43">
        <v>-1.7054696296324019</v>
      </c>
      <c r="N43">
        <v>1.4749872187095541</v>
      </c>
      <c r="O43">
        <v>-0.27111330057564492</v>
      </c>
      <c r="P43">
        <v>0.60193695906695444</v>
      </c>
      <c r="Q43">
        <v>-0.91981638337389893</v>
      </c>
    </row>
    <row r="44" spans="1:17" x14ac:dyDescent="0.35">
      <c r="A44" t="s">
        <v>59</v>
      </c>
      <c r="B44">
        <v>-3.3612397804034009</v>
      </c>
      <c r="C44">
        <v>3.0239220451551252</v>
      </c>
      <c r="D44">
        <v>0.13800118110508161</v>
      </c>
      <c r="E44">
        <v>-2.1526437921989912</v>
      </c>
      <c r="F44">
        <v>4.0364799985502478E-2</v>
      </c>
      <c r="G44">
        <v>-0.19980710215840061</v>
      </c>
      <c r="H44">
        <v>-0.58639940009060953</v>
      </c>
      <c r="I44">
        <v>-0.27276852973738919</v>
      </c>
      <c r="J44">
        <v>-2.1355110152831478</v>
      </c>
      <c r="K44">
        <v>0.11054564700110341</v>
      </c>
      <c r="L44">
        <v>-3.2471772322861692</v>
      </c>
      <c r="M44">
        <v>-1.7398070581875109</v>
      </c>
      <c r="N44">
        <v>-0.45904275685297452</v>
      </c>
      <c r="O44">
        <v>-0.88709390914783293</v>
      </c>
      <c r="P44">
        <v>-0.6730683330004037</v>
      </c>
      <c r="Q44">
        <v>-1.209571928281074</v>
      </c>
    </row>
    <row r="45" spans="1:17" x14ac:dyDescent="0.35">
      <c r="A45" t="s">
        <v>60</v>
      </c>
      <c r="B45">
        <v>-3.085991260244878</v>
      </c>
      <c r="C45">
        <v>0.74434821157841968</v>
      </c>
      <c r="D45">
        <v>0.59700683038381275</v>
      </c>
      <c r="E45">
        <v>-1.4610242797283459</v>
      </c>
      <c r="F45">
        <v>4.0095160068101751E-2</v>
      </c>
      <c r="G45">
        <v>-0.12603039625751661</v>
      </c>
      <c r="H45">
        <v>-0.58639940009060953</v>
      </c>
      <c r="I45">
        <v>-0.24833323561735521</v>
      </c>
      <c r="J45">
        <v>-3.0441597999548589</v>
      </c>
      <c r="K45">
        <v>-2.2477223976223351</v>
      </c>
      <c r="L45">
        <v>-2.9617193076323529</v>
      </c>
      <c r="M45">
        <v>-2.7236884967191499</v>
      </c>
      <c r="N45">
        <v>-0.38979909549049557</v>
      </c>
      <c r="O45">
        <v>-0.7160720218615213</v>
      </c>
      <c r="P45">
        <v>-0.55293555867600852</v>
      </c>
      <c r="Q45">
        <v>-1.2464953926852149</v>
      </c>
    </row>
  </sheetData>
  <autoFilter ref="A1:Q45">
    <sortState ref="A2:Q45">
      <sortCondition descending="1" ref="Q1:Q45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A37" workbookViewId="0">
      <selection activeCell="C53" sqref="C53"/>
    </sheetView>
  </sheetViews>
  <sheetFormatPr defaultRowHeight="14.5" x14ac:dyDescent="0.35"/>
  <cols>
    <col min="1" max="1" width="16.36328125" bestFit="1" customWidth="1"/>
    <col min="2" max="2" width="13" bestFit="1" customWidth="1"/>
    <col min="3" max="3" width="14.7265625" bestFit="1" customWidth="1"/>
    <col min="4" max="4" width="16.08984375" bestFit="1" customWidth="1"/>
  </cols>
  <sheetData>
    <row r="1" spans="1:4" x14ac:dyDescent="0.35">
      <c r="A1" s="7" t="s">
        <v>0</v>
      </c>
      <c r="B1" s="7" t="s">
        <v>61</v>
      </c>
      <c r="C1" s="7" t="s">
        <v>62</v>
      </c>
      <c r="D1" s="7" t="s">
        <v>63</v>
      </c>
    </row>
    <row r="2" spans="1:4" x14ac:dyDescent="0.35">
      <c r="A2" s="6" t="s">
        <v>51</v>
      </c>
      <c r="B2" s="6" t="s">
        <v>64</v>
      </c>
      <c r="C2" s="6">
        <v>19.62996389891698</v>
      </c>
      <c r="D2" s="6">
        <v>58.754512635379072</v>
      </c>
    </row>
    <row r="3" spans="1:4" x14ac:dyDescent="0.35">
      <c r="A3" s="6" t="s">
        <v>24</v>
      </c>
      <c r="B3" s="6" t="s">
        <v>65</v>
      </c>
      <c r="C3" s="6">
        <v>-10.25839793281653</v>
      </c>
      <c r="D3" s="6">
        <v>73.100775193798455</v>
      </c>
    </row>
    <row r="4" spans="1:4" x14ac:dyDescent="0.35">
      <c r="A4" s="6" t="s">
        <v>37</v>
      </c>
      <c r="B4" s="6" t="s">
        <v>66</v>
      </c>
      <c r="C4" s="6">
        <v>-3.6001894836570458</v>
      </c>
      <c r="D4" s="6">
        <v>39.911817221149271</v>
      </c>
    </row>
    <row r="5" spans="1:4" x14ac:dyDescent="0.35">
      <c r="A5" s="6" t="s">
        <v>19</v>
      </c>
      <c r="B5" s="6" t="s">
        <v>67</v>
      </c>
      <c r="C5" s="6">
        <v>53.466865721157824</v>
      </c>
      <c r="D5" s="6">
        <v>147.42887948909339</v>
      </c>
    </row>
    <row r="6" spans="1:4" x14ac:dyDescent="0.35">
      <c r="A6" s="6" t="s">
        <v>43</v>
      </c>
      <c r="B6" s="6" t="s">
        <v>68</v>
      </c>
      <c r="C6" s="6">
        <v>17.79359430604983</v>
      </c>
      <c r="D6" s="6">
        <v>241.37010676156581</v>
      </c>
    </row>
    <row r="7" spans="1:4" x14ac:dyDescent="0.35">
      <c r="A7" s="6" t="s">
        <v>57</v>
      </c>
      <c r="B7" s="6" t="s">
        <v>69</v>
      </c>
      <c r="C7" s="6">
        <v>-19.833996195746138</v>
      </c>
      <c r="D7" s="6">
        <v>28.618364170845581</v>
      </c>
    </row>
    <row r="8" spans="1:4" x14ac:dyDescent="0.35">
      <c r="A8" s="6" t="s">
        <v>31</v>
      </c>
      <c r="B8" s="6" t="s">
        <v>70</v>
      </c>
      <c r="C8" s="6">
        <v>-16.331137421108401</v>
      </c>
      <c r="D8" s="6">
        <v>41.937316687397313</v>
      </c>
    </row>
    <row r="9" spans="1:4" x14ac:dyDescent="0.35">
      <c r="A9" s="6" t="s">
        <v>35</v>
      </c>
      <c r="B9" s="6" t="s">
        <v>71</v>
      </c>
      <c r="C9" s="6">
        <v>18.16969050160084</v>
      </c>
      <c r="D9" s="6">
        <v>120.32417289220921</v>
      </c>
    </row>
    <row r="10" spans="1:4" x14ac:dyDescent="0.35">
      <c r="A10" s="6" t="s">
        <v>52</v>
      </c>
      <c r="B10" s="6" t="s">
        <v>72</v>
      </c>
      <c r="C10" s="6">
        <v>7.8708204208122856</v>
      </c>
      <c r="D10" s="6">
        <v>53.763823193606257</v>
      </c>
    </row>
    <row r="11" spans="1:4" x14ac:dyDescent="0.35">
      <c r="A11" s="6" t="s">
        <v>39</v>
      </c>
      <c r="B11" s="6" t="s">
        <v>73</v>
      </c>
      <c r="C11" s="6">
        <v>51.716431253352411</v>
      </c>
      <c r="D11" s="6">
        <v>117.9778294296443</v>
      </c>
    </row>
    <row r="12" spans="1:4" x14ac:dyDescent="0.35">
      <c r="A12" s="6" t="s">
        <v>60</v>
      </c>
      <c r="B12" s="6" t="s">
        <v>74</v>
      </c>
      <c r="C12" s="6">
        <v>31.666325066612021</v>
      </c>
      <c r="D12" s="6">
        <v>183.01906128304981</v>
      </c>
    </row>
    <row r="13" spans="1:4" x14ac:dyDescent="0.35">
      <c r="A13" s="6" t="s">
        <v>29</v>
      </c>
      <c r="B13" s="6" t="s">
        <v>75</v>
      </c>
      <c r="C13" s="6">
        <v>207.67053495612791</v>
      </c>
      <c r="D13" s="6">
        <v>685.73450325502415</v>
      </c>
    </row>
    <row r="14" spans="1:4" x14ac:dyDescent="0.35">
      <c r="A14" s="6" t="s">
        <v>58</v>
      </c>
      <c r="B14" s="6" t="s">
        <v>76</v>
      </c>
      <c r="C14" s="6">
        <v>97.087933003425974</v>
      </c>
      <c r="D14" s="6">
        <v>236.58165207460979</v>
      </c>
    </row>
    <row r="15" spans="1:4" x14ac:dyDescent="0.35">
      <c r="A15" s="6" t="s">
        <v>53</v>
      </c>
      <c r="B15" s="6" t="s">
        <v>77</v>
      </c>
      <c r="C15" s="6">
        <v>50.702291688668289</v>
      </c>
      <c r="D15" s="6">
        <v>38.895342697222517</v>
      </c>
    </row>
    <row r="16" spans="1:4" x14ac:dyDescent="0.35">
      <c r="A16" s="6" t="s">
        <v>41</v>
      </c>
      <c r="B16" s="6" t="s">
        <v>78</v>
      </c>
      <c r="C16" s="6">
        <v>44.776567029891027</v>
      </c>
      <c r="D16" s="6">
        <v>105.49835049485161</v>
      </c>
    </row>
    <row r="17" spans="1:4" x14ac:dyDescent="0.35">
      <c r="A17" s="6" t="s">
        <v>50</v>
      </c>
      <c r="B17" s="6" t="s">
        <v>79</v>
      </c>
      <c r="C17" s="6">
        <v>25.10822510822512</v>
      </c>
      <c r="D17" s="6">
        <v>193.79509379509381</v>
      </c>
    </row>
    <row r="18" spans="1:4" x14ac:dyDescent="0.35">
      <c r="A18" s="6" t="s">
        <v>49</v>
      </c>
      <c r="B18" s="6" t="s">
        <v>80</v>
      </c>
      <c r="C18" s="6">
        <v>-18.87899034892353</v>
      </c>
      <c r="D18" s="6">
        <v>82.583518930957695</v>
      </c>
    </row>
    <row r="19" spans="1:4" x14ac:dyDescent="0.35">
      <c r="A19" s="6" t="s">
        <v>18</v>
      </c>
      <c r="B19" s="6" t="s">
        <v>81</v>
      </c>
      <c r="C19" s="6">
        <v>32.881231671554247</v>
      </c>
      <c r="D19" s="6">
        <v>424.08357771261001</v>
      </c>
    </row>
    <row r="20" spans="1:4" x14ac:dyDescent="0.35">
      <c r="A20" s="6" t="s">
        <v>46</v>
      </c>
      <c r="B20" s="6" t="s">
        <v>82</v>
      </c>
      <c r="C20" s="6">
        <v>3.50172215843858</v>
      </c>
      <c r="D20" s="6">
        <v>84.443168771526999</v>
      </c>
    </row>
    <row r="21" spans="1:4" x14ac:dyDescent="0.35">
      <c r="A21" s="6" t="s">
        <v>42</v>
      </c>
      <c r="B21" s="6" t="s">
        <v>83</v>
      </c>
      <c r="C21" s="6">
        <v>46.455770357352087</v>
      </c>
      <c r="D21" s="6">
        <v>180.02343292325719</v>
      </c>
    </row>
    <row r="22" spans="1:4" x14ac:dyDescent="0.35">
      <c r="A22" s="6" t="s">
        <v>21</v>
      </c>
      <c r="B22" s="6" t="s">
        <v>84</v>
      </c>
      <c r="C22" s="6">
        <v>5.8488914819136539</v>
      </c>
      <c r="D22" s="6">
        <v>93.480163360560084</v>
      </c>
    </row>
    <row r="23" spans="1:4" x14ac:dyDescent="0.35">
      <c r="A23" s="6" t="s">
        <v>34</v>
      </c>
      <c r="B23" s="6" t="s">
        <v>85</v>
      </c>
      <c r="C23" s="6">
        <v>75.365853658536579</v>
      </c>
      <c r="D23" s="6">
        <v>92.682926829268283</v>
      </c>
    </row>
    <row r="24" spans="1:4" x14ac:dyDescent="0.35">
      <c r="A24" s="6" t="s">
        <v>40</v>
      </c>
      <c r="B24" s="6" t="s">
        <v>86</v>
      </c>
      <c r="C24" s="6">
        <v>159.26439972241499</v>
      </c>
      <c r="D24" s="6">
        <v>385.42678695350452</v>
      </c>
    </row>
    <row r="25" spans="1:4" x14ac:dyDescent="0.35">
      <c r="A25" s="6" t="s">
        <v>30</v>
      </c>
      <c r="B25" s="6" t="s">
        <v>87</v>
      </c>
      <c r="C25" s="6">
        <v>56.134831460674171</v>
      </c>
      <c r="D25" s="6">
        <v>108.5243445692884</v>
      </c>
    </row>
    <row r="26" spans="1:4" x14ac:dyDescent="0.35">
      <c r="A26" s="6" t="s">
        <v>26</v>
      </c>
      <c r="B26" s="6" t="s">
        <v>88</v>
      </c>
      <c r="C26" s="6">
        <v>123.7828024426473</v>
      </c>
      <c r="D26" s="6">
        <v>323.535236837762</v>
      </c>
    </row>
    <row r="27" spans="1:4" x14ac:dyDescent="0.35">
      <c r="A27" s="6" t="s">
        <v>25</v>
      </c>
      <c r="B27" s="6" t="s">
        <v>89</v>
      </c>
      <c r="C27" s="6">
        <v>39.996367269094549</v>
      </c>
      <c r="D27" s="6">
        <v>98.846607937517049</v>
      </c>
    </row>
    <row r="28" spans="1:4" x14ac:dyDescent="0.35">
      <c r="A28" s="6" t="s">
        <v>23</v>
      </c>
      <c r="B28" s="6" t="s">
        <v>90</v>
      </c>
      <c r="C28" s="6">
        <v>-32.563711609671103</v>
      </c>
      <c r="D28" s="6">
        <v>-3.1746896101067401</v>
      </c>
    </row>
    <row r="29" spans="1:4" x14ac:dyDescent="0.35">
      <c r="A29" s="6" t="s">
        <v>22</v>
      </c>
      <c r="B29" s="6" t="s">
        <v>91</v>
      </c>
      <c r="C29" s="6">
        <v>70.948589185139951</v>
      </c>
      <c r="D29" s="6">
        <v>84.848652997808173</v>
      </c>
    </row>
    <row r="30" spans="1:4" x14ac:dyDescent="0.35">
      <c r="A30" s="6" t="s">
        <v>27</v>
      </c>
      <c r="B30" s="6" t="s">
        <v>92</v>
      </c>
      <c r="C30" s="6">
        <v>1216.4819944598339</v>
      </c>
      <c r="D30" s="6">
        <v>1193.351800554017</v>
      </c>
    </row>
    <row r="31" spans="1:4" x14ac:dyDescent="0.35">
      <c r="A31" s="6" t="s">
        <v>44</v>
      </c>
      <c r="B31" s="6" t="s">
        <v>93</v>
      </c>
      <c r="C31" s="6">
        <v>19.296760630806279</v>
      </c>
      <c r="D31" s="6">
        <v>41.354165943954527</v>
      </c>
    </row>
    <row r="32" spans="1:4" x14ac:dyDescent="0.35">
      <c r="A32" s="6" t="s">
        <v>33</v>
      </c>
      <c r="B32" s="6" t="s">
        <v>94</v>
      </c>
      <c r="C32" s="6">
        <v>94.957780458383596</v>
      </c>
      <c r="D32" s="6">
        <v>89.360675512665864</v>
      </c>
    </row>
    <row r="33" spans="1:4" x14ac:dyDescent="0.35">
      <c r="A33" s="6" t="s">
        <v>47</v>
      </c>
      <c r="B33" s="6" t="s">
        <v>95</v>
      </c>
      <c r="C33" s="6">
        <v>8.1326912787586849</v>
      </c>
      <c r="D33" s="6">
        <v>256.9377563759586</v>
      </c>
    </row>
    <row r="34" spans="1:4" x14ac:dyDescent="0.35">
      <c r="A34" s="6" t="s">
        <v>38</v>
      </c>
      <c r="B34" s="6" t="s">
        <v>96</v>
      </c>
      <c r="C34" s="6">
        <v>141.65607886089819</v>
      </c>
      <c r="D34" s="6">
        <v>202.34392113910189</v>
      </c>
    </row>
    <row r="35" spans="1:4" x14ac:dyDescent="0.35">
      <c r="A35" s="6" t="s">
        <v>54</v>
      </c>
      <c r="B35" s="6" t="s">
        <v>97</v>
      </c>
      <c r="C35" s="6">
        <v>13.97576782192167</v>
      </c>
      <c r="D35" s="6">
        <v>220.48464356156671</v>
      </c>
    </row>
    <row r="36" spans="1:4" x14ac:dyDescent="0.35">
      <c r="A36" s="6" t="s">
        <v>56</v>
      </c>
      <c r="B36" s="6" t="s">
        <v>98</v>
      </c>
      <c r="C36" s="6">
        <v>122.64573991031391</v>
      </c>
      <c r="D36" s="6">
        <v>362.44394618834082</v>
      </c>
    </row>
    <row r="37" spans="1:4" x14ac:dyDescent="0.35">
      <c r="A37" s="6" t="s">
        <v>32</v>
      </c>
      <c r="B37" s="6" t="s">
        <v>99</v>
      </c>
      <c r="C37" s="6">
        <v>509.68795355587798</v>
      </c>
      <c r="D37" s="6">
        <v>1164.187227866473</v>
      </c>
    </row>
    <row r="38" spans="1:4" x14ac:dyDescent="0.35">
      <c r="A38" s="6" t="s">
        <v>45</v>
      </c>
      <c r="B38" s="6" t="s">
        <v>100</v>
      </c>
      <c r="C38" s="6">
        <v>304.38538205980069</v>
      </c>
      <c r="D38" s="6">
        <v>1173.5548172757481</v>
      </c>
    </row>
    <row r="39" spans="1:4" x14ac:dyDescent="0.35">
      <c r="A39" s="6" t="s">
        <v>36</v>
      </c>
      <c r="B39" s="6" t="s">
        <v>101</v>
      </c>
      <c r="C39" s="6">
        <v>50.234925606891132</v>
      </c>
      <c r="D39" s="6">
        <v>205.16836335160531</v>
      </c>
    </row>
    <row r="40" spans="1:4" x14ac:dyDescent="0.35">
      <c r="A40" s="6" t="s">
        <v>20</v>
      </c>
      <c r="B40" s="6" t="s">
        <v>102</v>
      </c>
      <c r="C40" s="6">
        <v>96.307268343093327</v>
      </c>
      <c r="D40" s="6">
        <v>311.10230795728552</v>
      </c>
    </row>
    <row r="41" spans="1:4" x14ac:dyDescent="0.35">
      <c r="A41" s="6" t="s">
        <v>59</v>
      </c>
      <c r="B41" s="6" t="s">
        <v>103</v>
      </c>
      <c r="C41" s="6">
        <v>44.434306569343057</v>
      </c>
      <c r="D41" s="6">
        <v>174.76277372262771</v>
      </c>
    </row>
    <row r="42" spans="1:4" x14ac:dyDescent="0.35">
      <c r="A42" s="6" t="s">
        <v>55</v>
      </c>
      <c r="B42" s="6" t="s">
        <v>104</v>
      </c>
      <c r="C42" s="6">
        <v>48.17637906123808</v>
      </c>
      <c r="D42" s="6">
        <v>202.60715741118071</v>
      </c>
    </row>
    <row r="43" spans="1:4" x14ac:dyDescent="0.35">
      <c r="A43" s="6" t="s">
        <v>28</v>
      </c>
      <c r="B43" s="6" t="s">
        <v>105</v>
      </c>
      <c r="C43" s="6">
        <v>-11.01278146687303</v>
      </c>
      <c r="D43" s="6">
        <v>91.411203754555885</v>
      </c>
    </row>
    <row r="44" spans="1:4" x14ac:dyDescent="0.35">
      <c r="A44" s="6" t="s">
        <v>48</v>
      </c>
      <c r="B44" s="6" t="s">
        <v>109</v>
      </c>
      <c r="C44" s="6">
        <v>25.26727350479565</v>
      </c>
      <c r="D44" s="6">
        <v>404.49019488056689</v>
      </c>
    </row>
    <row r="45" spans="1:4" x14ac:dyDescent="0.35">
      <c r="A45" s="6" t="s">
        <v>17</v>
      </c>
      <c r="B45" s="6" t="s">
        <v>110</v>
      </c>
      <c r="C45" s="6">
        <v>103.8652079677985</v>
      </c>
      <c r="D45" s="6">
        <v>253.9968004954072</v>
      </c>
    </row>
    <row r="46" spans="1:4" x14ac:dyDescent="0.35">
      <c r="A46" t="s">
        <v>111</v>
      </c>
      <c r="C46" s="8">
        <v>6.3978013549789159E-2</v>
      </c>
      <c r="D46" s="8">
        <v>1.0071387132616842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topLeftCell="A12" workbookViewId="0">
      <selection activeCell="C33" sqref="C33"/>
    </sheetView>
  </sheetViews>
  <sheetFormatPr defaultRowHeight="14.5" x14ac:dyDescent="0.35"/>
  <cols>
    <col min="1" max="1" width="15.26953125" bestFit="1" customWidth="1"/>
    <col min="2" max="2" width="12.453125" bestFit="1" customWidth="1"/>
    <col min="3" max="3" width="14.7265625" bestFit="1" customWidth="1"/>
    <col min="4" max="4" width="16.08984375" bestFit="1" customWidth="1"/>
    <col min="5" max="5" width="6.26953125" customWidth="1"/>
    <col min="6" max="6" width="18.54296875" bestFit="1" customWidth="1"/>
    <col min="7" max="7" width="13" bestFit="1" customWidth="1"/>
    <col min="8" max="8" width="14.7265625" bestFit="1" customWidth="1"/>
    <col min="9" max="9" width="16.08984375" bestFit="1" customWidth="1"/>
  </cols>
  <sheetData>
    <row r="1" spans="1:9" x14ac:dyDescent="0.35">
      <c r="A1" s="2" t="s">
        <v>106</v>
      </c>
      <c r="B1" s="2" t="s">
        <v>61</v>
      </c>
      <c r="C1" s="2" t="s">
        <v>62</v>
      </c>
      <c r="D1" s="2" t="s">
        <v>63</v>
      </c>
      <c r="F1" s="4" t="s">
        <v>107</v>
      </c>
      <c r="G1" s="4" t="s">
        <v>61</v>
      </c>
      <c r="H1" s="4" t="s">
        <v>62</v>
      </c>
      <c r="I1" s="4" t="s">
        <v>63</v>
      </c>
    </row>
    <row r="2" spans="1:9" x14ac:dyDescent="0.35">
      <c r="A2" s="3" t="s">
        <v>17</v>
      </c>
      <c r="B2" s="3">
        <f t="shared" ref="B2:B11" si="0">VLOOKUP(A2,returns2021,3,0)</f>
        <v>103.8652079677985</v>
      </c>
      <c r="C2" s="3">
        <f t="shared" ref="C2:C11" si="1">VLOOKUP(A2,returns2021,3,0)</f>
        <v>103.8652079677985</v>
      </c>
      <c r="D2" s="3">
        <f t="shared" ref="D2:D11" si="2">VLOOKUP(A2,returns2021,3,0)</f>
        <v>103.8652079677985</v>
      </c>
      <c r="F2" s="5" t="s">
        <v>51</v>
      </c>
      <c r="G2" s="5" t="str">
        <f t="shared" ref="G2:G11" si="3">VLOOKUP(F2,returns2021,2,0)</f>
        <v>INE208A01029</v>
      </c>
      <c r="H2" s="5">
        <f t="shared" ref="H2:H11" si="4">VLOOKUP(F2,returns2021,3,0)</f>
        <v>19.62996389891698</v>
      </c>
      <c r="I2" s="5">
        <f t="shared" ref="I2:I11" si="5">VLOOKUP(F2,returns2021,4,0)</f>
        <v>58.754512635379072</v>
      </c>
    </row>
    <row r="3" spans="1:9" x14ac:dyDescent="0.35">
      <c r="A3" s="3" t="s">
        <v>18</v>
      </c>
      <c r="B3" s="3">
        <f t="shared" si="0"/>
        <v>32.881231671554247</v>
      </c>
      <c r="C3" s="3">
        <f t="shared" si="1"/>
        <v>32.881231671554247</v>
      </c>
      <c r="D3" s="3">
        <f t="shared" si="2"/>
        <v>32.881231671554247</v>
      </c>
      <c r="F3" s="5" t="s">
        <v>52</v>
      </c>
      <c r="G3" s="5" t="str">
        <f t="shared" si="3"/>
        <v>INE323A01026</v>
      </c>
      <c r="H3" s="5">
        <f t="shared" si="4"/>
        <v>7.8708204208122856</v>
      </c>
      <c r="I3" s="5">
        <f t="shared" si="5"/>
        <v>53.763823193606257</v>
      </c>
    </row>
    <row r="4" spans="1:9" x14ac:dyDescent="0.35">
      <c r="A4" s="3" t="s">
        <v>19</v>
      </c>
      <c r="B4" s="3">
        <f t="shared" si="0"/>
        <v>53.466865721157824</v>
      </c>
      <c r="C4" s="3">
        <f t="shared" si="1"/>
        <v>53.466865721157824</v>
      </c>
      <c r="D4" s="3">
        <f t="shared" si="2"/>
        <v>53.466865721157824</v>
      </c>
      <c r="F4" s="5" t="s">
        <v>53</v>
      </c>
      <c r="G4" s="5" t="str">
        <f t="shared" si="3"/>
        <v>INE715A01015</v>
      </c>
      <c r="H4" s="5">
        <f t="shared" si="4"/>
        <v>50.702291688668289</v>
      </c>
      <c r="I4" s="5">
        <f t="shared" si="5"/>
        <v>38.895342697222517</v>
      </c>
    </row>
    <row r="5" spans="1:9" x14ac:dyDescent="0.35">
      <c r="A5" s="3" t="s">
        <v>20</v>
      </c>
      <c r="B5" s="3">
        <f t="shared" si="0"/>
        <v>96.307268343093327</v>
      </c>
      <c r="C5" s="3">
        <f t="shared" si="1"/>
        <v>96.307268343093327</v>
      </c>
      <c r="D5" s="3">
        <f t="shared" si="2"/>
        <v>96.307268343093327</v>
      </c>
      <c r="F5" s="5" t="s">
        <v>54</v>
      </c>
      <c r="G5" s="5" t="str">
        <f t="shared" si="3"/>
        <v>INE951D01028</v>
      </c>
      <c r="H5" s="5">
        <f t="shared" si="4"/>
        <v>13.97576782192167</v>
      </c>
      <c r="I5" s="5">
        <f t="shared" si="5"/>
        <v>220.48464356156671</v>
      </c>
    </row>
    <row r="6" spans="1:9" x14ac:dyDescent="0.35">
      <c r="A6" s="3" t="s">
        <v>21</v>
      </c>
      <c r="B6" s="3">
        <f t="shared" si="0"/>
        <v>5.8488914819136539</v>
      </c>
      <c r="C6" s="3">
        <f t="shared" si="1"/>
        <v>5.8488914819136539</v>
      </c>
      <c r="D6" s="3">
        <f t="shared" si="2"/>
        <v>5.8488914819136539</v>
      </c>
      <c r="F6" s="5" t="s">
        <v>55</v>
      </c>
      <c r="G6" s="5" t="str">
        <f t="shared" si="3"/>
        <v>INE342J01019</v>
      </c>
      <c r="H6" s="5">
        <f t="shared" si="4"/>
        <v>48.17637906123808</v>
      </c>
      <c r="I6" s="5">
        <f t="shared" si="5"/>
        <v>202.60715741118071</v>
      </c>
    </row>
    <row r="7" spans="1:9" x14ac:dyDescent="0.35">
      <c r="A7" s="3" t="s">
        <v>22</v>
      </c>
      <c r="B7" s="3">
        <f t="shared" si="0"/>
        <v>70.948589185139951</v>
      </c>
      <c r="C7" s="3">
        <f t="shared" si="1"/>
        <v>70.948589185139951</v>
      </c>
      <c r="D7" s="3">
        <f t="shared" si="2"/>
        <v>70.948589185139951</v>
      </c>
      <c r="F7" s="5" t="s">
        <v>56</v>
      </c>
      <c r="G7" s="5" t="str">
        <f t="shared" si="3"/>
        <v>INE842C01021</v>
      </c>
      <c r="H7" s="5">
        <f t="shared" si="4"/>
        <v>122.64573991031391</v>
      </c>
      <c r="I7" s="5">
        <f t="shared" si="5"/>
        <v>362.44394618834082</v>
      </c>
    </row>
    <row r="8" spans="1:9" x14ac:dyDescent="0.35">
      <c r="A8" s="3" t="s">
        <v>23</v>
      </c>
      <c r="B8" s="3">
        <f t="shared" si="0"/>
        <v>-32.563711609671103</v>
      </c>
      <c r="C8" s="3">
        <f t="shared" si="1"/>
        <v>-32.563711609671103</v>
      </c>
      <c r="D8" s="3">
        <f t="shared" si="2"/>
        <v>-32.563711609671103</v>
      </c>
      <c r="F8" s="5" t="s">
        <v>57</v>
      </c>
      <c r="G8" s="5" t="str">
        <f t="shared" si="3"/>
        <v>INE529A01010</v>
      </c>
      <c r="H8" s="5">
        <f t="shared" si="4"/>
        <v>-19.833996195746138</v>
      </c>
      <c r="I8" s="5">
        <f t="shared" si="5"/>
        <v>28.618364170845581</v>
      </c>
    </row>
    <row r="9" spans="1:9" x14ac:dyDescent="0.35">
      <c r="A9" s="3" t="s">
        <v>24</v>
      </c>
      <c r="B9" s="3">
        <f t="shared" si="0"/>
        <v>-10.25839793281653</v>
      </c>
      <c r="C9" s="3">
        <f t="shared" si="1"/>
        <v>-10.25839793281653</v>
      </c>
      <c r="D9" s="3">
        <f t="shared" si="2"/>
        <v>-10.25839793281653</v>
      </c>
      <c r="F9" s="5" t="s">
        <v>58</v>
      </c>
      <c r="G9" s="5" t="str">
        <f t="shared" si="3"/>
        <v>INE155A01022</v>
      </c>
      <c r="H9" s="5">
        <f t="shared" si="4"/>
        <v>97.087933003425974</v>
      </c>
      <c r="I9" s="5">
        <f t="shared" si="5"/>
        <v>236.58165207460979</v>
      </c>
    </row>
    <row r="10" spans="1:9" x14ac:dyDescent="0.35">
      <c r="A10" s="3" t="s">
        <v>25</v>
      </c>
      <c r="B10" s="3">
        <f t="shared" si="0"/>
        <v>39.996367269094549</v>
      </c>
      <c r="C10" s="3">
        <f t="shared" si="1"/>
        <v>39.996367269094549</v>
      </c>
      <c r="D10" s="3">
        <f t="shared" si="2"/>
        <v>39.996367269094549</v>
      </c>
      <c r="F10" s="5" t="s">
        <v>59</v>
      </c>
      <c r="G10" s="5" t="str">
        <f t="shared" si="3"/>
        <v>INE050H01012</v>
      </c>
      <c r="H10" s="5">
        <f t="shared" si="4"/>
        <v>44.434306569343057</v>
      </c>
      <c r="I10" s="5">
        <f t="shared" si="5"/>
        <v>174.76277372262771</v>
      </c>
    </row>
    <row r="11" spans="1:9" x14ac:dyDescent="0.35">
      <c r="A11" s="3" t="s">
        <v>26</v>
      </c>
      <c r="B11" s="3">
        <f t="shared" si="0"/>
        <v>123.7828024426473</v>
      </c>
      <c r="C11" s="3">
        <f t="shared" si="1"/>
        <v>123.7828024426473</v>
      </c>
      <c r="D11" s="3">
        <f t="shared" si="2"/>
        <v>123.7828024426473</v>
      </c>
      <c r="F11" s="5" t="s">
        <v>60</v>
      </c>
      <c r="G11" s="5" t="str">
        <f t="shared" si="3"/>
        <v>INE294B01019</v>
      </c>
      <c r="H11" s="5">
        <f t="shared" si="4"/>
        <v>31.666325066612021</v>
      </c>
      <c r="I11" s="5">
        <f t="shared" si="5"/>
        <v>183.01906128304981</v>
      </c>
    </row>
    <row r="12" spans="1:9" x14ac:dyDescent="0.35">
      <c r="A12" s="3" t="s">
        <v>108</v>
      </c>
      <c r="C12" s="3">
        <f>AVERAGE(C2:C11)</f>
        <v>48.427511453991166</v>
      </c>
      <c r="D12" s="3">
        <f>AVERAGE(D2:D11)</f>
        <v>48.427511453991166</v>
      </c>
      <c r="F12" s="5" t="s">
        <v>108</v>
      </c>
      <c r="H12" s="5">
        <f>AVERAGE(H2:H11)</f>
        <v>41.635553124550611</v>
      </c>
      <c r="I12" s="5">
        <f>AVERAGE(I2:I11)</f>
        <v>155.99312769384289</v>
      </c>
    </row>
    <row r="15" spans="1:9" x14ac:dyDescent="0.35">
      <c r="A15" s="3" t="s">
        <v>111</v>
      </c>
      <c r="B15" s="8">
        <v>6.3978013549789159E-2</v>
      </c>
      <c r="C15" s="8">
        <v>1.0071387132616842</v>
      </c>
    </row>
    <row r="16" spans="1:9" x14ac:dyDescent="0.35">
      <c r="B16" t="s">
        <v>114</v>
      </c>
      <c r="C16" t="s">
        <v>115</v>
      </c>
    </row>
    <row r="17" spans="1:3" x14ac:dyDescent="0.35">
      <c r="A17" t="s">
        <v>111</v>
      </c>
      <c r="B17">
        <v>6.4</v>
      </c>
      <c r="C17">
        <v>100.71</v>
      </c>
    </row>
    <row r="18" spans="1:3" x14ac:dyDescent="0.35">
      <c r="A18" t="s">
        <v>112</v>
      </c>
      <c r="B18" s="9">
        <v>48.427511453991166</v>
      </c>
      <c r="C18" s="9">
        <v>48.427511453991166</v>
      </c>
    </row>
    <row r="19" spans="1:3" x14ac:dyDescent="0.35">
      <c r="A19" t="s">
        <v>113</v>
      </c>
      <c r="B19" s="9">
        <v>41.635553124550611</v>
      </c>
      <c r="C19" s="9">
        <v>155.99312769384289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Feb 2021 z-score</vt:lpstr>
      <vt:lpstr>Feb 2021 returns</vt:lpstr>
      <vt:lpstr>Portfolio returns</vt:lpstr>
      <vt:lpstr>returns2021</vt:lpstr>
      <vt:lpstr>returnsfab2021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2024-07-05T08:27:09Z</dcterms:modified>
</cp:coreProperties>
</file>