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krish\Box\Niranjana (Niranjana Krishnan)\Data Management\First paper\"/>
    </mc:Choice>
  </mc:AlternateContent>
  <bookViews>
    <workbookView xWindow="0" yWindow="0" windowWidth="28800" windowHeight="14100"/>
  </bookViews>
  <sheets>
    <sheet name="Metadata" sheetId="2" r:id="rId1"/>
    <sheet name="Cuticular_CommonMilkweed" sheetId="1" r:id="rId2"/>
    <sheet name="Dietary_CommonMilkweed" sheetId="5" r:id="rId3"/>
  </sheets>
  <calcPr calcId="162913"/>
</workbook>
</file>

<file path=xl/calcChain.xml><?xml version="1.0" encoding="utf-8"?>
<calcChain xmlns="http://schemas.openxmlformats.org/spreadsheetml/2006/main">
  <c r="I9" i="5" l="1"/>
  <c r="D9" i="5"/>
  <c r="F9" i="5" s="1"/>
  <c r="I8" i="5"/>
  <c r="I7" i="5"/>
  <c r="D7" i="5"/>
  <c r="F7" i="5" s="1"/>
  <c r="I6" i="5"/>
  <c r="I5" i="5"/>
  <c r="F5" i="5"/>
  <c r="I4" i="5"/>
  <c r="I3" i="5"/>
  <c r="F3" i="5"/>
  <c r="I2" i="5"/>
</calcChain>
</file>

<file path=xl/sharedStrings.xml><?xml version="1.0" encoding="utf-8"?>
<sst xmlns="http://schemas.openxmlformats.org/spreadsheetml/2006/main" count="132" uniqueCount="42">
  <si>
    <t>Insecticide</t>
  </si>
  <si>
    <t>Instar</t>
  </si>
  <si>
    <t>Run</t>
  </si>
  <si>
    <t>Dose_uglarva</t>
  </si>
  <si>
    <t>AE_Dead</t>
  </si>
  <si>
    <t>AE_Rate</t>
  </si>
  <si>
    <t>CTR</t>
  </si>
  <si>
    <t>NA</t>
  </si>
  <si>
    <t>CFS</t>
  </si>
  <si>
    <t>BCF</t>
  </si>
  <si>
    <t>IMI</t>
  </si>
  <si>
    <t>TMX</t>
  </si>
  <si>
    <t>These data were used in Table S10</t>
  </si>
  <si>
    <t>The D column is the total number of larvae treated (11/dose)</t>
  </si>
  <si>
    <t>The A column contains the insecticides that were tested. BCF = beta-cyfluthrin, CTR = chlorantraniliprole, CFS = chlorpyrifos, IMI = imidacloprid, and TMX = thiamethoxam</t>
  </si>
  <si>
    <r>
      <t xml:space="preserve">The B and C columns include all instars and doses (in </t>
    </r>
    <r>
      <rPr>
        <sz val="11"/>
        <color theme="1"/>
        <rFont val="Calibri"/>
        <family val="2"/>
      </rPr>
      <t xml:space="preserve">µg/larva) treated </t>
    </r>
  </si>
  <si>
    <t>The E and F columns are the total number of larvae dead and alive, respectively</t>
  </si>
  <si>
    <t>Total_Dead</t>
  </si>
  <si>
    <t>Total_Alive</t>
  </si>
  <si>
    <t>Total_Treated</t>
  </si>
  <si>
    <t>The G column is the number of fifth instars that died due to arrested ecdysis. It is the total number of larvae dead (E column) subtracted by the number of larvae that died prior to ecdysis</t>
  </si>
  <si>
    <t>The H column is the rate of arrested ecdysis (G column/E column)</t>
  </si>
  <si>
    <t>These data were used in Table S16</t>
  </si>
  <si>
    <t>The A column contains the insecticides that were tested. CTR = chlorantraniliprole, CFS = chlorpyrifos, IMI = imidacloprid, and TMX = thiamethoxam</t>
  </si>
  <si>
    <t xml:space="preserve">The D column is the average weight of the leaf (in grams) provided to each treatment </t>
  </si>
  <si>
    <r>
      <t xml:space="preserve">The E column is the volume of insecticide solution (in </t>
    </r>
    <r>
      <rPr>
        <sz val="11"/>
        <color theme="1"/>
        <rFont val="Calibri"/>
        <family val="2"/>
      </rPr>
      <t>µL)</t>
    </r>
    <r>
      <rPr>
        <sz val="11"/>
        <color theme="1"/>
        <rFont val="Calibri"/>
        <family val="2"/>
        <scheme val="minor"/>
      </rPr>
      <t xml:space="preserve"> applied to each leaf in the treatment</t>
    </r>
  </si>
  <si>
    <r>
      <t xml:space="preserve">The F column is the insecticide concentration on the leaf (in </t>
    </r>
    <r>
      <rPr>
        <sz val="11"/>
        <color theme="1"/>
        <rFont val="Calibri"/>
        <family val="2"/>
      </rPr>
      <t>µg/g) (C x E columns/D column)</t>
    </r>
  </si>
  <si>
    <t>Conc_uguL</t>
  </si>
  <si>
    <t>leaf_g</t>
  </si>
  <si>
    <t>vol_uL</t>
  </si>
  <si>
    <t>Conc_ugg</t>
  </si>
  <si>
    <t>PropDead</t>
  </si>
  <si>
    <t>AbbottDead</t>
  </si>
  <si>
    <t>The G column is the total number of larvae dead</t>
  </si>
  <si>
    <t>The H column is the total number of larvae treated (20/concentration)</t>
  </si>
  <si>
    <t>CUTICULAR METADATA</t>
  </si>
  <si>
    <t>DIETARY METADATA</t>
  </si>
  <si>
    <t>The first tab contains the mortality results of cuticular toxicity bioassays conducted on common milkweed</t>
  </si>
  <si>
    <t>The second tab contains the mortality results of dietary toxicity bioassays conducted on common milkweed</t>
  </si>
  <si>
    <t>The I column is the proportion of larvae dead (G column/H column)</t>
  </si>
  <si>
    <t>The J column is the proportion of larvae dead following correction for (respective) control mortality [Abbott's formula was used: 1-(survivng n in treatment/surviving n in control)]</t>
  </si>
  <si>
    <r>
      <t xml:space="preserve">The B and C columns include all instars and nominal concentrations (in </t>
    </r>
    <r>
      <rPr>
        <sz val="11"/>
        <color theme="1"/>
        <rFont val="Calibri"/>
        <family val="2"/>
      </rPr>
      <t>µg/µ</t>
    </r>
    <r>
      <rPr>
        <sz val="11"/>
        <color theme="1"/>
        <rFont val="Calibri"/>
        <family val="2"/>
        <scheme val="minor"/>
      </rPr>
      <t>L</t>
    </r>
    <r>
      <rPr>
        <sz val="11"/>
        <color theme="1"/>
        <rFont val="Calibri"/>
        <family val="2"/>
      </rPr>
      <t>) treated. The concentration which killed 50% of larvae in tropical milkweed bioassays was selected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</si>
</sst>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R28" sqref="R28"/>
    </sheetView>
  </sheetViews>
  <sheetFormatPr defaultRowHeight="15" x14ac:dyDescent="0.25"/>
  <sheetData>
    <row r="1" spans="1:3" x14ac:dyDescent="0.25">
      <c r="A1" s="1" t="s">
        <v>35</v>
      </c>
      <c r="B1" s="1"/>
      <c r="C1" s="1"/>
    </row>
    <row r="3" spans="1:3" x14ac:dyDescent="0.25">
      <c r="A3" t="s">
        <v>37</v>
      </c>
    </row>
    <row r="4" spans="1:3" x14ac:dyDescent="0.25">
      <c r="A4" t="s">
        <v>12</v>
      </c>
    </row>
    <row r="6" spans="1:3" x14ac:dyDescent="0.25">
      <c r="A6" t="s">
        <v>14</v>
      </c>
    </row>
    <row r="7" spans="1:3" x14ac:dyDescent="0.25">
      <c r="A7" t="s">
        <v>15</v>
      </c>
    </row>
    <row r="8" spans="1:3" x14ac:dyDescent="0.25">
      <c r="A8" t="s">
        <v>13</v>
      </c>
    </row>
    <row r="9" spans="1:3" x14ac:dyDescent="0.25">
      <c r="A9" t="s">
        <v>16</v>
      </c>
    </row>
    <row r="10" spans="1:3" x14ac:dyDescent="0.25">
      <c r="A10" t="s">
        <v>20</v>
      </c>
    </row>
    <row r="11" spans="1:3" x14ac:dyDescent="0.25">
      <c r="A11" t="s">
        <v>21</v>
      </c>
    </row>
    <row r="13" spans="1:3" x14ac:dyDescent="0.25">
      <c r="A13" s="1" t="s">
        <v>36</v>
      </c>
      <c r="B13" s="1"/>
    </row>
    <row r="15" spans="1:3" x14ac:dyDescent="0.25">
      <c r="A15" t="s">
        <v>38</v>
      </c>
    </row>
    <row r="16" spans="1:3" x14ac:dyDescent="0.25">
      <c r="A16" t="s">
        <v>22</v>
      </c>
    </row>
    <row r="18" spans="1:1" x14ac:dyDescent="0.25">
      <c r="A18" t="s">
        <v>23</v>
      </c>
    </row>
    <row r="19" spans="1:1" x14ac:dyDescent="0.25">
      <c r="A19" t="s">
        <v>41</v>
      </c>
    </row>
    <row r="20" spans="1:1" x14ac:dyDescent="0.25">
      <c r="A20" t="s">
        <v>24</v>
      </c>
    </row>
    <row r="21" spans="1:1" x14ac:dyDescent="0.25">
      <c r="A21" t="s">
        <v>25</v>
      </c>
    </row>
    <row r="22" spans="1:1" x14ac:dyDescent="0.25">
      <c r="A22" t="s">
        <v>26</v>
      </c>
    </row>
    <row r="23" spans="1:1" x14ac:dyDescent="0.25">
      <c r="A23" t="s">
        <v>33</v>
      </c>
    </row>
    <row r="24" spans="1:1" x14ac:dyDescent="0.25">
      <c r="A24" t="s">
        <v>34</v>
      </c>
    </row>
    <row r="25" spans="1:1" x14ac:dyDescent="0.25">
      <c r="A25" t="s">
        <v>39</v>
      </c>
    </row>
    <row r="26" spans="1:1" x14ac:dyDescent="0.25">
      <c r="A26"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workbookViewId="0">
      <selection activeCell="P13" sqref="P13"/>
    </sheetView>
  </sheetViews>
  <sheetFormatPr defaultRowHeight="15" x14ac:dyDescent="0.25"/>
  <sheetData>
    <row r="1" spans="1:9" x14ac:dyDescent="0.25">
      <c r="A1" t="s">
        <v>0</v>
      </c>
      <c r="B1" t="s">
        <v>1</v>
      </c>
      <c r="C1" t="s">
        <v>2</v>
      </c>
      <c r="D1" t="s">
        <v>3</v>
      </c>
      <c r="E1" t="s">
        <v>17</v>
      </c>
      <c r="F1" t="s">
        <v>18</v>
      </c>
      <c r="G1" t="s">
        <v>19</v>
      </c>
      <c r="H1" t="s">
        <v>4</v>
      </c>
      <c r="I1" t="s">
        <v>5</v>
      </c>
    </row>
    <row r="2" spans="1:9" x14ac:dyDescent="0.25">
      <c r="A2" t="s">
        <v>6</v>
      </c>
      <c r="B2">
        <v>1</v>
      </c>
      <c r="C2">
        <v>1</v>
      </c>
      <c r="D2">
        <v>0</v>
      </c>
      <c r="E2">
        <v>4</v>
      </c>
      <c r="F2">
        <v>7</v>
      </c>
      <c r="G2">
        <v>11</v>
      </c>
      <c r="H2" t="s">
        <v>7</v>
      </c>
      <c r="I2" t="s">
        <v>7</v>
      </c>
    </row>
    <row r="3" spans="1:9" x14ac:dyDescent="0.25">
      <c r="A3" t="s">
        <v>6</v>
      </c>
      <c r="B3">
        <v>1</v>
      </c>
      <c r="C3">
        <v>1</v>
      </c>
      <c r="D3">
        <v>9.9999999999999995E-8</v>
      </c>
      <c r="E3">
        <v>2</v>
      </c>
      <c r="F3">
        <v>9</v>
      </c>
      <c r="G3">
        <v>11</v>
      </c>
      <c r="H3" t="s">
        <v>7</v>
      </c>
      <c r="I3" t="s">
        <v>7</v>
      </c>
    </row>
    <row r="4" spans="1:9" x14ac:dyDescent="0.25">
      <c r="A4" t="s">
        <v>6</v>
      </c>
      <c r="B4">
        <v>1</v>
      </c>
      <c r="C4">
        <v>1</v>
      </c>
      <c r="D4">
        <v>9.9999999999999995E-7</v>
      </c>
      <c r="E4">
        <v>3</v>
      </c>
      <c r="F4">
        <v>8</v>
      </c>
      <c r="G4">
        <v>11</v>
      </c>
      <c r="H4" t="s">
        <v>7</v>
      </c>
      <c r="I4" t="s">
        <v>7</v>
      </c>
    </row>
    <row r="5" spans="1:9" x14ac:dyDescent="0.25">
      <c r="A5" t="s">
        <v>6</v>
      </c>
      <c r="B5">
        <v>1</v>
      </c>
      <c r="C5">
        <v>1</v>
      </c>
      <c r="D5">
        <v>1.0000000000000001E-5</v>
      </c>
      <c r="E5">
        <v>7</v>
      </c>
      <c r="F5">
        <v>4</v>
      </c>
      <c r="G5">
        <v>11</v>
      </c>
      <c r="H5" t="s">
        <v>7</v>
      </c>
      <c r="I5" t="s">
        <v>7</v>
      </c>
    </row>
    <row r="6" spans="1:9" x14ac:dyDescent="0.25">
      <c r="A6" t="s">
        <v>6</v>
      </c>
      <c r="B6">
        <v>1</v>
      </c>
      <c r="C6">
        <v>1</v>
      </c>
      <c r="D6">
        <v>1E-4</v>
      </c>
      <c r="E6">
        <v>7</v>
      </c>
      <c r="F6">
        <v>4</v>
      </c>
      <c r="G6">
        <v>11</v>
      </c>
      <c r="H6" t="s">
        <v>7</v>
      </c>
      <c r="I6" t="s">
        <v>7</v>
      </c>
    </row>
    <row r="7" spans="1:9" x14ac:dyDescent="0.25">
      <c r="A7" t="s">
        <v>6</v>
      </c>
      <c r="B7">
        <v>1</v>
      </c>
      <c r="C7">
        <v>1</v>
      </c>
      <c r="D7">
        <v>1E-3</v>
      </c>
      <c r="E7">
        <v>11</v>
      </c>
      <c r="F7">
        <v>0</v>
      </c>
      <c r="G7">
        <v>11</v>
      </c>
      <c r="H7" t="s">
        <v>7</v>
      </c>
      <c r="I7" t="s">
        <v>7</v>
      </c>
    </row>
    <row r="8" spans="1:9" x14ac:dyDescent="0.25">
      <c r="A8" t="s">
        <v>8</v>
      </c>
      <c r="B8">
        <v>1</v>
      </c>
      <c r="C8">
        <v>1</v>
      </c>
      <c r="D8">
        <v>0</v>
      </c>
      <c r="E8">
        <v>3</v>
      </c>
      <c r="F8">
        <v>8</v>
      </c>
      <c r="G8">
        <v>11</v>
      </c>
      <c r="H8" t="s">
        <v>7</v>
      </c>
      <c r="I8" t="s">
        <v>7</v>
      </c>
    </row>
    <row r="9" spans="1:9" x14ac:dyDescent="0.25">
      <c r="A9" t="s">
        <v>8</v>
      </c>
      <c r="B9">
        <v>1</v>
      </c>
      <c r="C9">
        <v>1</v>
      </c>
      <c r="D9">
        <v>0.01</v>
      </c>
      <c r="E9">
        <v>6</v>
      </c>
      <c r="F9">
        <v>5</v>
      </c>
      <c r="G9">
        <v>11</v>
      </c>
      <c r="H9" t="s">
        <v>7</v>
      </c>
      <c r="I9" t="s">
        <v>7</v>
      </c>
    </row>
    <row r="10" spans="1:9" x14ac:dyDescent="0.25">
      <c r="A10" t="s">
        <v>8</v>
      </c>
      <c r="B10">
        <v>1</v>
      </c>
      <c r="C10">
        <v>1</v>
      </c>
      <c r="D10">
        <v>3.1600000000000003E-2</v>
      </c>
      <c r="E10">
        <v>5</v>
      </c>
      <c r="F10">
        <v>6</v>
      </c>
      <c r="G10">
        <v>11</v>
      </c>
      <c r="H10" t="s">
        <v>7</v>
      </c>
      <c r="I10" t="s">
        <v>7</v>
      </c>
    </row>
    <row r="11" spans="1:9" x14ac:dyDescent="0.25">
      <c r="A11" t="s">
        <v>8</v>
      </c>
      <c r="B11">
        <v>1</v>
      </c>
      <c r="C11">
        <v>1</v>
      </c>
      <c r="D11">
        <v>0.1</v>
      </c>
      <c r="E11">
        <v>5</v>
      </c>
      <c r="F11">
        <v>6</v>
      </c>
      <c r="G11">
        <v>11</v>
      </c>
      <c r="H11" t="s">
        <v>7</v>
      </c>
      <c r="I11" t="s">
        <v>7</v>
      </c>
    </row>
    <row r="12" spans="1:9" x14ac:dyDescent="0.25">
      <c r="A12" t="s">
        <v>8</v>
      </c>
      <c r="B12">
        <v>1</v>
      </c>
      <c r="C12">
        <v>1</v>
      </c>
      <c r="D12">
        <v>0.316</v>
      </c>
      <c r="E12">
        <v>8</v>
      </c>
      <c r="F12">
        <v>3</v>
      </c>
      <c r="G12">
        <v>11</v>
      </c>
      <c r="H12" t="s">
        <v>7</v>
      </c>
      <c r="I12" t="s">
        <v>7</v>
      </c>
    </row>
    <row r="13" spans="1:9" x14ac:dyDescent="0.25">
      <c r="A13" t="s">
        <v>8</v>
      </c>
      <c r="B13">
        <v>1</v>
      </c>
      <c r="C13">
        <v>1</v>
      </c>
      <c r="D13">
        <v>1</v>
      </c>
      <c r="E13">
        <v>9</v>
      </c>
      <c r="F13">
        <v>2</v>
      </c>
      <c r="G13">
        <v>11</v>
      </c>
      <c r="H13" t="s">
        <v>7</v>
      </c>
      <c r="I13" t="s">
        <v>7</v>
      </c>
    </row>
    <row r="14" spans="1:9" x14ac:dyDescent="0.25">
      <c r="A14" t="s">
        <v>9</v>
      </c>
      <c r="B14">
        <v>3</v>
      </c>
      <c r="C14">
        <v>1</v>
      </c>
      <c r="D14">
        <v>0</v>
      </c>
      <c r="E14">
        <v>2</v>
      </c>
      <c r="F14">
        <v>9</v>
      </c>
      <c r="G14">
        <v>11</v>
      </c>
      <c r="H14" t="s">
        <v>7</v>
      </c>
      <c r="I14" t="s">
        <v>7</v>
      </c>
    </row>
    <row r="15" spans="1:9" x14ac:dyDescent="0.25">
      <c r="A15" t="s">
        <v>9</v>
      </c>
      <c r="B15">
        <v>3</v>
      </c>
      <c r="C15">
        <v>1</v>
      </c>
      <c r="D15">
        <v>1.0000000000000001E-5</v>
      </c>
      <c r="E15">
        <v>0</v>
      </c>
      <c r="F15">
        <v>11</v>
      </c>
      <c r="G15">
        <v>11</v>
      </c>
      <c r="H15" t="s">
        <v>7</v>
      </c>
      <c r="I15" t="s">
        <v>7</v>
      </c>
    </row>
    <row r="16" spans="1:9" x14ac:dyDescent="0.25">
      <c r="A16" t="s">
        <v>9</v>
      </c>
      <c r="B16">
        <v>3</v>
      </c>
      <c r="C16">
        <v>1</v>
      </c>
      <c r="D16">
        <v>1E-4</v>
      </c>
      <c r="E16">
        <v>3</v>
      </c>
      <c r="F16">
        <v>8</v>
      </c>
      <c r="G16">
        <v>11</v>
      </c>
      <c r="H16" t="s">
        <v>7</v>
      </c>
      <c r="I16" t="s">
        <v>7</v>
      </c>
    </row>
    <row r="17" spans="1:9" x14ac:dyDescent="0.25">
      <c r="A17" t="s">
        <v>9</v>
      </c>
      <c r="B17">
        <v>3</v>
      </c>
      <c r="C17">
        <v>1</v>
      </c>
      <c r="D17">
        <v>1E-3</v>
      </c>
      <c r="E17">
        <v>9</v>
      </c>
      <c r="F17">
        <v>2</v>
      </c>
      <c r="G17">
        <v>11</v>
      </c>
      <c r="H17" t="s">
        <v>7</v>
      </c>
      <c r="I17" t="s">
        <v>7</v>
      </c>
    </row>
    <row r="18" spans="1:9" x14ac:dyDescent="0.25">
      <c r="A18" t="s">
        <v>9</v>
      </c>
      <c r="B18">
        <v>3</v>
      </c>
      <c r="C18">
        <v>1</v>
      </c>
      <c r="D18">
        <v>0.01</v>
      </c>
      <c r="E18">
        <v>9</v>
      </c>
      <c r="F18">
        <v>2</v>
      </c>
      <c r="G18">
        <v>11</v>
      </c>
      <c r="H18" t="s">
        <v>7</v>
      </c>
      <c r="I18" t="s">
        <v>7</v>
      </c>
    </row>
    <row r="19" spans="1:9" x14ac:dyDescent="0.25">
      <c r="A19" t="s">
        <v>9</v>
      </c>
      <c r="B19">
        <v>3</v>
      </c>
      <c r="C19">
        <v>1</v>
      </c>
      <c r="D19">
        <v>0.1</v>
      </c>
      <c r="E19">
        <v>11</v>
      </c>
      <c r="F19">
        <v>0</v>
      </c>
      <c r="G19">
        <v>11</v>
      </c>
      <c r="H19" t="s">
        <v>7</v>
      </c>
      <c r="I19" t="s">
        <v>7</v>
      </c>
    </row>
    <row r="20" spans="1:9" x14ac:dyDescent="0.25">
      <c r="A20" t="s">
        <v>10</v>
      </c>
      <c r="B20">
        <v>5</v>
      </c>
      <c r="C20">
        <v>1</v>
      </c>
      <c r="D20">
        <v>0</v>
      </c>
      <c r="E20">
        <v>0</v>
      </c>
      <c r="F20">
        <v>11</v>
      </c>
      <c r="G20">
        <v>11</v>
      </c>
      <c r="H20">
        <v>0</v>
      </c>
      <c r="I20">
        <v>0</v>
      </c>
    </row>
    <row r="21" spans="1:9" x14ac:dyDescent="0.25">
      <c r="A21" t="s">
        <v>10</v>
      </c>
      <c r="B21">
        <v>5</v>
      </c>
      <c r="C21">
        <v>1</v>
      </c>
      <c r="D21">
        <v>0.01</v>
      </c>
      <c r="E21">
        <v>0</v>
      </c>
      <c r="F21">
        <v>11</v>
      </c>
      <c r="G21">
        <v>11</v>
      </c>
      <c r="H21">
        <v>0</v>
      </c>
      <c r="I21">
        <v>0</v>
      </c>
    </row>
    <row r="22" spans="1:9" x14ac:dyDescent="0.25">
      <c r="A22" t="s">
        <v>10</v>
      </c>
      <c r="B22">
        <v>5</v>
      </c>
      <c r="C22">
        <v>1</v>
      </c>
      <c r="D22">
        <v>0.1</v>
      </c>
      <c r="E22">
        <v>1</v>
      </c>
      <c r="F22">
        <v>10</v>
      </c>
      <c r="G22">
        <v>11</v>
      </c>
      <c r="H22">
        <v>0</v>
      </c>
      <c r="I22">
        <v>0</v>
      </c>
    </row>
    <row r="23" spans="1:9" x14ac:dyDescent="0.25">
      <c r="A23" t="s">
        <v>10</v>
      </c>
      <c r="B23">
        <v>5</v>
      </c>
      <c r="C23">
        <v>1</v>
      </c>
      <c r="D23">
        <v>1</v>
      </c>
      <c r="E23">
        <v>5</v>
      </c>
      <c r="F23">
        <v>6</v>
      </c>
      <c r="G23">
        <v>11</v>
      </c>
      <c r="H23">
        <v>5</v>
      </c>
      <c r="I23">
        <v>1</v>
      </c>
    </row>
    <row r="24" spans="1:9" x14ac:dyDescent="0.25">
      <c r="A24" t="s">
        <v>10</v>
      </c>
      <c r="B24">
        <v>5</v>
      </c>
      <c r="C24">
        <v>1</v>
      </c>
      <c r="D24">
        <v>3.16</v>
      </c>
      <c r="E24">
        <v>7</v>
      </c>
      <c r="F24">
        <v>4</v>
      </c>
      <c r="G24">
        <v>11</v>
      </c>
      <c r="H24">
        <v>7</v>
      </c>
      <c r="I24">
        <v>1</v>
      </c>
    </row>
    <row r="25" spans="1:9" x14ac:dyDescent="0.25">
      <c r="A25" t="s">
        <v>10</v>
      </c>
      <c r="B25">
        <v>5</v>
      </c>
      <c r="C25">
        <v>1</v>
      </c>
      <c r="D25">
        <v>10</v>
      </c>
      <c r="E25">
        <v>11</v>
      </c>
      <c r="F25">
        <v>0</v>
      </c>
      <c r="G25">
        <v>11</v>
      </c>
      <c r="H25">
        <v>10</v>
      </c>
      <c r="I25">
        <v>0.909090909</v>
      </c>
    </row>
    <row r="26" spans="1:9" x14ac:dyDescent="0.25">
      <c r="A26" t="s">
        <v>10</v>
      </c>
      <c r="B26">
        <v>5</v>
      </c>
      <c r="C26">
        <v>2</v>
      </c>
      <c r="D26">
        <v>0</v>
      </c>
      <c r="E26">
        <v>0</v>
      </c>
      <c r="F26">
        <v>11</v>
      </c>
      <c r="G26">
        <v>11</v>
      </c>
      <c r="H26">
        <v>0</v>
      </c>
      <c r="I26">
        <v>0</v>
      </c>
    </row>
    <row r="27" spans="1:9" x14ac:dyDescent="0.25">
      <c r="A27" t="s">
        <v>10</v>
      </c>
      <c r="B27">
        <v>5</v>
      </c>
      <c r="C27">
        <v>2</v>
      </c>
      <c r="D27">
        <v>0.01</v>
      </c>
      <c r="E27">
        <v>0</v>
      </c>
      <c r="F27">
        <v>11</v>
      </c>
      <c r="G27">
        <v>11</v>
      </c>
      <c r="H27">
        <v>0</v>
      </c>
      <c r="I27">
        <v>0</v>
      </c>
    </row>
    <row r="28" spans="1:9" x14ac:dyDescent="0.25">
      <c r="A28" t="s">
        <v>10</v>
      </c>
      <c r="B28">
        <v>5</v>
      </c>
      <c r="C28">
        <v>2</v>
      </c>
      <c r="D28">
        <v>0.1</v>
      </c>
      <c r="E28">
        <v>0</v>
      </c>
      <c r="F28">
        <v>11</v>
      </c>
      <c r="G28">
        <v>11</v>
      </c>
      <c r="H28">
        <v>0</v>
      </c>
      <c r="I28">
        <v>0</v>
      </c>
    </row>
    <row r="29" spans="1:9" x14ac:dyDescent="0.25">
      <c r="A29" t="s">
        <v>10</v>
      </c>
      <c r="B29">
        <v>5</v>
      </c>
      <c r="C29">
        <v>2</v>
      </c>
      <c r="D29">
        <v>1</v>
      </c>
      <c r="E29">
        <v>5</v>
      </c>
      <c r="F29">
        <v>6</v>
      </c>
      <c r="G29">
        <v>11</v>
      </c>
      <c r="H29">
        <v>5</v>
      </c>
      <c r="I29">
        <v>1</v>
      </c>
    </row>
    <row r="30" spans="1:9" x14ac:dyDescent="0.25">
      <c r="A30" t="s">
        <v>10</v>
      </c>
      <c r="B30">
        <v>5</v>
      </c>
      <c r="C30">
        <v>2</v>
      </c>
      <c r="D30">
        <v>3.16</v>
      </c>
      <c r="E30">
        <v>7</v>
      </c>
      <c r="F30">
        <v>4</v>
      </c>
      <c r="G30">
        <v>11</v>
      </c>
      <c r="H30">
        <v>7</v>
      </c>
      <c r="I30">
        <v>1</v>
      </c>
    </row>
    <row r="31" spans="1:9" x14ac:dyDescent="0.25">
      <c r="A31" t="s">
        <v>10</v>
      </c>
      <c r="B31">
        <v>5</v>
      </c>
      <c r="C31">
        <v>2</v>
      </c>
      <c r="D31">
        <v>10</v>
      </c>
      <c r="E31">
        <v>10</v>
      </c>
      <c r="F31">
        <v>1</v>
      </c>
      <c r="G31">
        <v>11</v>
      </c>
      <c r="H31">
        <v>10</v>
      </c>
      <c r="I31">
        <v>1</v>
      </c>
    </row>
    <row r="32" spans="1:9" x14ac:dyDescent="0.25">
      <c r="A32" t="s">
        <v>11</v>
      </c>
      <c r="B32">
        <v>1</v>
      </c>
      <c r="C32">
        <v>1</v>
      </c>
      <c r="D32">
        <v>0</v>
      </c>
      <c r="E32">
        <v>3</v>
      </c>
      <c r="F32">
        <v>8</v>
      </c>
      <c r="G32">
        <v>11</v>
      </c>
      <c r="H32" t="s">
        <v>7</v>
      </c>
      <c r="I32" t="s">
        <v>7</v>
      </c>
    </row>
    <row r="33" spans="1:9" x14ac:dyDescent="0.25">
      <c r="A33" t="s">
        <v>11</v>
      </c>
      <c r="B33">
        <v>1</v>
      </c>
      <c r="C33">
        <v>1</v>
      </c>
      <c r="D33">
        <v>1E-4</v>
      </c>
      <c r="E33">
        <v>2</v>
      </c>
      <c r="F33">
        <v>9</v>
      </c>
      <c r="G33">
        <v>11</v>
      </c>
      <c r="H33" t="s">
        <v>7</v>
      </c>
      <c r="I33" t="s">
        <v>7</v>
      </c>
    </row>
    <row r="34" spans="1:9" x14ac:dyDescent="0.25">
      <c r="A34" t="s">
        <v>11</v>
      </c>
      <c r="B34">
        <v>1</v>
      </c>
      <c r="C34">
        <v>1</v>
      </c>
      <c r="D34">
        <v>1E-3</v>
      </c>
      <c r="E34">
        <v>5</v>
      </c>
      <c r="F34">
        <v>6</v>
      </c>
      <c r="G34">
        <v>11</v>
      </c>
      <c r="H34" t="s">
        <v>7</v>
      </c>
      <c r="I34" t="s">
        <v>7</v>
      </c>
    </row>
    <row r="35" spans="1:9" x14ac:dyDescent="0.25">
      <c r="A35" t="s">
        <v>11</v>
      </c>
      <c r="B35">
        <v>1</v>
      </c>
      <c r="C35">
        <v>1</v>
      </c>
      <c r="D35">
        <v>0.01</v>
      </c>
      <c r="E35">
        <v>6</v>
      </c>
      <c r="F35">
        <v>5</v>
      </c>
      <c r="G35">
        <v>11</v>
      </c>
      <c r="H35" t="s">
        <v>7</v>
      </c>
      <c r="I35" t="s">
        <v>7</v>
      </c>
    </row>
    <row r="36" spans="1:9" x14ac:dyDescent="0.25">
      <c r="A36" t="s">
        <v>11</v>
      </c>
      <c r="B36">
        <v>1</v>
      </c>
      <c r="C36">
        <v>1</v>
      </c>
      <c r="D36">
        <v>0.1</v>
      </c>
      <c r="E36">
        <v>11</v>
      </c>
      <c r="F36">
        <v>0</v>
      </c>
      <c r="G36">
        <v>11</v>
      </c>
      <c r="H36" t="s">
        <v>7</v>
      </c>
      <c r="I36" t="s">
        <v>7</v>
      </c>
    </row>
    <row r="37" spans="1:9" x14ac:dyDescent="0.25">
      <c r="A37" t="s">
        <v>11</v>
      </c>
      <c r="B37">
        <v>1</v>
      </c>
      <c r="C37">
        <v>1</v>
      </c>
      <c r="D37">
        <v>1</v>
      </c>
      <c r="E37">
        <v>11</v>
      </c>
      <c r="F37">
        <v>0</v>
      </c>
      <c r="G37">
        <v>11</v>
      </c>
      <c r="H37" t="s">
        <v>7</v>
      </c>
      <c r="I37"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O22" sqref="O22"/>
    </sheetView>
  </sheetViews>
  <sheetFormatPr defaultRowHeight="15" x14ac:dyDescent="0.25"/>
  <sheetData>
    <row r="1" spans="1:10" x14ac:dyDescent="0.25">
      <c r="A1" t="s">
        <v>0</v>
      </c>
      <c r="B1" t="s">
        <v>1</v>
      </c>
      <c r="C1" t="s">
        <v>27</v>
      </c>
      <c r="D1" t="s">
        <v>28</v>
      </c>
      <c r="E1" t="s">
        <v>29</v>
      </c>
      <c r="F1" t="s">
        <v>30</v>
      </c>
      <c r="G1" t="s">
        <v>17</v>
      </c>
      <c r="H1" t="s">
        <v>19</v>
      </c>
      <c r="I1" t="s">
        <v>31</v>
      </c>
      <c r="J1" t="s">
        <v>32</v>
      </c>
    </row>
    <row r="2" spans="1:10" x14ac:dyDescent="0.25">
      <c r="A2" t="s">
        <v>11</v>
      </c>
      <c r="B2">
        <v>2</v>
      </c>
      <c r="C2">
        <v>0</v>
      </c>
      <c r="D2">
        <v>0.10639999999999999</v>
      </c>
      <c r="E2">
        <v>5</v>
      </c>
      <c r="F2">
        <v>0</v>
      </c>
      <c r="G2">
        <v>3</v>
      </c>
      <c r="H2">
        <v>20</v>
      </c>
      <c r="I2">
        <f>G2/H2</f>
        <v>0.15</v>
      </c>
      <c r="J2">
        <v>0</v>
      </c>
    </row>
    <row r="3" spans="1:10" x14ac:dyDescent="0.25">
      <c r="A3" t="s">
        <v>11</v>
      </c>
      <c r="B3">
        <v>2</v>
      </c>
      <c r="C3">
        <v>0.1</v>
      </c>
      <c r="D3">
        <v>9.9049999999999999E-2</v>
      </c>
      <c r="E3">
        <v>5</v>
      </c>
      <c r="F3">
        <f>(C3*E3)/D3</f>
        <v>5.0479555779909138</v>
      </c>
      <c r="G3">
        <v>13</v>
      </c>
      <c r="H3">
        <v>20</v>
      </c>
      <c r="I3">
        <f t="shared" ref="I3:I9" si="0">G3/H3</f>
        <v>0.65</v>
      </c>
      <c r="J3">
        <v>0.58899999999999997</v>
      </c>
    </row>
    <row r="4" spans="1:10" x14ac:dyDescent="0.25">
      <c r="A4" t="s">
        <v>8</v>
      </c>
      <c r="B4">
        <v>3</v>
      </c>
      <c r="C4">
        <v>0</v>
      </c>
      <c r="D4">
        <v>0.4582</v>
      </c>
      <c r="E4">
        <v>20</v>
      </c>
      <c r="F4">
        <v>0</v>
      </c>
      <c r="G4">
        <v>1</v>
      </c>
      <c r="H4">
        <v>20</v>
      </c>
      <c r="I4">
        <f t="shared" si="0"/>
        <v>0.05</v>
      </c>
      <c r="J4">
        <v>0</v>
      </c>
    </row>
    <row r="5" spans="1:10" x14ac:dyDescent="0.25">
      <c r="A5" t="s">
        <v>8</v>
      </c>
      <c r="B5">
        <v>3</v>
      </c>
      <c r="C5">
        <v>0.1</v>
      </c>
      <c r="D5">
        <v>0.45140000000000002</v>
      </c>
      <c r="E5">
        <v>20</v>
      </c>
      <c r="F5">
        <f>(C5*E5)/D5</f>
        <v>4.4306601683650859</v>
      </c>
      <c r="G5">
        <v>9</v>
      </c>
      <c r="H5">
        <v>20</v>
      </c>
      <c r="I5">
        <f t="shared" si="0"/>
        <v>0.45</v>
      </c>
      <c r="J5">
        <v>0.42099999999999999</v>
      </c>
    </row>
    <row r="6" spans="1:10" x14ac:dyDescent="0.25">
      <c r="A6" t="s">
        <v>10</v>
      </c>
      <c r="B6">
        <v>2</v>
      </c>
      <c r="C6">
        <v>0</v>
      </c>
      <c r="D6">
        <v>0.1012</v>
      </c>
      <c r="E6">
        <v>5</v>
      </c>
      <c r="F6">
        <v>0</v>
      </c>
      <c r="G6">
        <v>3</v>
      </c>
      <c r="H6">
        <v>20</v>
      </c>
      <c r="I6">
        <f t="shared" si="0"/>
        <v>0.15</v>
      </c>
      <c r="J6">
        <v>0</v>
      </c>
    </row>
    <row r="7" spans="1:10" x14ac:dyDescent="0.25">
      <c r="A7" t="s">
        <v>10</v>
      </c>
      <c r="B7">
        <v>2</v>
      </c>
      <c r="C7">
        <v>0.1</v>
      </c>
      <c r="D7">
        <f>0.1019</f>
        <v>0.1019</v>
      </c>
      <c r="E7">
        <v>5</v>
      </c>
      <c r="F7">
        <f>(C7*E7)/D7</f>
        <v>4.9067713444553478</v>
      </c>
      <c r="G7">
        <v>13</v>
      </c>
      <c r="H7">
        <v>20</v>
      </c>
      <c r="I7">
        <f t="shared" si="0"/>
        <v>0.65</v>
      </c>
      <c r="J7">
        <v>0.58899999999999997</v>
      </c>
    </row>
    <row r="8" spans="1:10" x14ac:dyDescent="0.25">
      <c r="A8" t="s">
        <v>6</v>
      </c>
      <c r="B8">
        <v>3</v>
      </c>
      <c r="C8">
        <v>0</v>
      </c>
      <c r="D8">
        <v>0.42780000000000001</v>
      </c>
      <c r="E8">
        <v>20</v>
      </c>
      <c r="F8">
        <v>0</v>
      </c>
      <c r="G8">
        <v>0</v>
      </c>
      <c r="H8">
        <v>20</v>
      </c>
      <c r="I8">
        <f t="shared" si="0"/>
        <v>0</v>
      </c>
      <c r="J8">
        <v>0</v>
      </c>
    </row>
    <row r="9" spans="1:10" x14ac:dyDescent="0.25">
      <c r="A9" t="s">
        <v>6</v>
      </c>
      <c r="B9">
        <v>3</v>
      </c>
      <c r="C9">
        <v>1E-3</v>
      </c>
      <c r="D9">
        <f>0.4501</f>
        <v>0.4501</v>
      </c>
      <c r="E9">
        <v>20</v>
      </c>
      <c r="F9">
        <f>(C9*E9)/D9</f>
        <v>4.443457009553433E-2</v>
      </c>
      <c r="G9">
        <v>14</v>
      </c>
      <c r="H9">
        <v>20</v>
      </c>
      <c r="I9">
        <f t="shared" si="0"/>
        <v>0.7</v>
      </c>
      <c r="J9">
        <v>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Cuticular_CommonMilkweed</vt:lpstr>
      <vt:lpstr>Dietary_CommonMilkweed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Krishnan, Niranjana [ENT]</dc:creator>
  <cp:lastModifiedBy>Krishnan, Niranjana [ENT]</cp:lastModifiedBy>
  <dcterms:created xsi:type="dcterms:W3CDTF">2020-01-13T00:02:23Z</dcterms:created>
  <dcterms:modified xsi:type="dcterms:W3CDTF">2020-01-13T01:27:26Z</dcterms:modified>
</cp:coreProperties>
</file>