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heckCompatibility="1"/>
  <mc:AlternateContent xmlns:mc="http://schemas.openxmlformats.org/markup-compatibility/2006">
    <mc:Choice Requires="x15">
      <x15ac:absPath xmlns:x15ac="http://schemas.microsoft.com/office/spreadsheetml/2010/11/ac" url="C:\Users\nkbf4\Downloads\"/>
    </mc:Choice>
  </mc:AlternateContent>
  <xr:revisionPtr revIDLastSave="0" documentId="13_ncr:1_{335028E8-DF54-43E0-AF64-649CF7B72A23}" xr6:coauthVersionLast="45" xr6:coauthVersionMax="45" xr10:uidLastSave="{00000000-0000-0000-0000-000000000000}"/>
  <bookViews>
    <workbookView xWindow="690" yWindow="3510" windowWidth="21600" windowHeight="11385" firstSheet="4" xr2:uid="{00000000-000D-0000-FFFF-FFFF00000000}"/>
  </bookViews>
  <sheets>
    <sheet name="Metadata" sheetId="18" r:id="rId1"/>
    <sheet name="Monarch dsRNA 1" sheetId="4" r:id="rId2"/>
    <sheet name="Monarch dsRNa 2" sheetId="5" r:id="rId3"/>
    <sheet name="Monarch dsRNA 3" sheetId="6" r:id="rId4"/>
    <sheet name="Monarch dsRNA 4" sheetId="7" r:id="rId5"/>
    <sheet name="Varroa dsRNA 1" sheetId="11" r:id="rId6"/>
    <sheet name="Varroa dsRNA 2" sheetId="13" r:id="rId7"/>
    <sheet name="Varroa dsRNA 3" sheetId="14" r:id="rId8"/>
    <sheet name="Varroa dsRNA 4" sheetId="15" r:id="rId9"/>
    <sheet name="Varroa dsRNA 5" sheetId="1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4" l="1"/>
  <c r="I4" i="14"/>
  <c r="I5" i="14"/>
  <c r="I6" i="14"/>
  <c r="I7" i="14"/>
  <c r="I8" i="14"/>
  <c r="I9" i="14"/>
  <c r="I10" i="14"/>
  <c r="I2" i="14"/>
  <c r="D18" i="6"/>
  <c r="E18" i="6" s="1"/>
  <c r="D19" i="6"/>
  <c r="D20" i="6"/>
  <c r="D22" i="6"/>
  <c r="E22" i="6"/>
  <c r="D23" i="6"/>
  <c r="D24" i="6"/>
  <c r="D26" i="6"/>
  <c r="E26" i="6" s="1"/>
  <c r="D27" i="6"/>
  <c r="D28" i="6"/>
  <c r="I2" i="16" l="1"/>
  <c r="I3" i="16"/>
  <c r="I4" i="16"/>
  <c r="I5" i="16"/>
  <c r="I6" i="16"/>
  <c r="I7" i="16"/>
  <c r="I8" i="15"/>
  <c r="I9" i="15"/>
  <c r="I10" i="15"/>
  <c r="I2" i="15"/>
  <c r="I3" i="15"/>
  <c r="I4" i="15"/>
  <c r="I5" i="15"/>
  <c r="I6" i="15"/>
  <c r="I7" i="15"/>
  <c r="D68" i="14"/>
  <c r="D67" i="14"/>
  <c r="D66" i="14"/>
  <c r="D64" i="14"/>
  <c r="D63" i="14"/>
  <c r="D62" i="14"/>
  <c r="E62" i="14" s="1"/>
  <c r="D48" i="15"/>
  <c r="D47" i="15"/>
  <c r="D46" i="15"/>
  <c r="E46" i="15" s="1"/>
  <c r="D8" i="16"/>
  <c r="D7" i="16"/>
  <c r="D6" i="16"/>
  <c r="D4" i="16"/>
  <c r="D3" i="16"/>
  <c r="D2" i="16"/>
  <c r="E2" i="16" s="1"/>
  <c r="E66" i="14" l="1"/>
  <c r="E6" i="16"/>
  <c r="D32" i="15"/>
  <c r="D31" i="15"/>
  <c r="D30" i="15"/>
  <c r="D12" i="15"/>
  <c r="D11" i="15"/>
  <c r="D10" i="15"/>
  <c r="E10" i="15" s="1"/>
  <c r="D8" i="15"/>
  <c r="D7" i="15"/>
  <c r="D6" i="15"/>
  <c r="D4" i="15"/>
  <c r="D3" i="15"/>
  <c r="D2" i="15"/>
  <c r="D52" i="15"/>
  <c r="D51" i="15"/>
  <c r="D50" i="15"/>
  <c r="D44" i="15"/>
  <c r="D43" i="15"/>
  <c r="D42" i="15"/>
  <c r="D40" i="15"/>
  <c r="D39" i="15"/>
  <c r="D38" i="15"/>
  <c r="D36" i="15"/>
  <c r="D35" i="15"/>
  <c r="D34" i="15"/>
  <c r="D28" i="15"/>
  <c r="D27" i="15"/>
  <c r="D26" i="15"/>
  <c r="D24" i="15"/>
  <c r="D23" i="15"/>
  <c r="D22" i="15"/>
  <c r="D20" i="15"/>
  <c r="D19" i="15"/>
  <c r="D18" i="15"/>
  <c r="D16" i="15"/>
  <c r="D15" i="15"/>
  <c r="D14" i="15"/>
  <c r="E38" i="15" l="1"/>
  <c r="E34" i="15"/>
  <c r="E14" i="15"/>
  <c r="E42" i="15"/>
  <c r="E18" i="15"/>
  <c r="E50" i="15"/>
  <c r="E22" i="15"/>
  <c r="E26" i="15"/>
  <c r="E2" i="15"/>
  <c r="E30" i="15"/>
  <c r="E6" i="15"/>
  <c r="D28" i="14" l="1"/>
  <c r="D27" i="14"/>
  <c r="D26" i="14"/>
  <c r="E26" i="14" l="1"/>
  <c r="D12" i="14"/>
  <c r="D11" i="14"/>
  <c r="D10" i="14"/>
  <c r="D8" i="14"/>
  <c r="D7" i="14"/>
  <c r="D6" i="14"/>
  <c r="D4" i="14"/>
  <c r="D3" i="14"/>
  <c r="D2" i="14"/>
  <c r="D60" i="14"/>
  <c r="D59" i="14"/>
  <c r="D58" i="14"/>
  <c r="D56" i="14"/>
  <c r="D55" i="14"/>
  <c r="D54" i="14"/>
  <c r="D52" i="14"/>
  <c r="D51" i="14"/>
  <c r="D50" i="14"/>
  <c r="D48" i="14"/>
  <c r="D47" i="14"/>
  <c r="D46" i="14"/>
  <c r="D44" i="14"/>
  <c r="D43" i="14"/>
  <c r="D42" i="14"/>
  <c r="D40" i="14"/>
  <c r="D39" i="14"/>
  <c r="D38" i="14"/>
  <c r="D36" i="14"/>
  <c r="D35" i="14"/>
  <c r="D34" i="14"/>
  <c r="D24" i="14"/>
  <c r="D23" i="14"/>
  <c r="D22" i="14"/>
  <c r="D20" i="14"/>
  <c r="D19" i="14"/>
  <c r="D18" i="14"/>
  <c r="D16" i="14"/>
  <c r="D15" i="14"/>
  <c r="D14" i="14"/>
  <c r="D80" i="13"/>
  <c r="D79" i="13"/>
  <c r="D78" i="13"/>
  <c r="D76" i="13"/>
  <c r="D75" i="13"/>
  <c r="D74" i="13"/>
  <c r="D72" i="13"/>
  <c r="D71" i="13"/>
  <c r="D70" i="13"/>
  <c r="D68" i="13"/>
  <c r="D67" i="13"/>
  <c r="D66" i="13"/>
  <c r="E66" i="13" s="1"/>
  <c r="D64" i="13"/>
  <c r="D63" i="13"/>
  <c r="D62" i="13"/>
  <c r="E62" i="13" s="1"/>
  <c r="D60" i="13"/>
  <c r="D59" i="13"/>
  <c r="D58" i="13"/>
  <c r="D56" i="13"/>
  <c r="D55" i="13"/>
  <c r="D54" i="13"/>
  <c r="D52" i="13"/>
  <c r="D51" i="13"/>
  <c r="D50" i="13"/>
  <c r="D48" i="13"/>
  <c r="D47" i="13"/>
  <c r="D46" i="13"/>
  <c r="E46" i="13" s="1"/>
  <c r="D44" i="13"/>
  <c r="D43" i="13"/>
  <c r="D42" i="13"/>
  <c r="D40" i="13"/>
  <c r="D39" i="13"/>
  <c r="D38" i="13"/>
  <c r="D36" i="13"/>
  <c r="D35" i="13"/>
  <c r="D34" i="13"/>
  <c r="D32" i="13"/>
  <c r="D31" i="13"/>
  <c r="D30" i="13"/>
  <c r="D28" i="13"/>
  <c r="D27" i="13"/>
  <c r="D26" i="13"/>
  <c r="E26" i="13" s="1"/>
  <c r="D24" i="13"/>
  <c r="D23" i="13"/>
  <c r="D22" i="13"/>
  <c r="D20" i="13"/>
  <c r="D19" i="13"/>
  <c r="D18" i="13"/>
  <c r="D16" i="13"/>
  <c r="D15" i="13"/>
  <c r="D14" i="13"/>
  <c r="D8" i="13"/>
  <c r="D7" i="13"/>
  <c r="D6" i="13"/>
  <c r="D12" i="13"/>
  <c r="D11" i="13"/>
  <c r="D10" i="13"/>
  <c r="D4" i="13"/>
  <c r="D3" i="13"/>
  <c r="D2" i="13"/>
  <c r="I7" i="13"/>
  <c r="I6" i="13"/>
  <c r="I5" i="13"/>
  <c r="I4" i="13"/>
  <c r="I3" i="13"/>
  <c r="I2" i="13"/>
  <c r="D88" i="11"/>
  <c r="E86" i="11" s="1"/>
  <c r="D84" i="11"/>
  <c r="D83" i="11"/>
  <c r="D82" i="11"/>
  <c r="D80" i="11"/>
  <c r="D79" i="11"/>
  <c r="D78" i="11"/>
  <c r="D76" i="11"/>
  <c r="D75" i="11"/>
  <c r="D74" i="11"/>
  <c r="D72" i="11"/>
  <c r="D71" i="11"/>
  <c r="D70" i="11"/>
  <c r="D68" i="11"/>
  <c r="D67" i="11"/>
  <c r="D66" i="11"/>
  <c r="D64" i="11"/>
  <c r="D63" i="11"/>
  <c r="D62" i="11"/>
  <c r="D60" i="11"/>
  <c r="D59" i="11"/>
  <c r="D58" i="11"/>
  <c r="D56" i="11"/>
  <c r="D55" i="11"/>
  <c r="D54" i="11"/>
  <c r="D52" i="11"/>
  <c r="D51" i="11"/>
  <c r="D50" i="11"/>
  <c r="D48" i="11"/>
  <c r="D47" i="11"/>
  <c r="D46" i="11"/>
  <c r="D44" i="11"/>
  <c r="D43" i="11"/>
  <c r="D42" i="11"/>
  <c r="D40" i="11"/>
  <c r="D39" i="11"/>
  <c r="D38" i="11"/>
  <c r="D36" i="11"/>
  <c r="D35" i="11"/>
  <c r="D34" i="11"/>
  <c r="D32" i="11"/>
  <c r="D31" i="11"/>
  <c r="D30" i="11"/>
  <c r="D28" i="11"/>
  <c r="D27" i="11"/>
  <c r="D26" i="11"/>
  <c r="D24" i="11"/>
  <c r="D23" i="11"/>
  <c r="D22" i="11"/>
  <c r="D20" i="11"/>
  <c r="D19" i="11"/>
  <c r="D18" i="11"/>
  <c r="D16" i="11"/>
  <c r="D15" i="11"/>
  <c r="D14" i="11"/>
  <c r="D12" i="11"/>
  <c r="D11" i="11"/>
  <c r="D10" i="11"/>
  <c r="D4" i="11"/>
  <c r="D3" i="11"/>
  <c r="D2" i="11"/>
  <c r="I8" i="11"/>
  <c r="I9" i="11"/>
  <c r="I7" i="11"/>
  <c r="I6" i="11"/>
  <c r="I5" i="11"/>
  <c r="I4" i="11"/>
  <c r="I3" i="11"/>
  <c r="I2" i="11"/>
  <c r="E42" i="13" l="1"/>
  <c r="E74" i="13"/>
  <c r="E78" i="13"/>
  <c r="E18" i="13"/>
  <c r="E50" i="13"/>
  <c r="E18" i="14"/>
  <c r="E42" i="14"/>
  <c r="E38" i="14"/>
  <c r="E2" i="13"/>
  <c r="E70" i="13"/>
  <c r="E14" i="13"/>
  <c r="E34" i="13"/>
  <c r="E58" i="13"/>
  <c r="E38" i="13"/>
  <c r="E66" i="11"/>
  <c r="E78" i="11"/>
  <c r="E54" i="11"/>
  <c r="E34" i="14"/>
  <c r="E54" i="14"/>
  <c r="E58" i="14"/>
  <c r="E46" i="14"/>
  <c r="E14" i="14"/>
  <c r="E2" i="14"/>
  <c r="E22" i="14"/>
  <c r="E50" i="14"/>
  <c r="E10" i="14"/>
  <c r="E6" i="14"/>
  <c r="E54" i="13"/>
  <c r="E30" i="13"/>
  <c r="E22" i="13"/>
  <c r="E6" i="13"/>
  <c r="E10" i="13"/>
  <c r="E70" i="11"/>
  <c r="E74" i="11"/>
  <c r="E82" i="11"/>
  <c r="E58" i="11"/>
  <c r="E50" i="11"/>
  <c r="E62" i="11"/>
  <c r="E10" i="11"/>
  <c r="E38" i="11"/>
  <c r="E14" i="11"/>
  <c r="E34" i="11"/>
  <c r="E26" i="11"/>
  <c r="E18" i="11"/>
  <c r="E42" i="11"/>
  <c r="E22" i="11"/>
  <c r="E30" i="11"/>
  <c r="E46" i="11"/>
  <c r="E2" i="11"/>
  <c r="I3" i="7"/>
  <c r="I4" i="7"/>
  <c r="I5" i="7"/>
  <c r="I6" i="7"/>
  <c r="I7" i="7"/>
  <c r="D16" i="6"/>
  <c r="D15" i="6"/>
  <c r="D14" i="6"/>
  <c r="E14" i="6" s="1"/>
  <c r="D16" i="5"/>
  <c r="D15" i="5"/>
  <c r="D14" i="5"/>
  <c r="E14" i="5" s="1"/>
  <c r="D12" i="5"/>
  <c r="D11" i="5"/>
  <c r="D10" i="5"/>
  <c r="D8" i="7"/>
  <c r="D7" i="7"/>
  <c r="D6" i="7"/>
  <c r="E6" i="7" s="1"/>
  <c r="D4" i="7"/>
  <c r="D3" i="7"/>
  <c r="D2" i="7"/>
  <c r="E10" i="5" l="1"/>
  <c r="E2" i="7"/>
  <c r="I2" i="7" l="1"/>
  <c r="D32" i="6"/>
  <c r="D31" i="6"/>
  <c r="D30" i="6"/>
  <c r="D36" i="6"/>
  <c r="D35" i="6"/>
  <c r="D34" i="6"/>
  <c r="E38" i="6"/>
  <c r="D44" i="6"/>
  <c r="D43" i="6"/>
  <c r="D42" i="6"/>
  <c r="D2" i="6"/>
  <c r="D3" i="6"/>
  <c r="E42" i="6" l="1"/>
  <c r="E30" i="6"/>
  <c r="E34" i="6"/>
  <c r="D12" i="6" l="1"/>
  <c r="D11" i="6"/>
  <c r="D10" i="6"/>
  <c r="I2" i="6"/>
  <c r="I3" i="6"/>
  <c r="I4" i="6"/>
  <c r="I5" i="6"/>
  <c r="D8" i="6"/>
  <c r="D7" i="6"/>
  <c r="D6" i="6"/>
  <c r="D4" i="6"/>
  <c r="E2" i="6" s="1"/>
  <c r="D52" i="5"/>
  <c r="D51" i="5"/>
  <c r="D50" i="5"/>
  <c r="D36" i="5"/>
  <c r="D35" i="5"/>
  <c r="D34" i="5"/>
  <c r="D32" i="5"/>
  <c r="D31" i="5"/>
  <c r="D30" i="5"/>
  <c r="D4" i="5"/>
  <c r="D3" i="5"/>
  <c r="D2" i="5"/>
  <c r="I7" i="5"/>
  <c r="I6" i="5"/>
  <c r="I5" i="5"/>
  <c r="I4" i="5"/>
  <c r="I3" i="5"/>
  <c r="I2" i="5"/>
  <c r="D124" i="4"/>
  <c r="D123" i="4"/>
  <c r="D122" i="4"/>
  <c r="D120" i="4"/>
  <c r="D119" i="4"/>
  <c r="D118" i="4"/>
  <c r="D116" i="4"/>
  <c r="D115" i="4"/>
  <c r="D114" i="4"/>
  <c r="D112" i="4"/>
  <c r="D111" i="4"/>
  <c r="D110" i="4"/>
  <c r="D108" i="4"/>
  <c r="D107" i="4"/>
  <c r="D106" i="4"/>
  <c r="D104" i="4"/>
  <c r="D103" i="4"/>
  <c r="D102"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D98" i="4"/>
  <c r="D99" i="4"/>
  <c r="D100" i="4"/>
  <c r="E30" i="5" l="1"/>
  <c r="E34" i="5"/>
  <c r="E50" i="5"/>
  <c r="E86" i="4"/>
  <c r="E42" i="4"/>
  <c r="E94" i="4"/>
  <c r="E90" i="4"/>
  <c r="E114" i="4"/>
  <c r="E46" i="4"/>
  <c r="E54" i="4"/>
  <c r="E74" i="4"/>
  <c r="E62" i="4"/>
  <c r="E50" i="4"/>
  <c r="E70" i="4"/>
  <c r="E38" i="4"/>
  <c r="E106" i="4"/>
  <c r="E58" i="4"/>
  <c r="E78" i="4"/>
  <c r="E66" i="4"/>
  <c r="E98" i="4"/>
  <c r="E82" i="4"/>
  <c r="E122" i="4"/>
  <c r="E110" i="4"/>
  <c r="E118" i="4"/>
  <c r="E10" i="6"/>
  <c r="E6" i="6"/>
  <c r="E2" i="5"/>
  <c r="E102" i="4"/>
  <c r="D34" i="4" l="1"/>
  <c r="E34" i="4" s="1"/>
  <c r="D28" i="4"/>
  <c r="D27" i="4"/>
  <c r="D26" i="4"/>
  <c r="D24" i="4"/>
  <c r="D23" i="4"/>
  <c r="E22" i="4" s="1"/>
  <c r="D20" i="4"/>
  <c r="D19" i="4"/>
  <c r="D18" i="4"/>
  <c r="D16" i="4"/>
  <c r="D15" i="4"/>
  <c r="D14" i="4"/>
  <c r="D12" i="4"/>
  <c r="D11" i="4"/>
  <c r="D10" i="4"/>
  <c r="D8" i="4"/>
  <c r="D7" i="4"/>
  <c r="D6" i="4"/>
  <c r="D3" i="4"/>
  <c r="D4" i="4"/>
  <c r="D2" i="4"/>
  <c r="I3" i="4"/>
  <c r="I4" i="4"/>
  <c r="I5" i="4"/>
  <c r="I6" i="4"/>
  <c r="I7" i="4"/>
  <c r="I8" i="4"/>
  <c r="I2" i="4"/>
  <c r="E18" i="4" l="1"/>
  <c r="E14" i="4"/>
  <c r="E10" i="4"/>
  <c r="E2" i="4"/>
  <c r="E6" i="4"/>
  <c r="E26" i="4"/>
</calcChain>
</file>

<file path=xl/sharedStrings.xml><?xml version="1.0" encoding="utf-8"?>
<sst xmlns="http://schemas.openxmlformats.org/spreadsheetml/2006/main" count="654" uniqueCount="418">
  <si>
    <t>Sample ID</t>
  </si>
  <si>
    <t>Sigmoidal, 4PL, X is log(concentration)</t>
  </si>
  <si>
    <t>Best-fit values</t>
  </si>
  <si>
    <t>Top</t>
  </si>
  <si>
    <t>Bottom</t>
  </si>
  <si>
    <t>LogIC50</t>
  </si>
  <si>
    <t>HillSlope</t>
  </si>
  <si>
    <t>IC50</t>
  </si>
  <si>
    <t>Span</t>
  </si>
  <si>
    <t>Log(Cocentration)</t>
  </si>
  <si>
    <t>pg/mL</t>
  </si>
  <si>
    <t>Lum</t>
  </si>
  <si>
    <t>Log Concentration</t>
  </si>
  <si>
    <t>Concentration (pg/mL)</t>
  </si>
  <si>
    <t>Average</t>
  </si>
  <si>
    <t>Run 2 Tropical (2000 mg) Leaf 1 rep1</t>
  </si>
  <si>
    <t>Run 2 Tropical (2000 mg) Leaf 1 rep2</t>
  </si>
  <si>
    <t>Run 2 Tropical (2000 mg) Leaf 1 rep3</t>
  </si>
  <si>
    <t>Run 2 Tropical (2000 mg) Leaf 2 rep1</t>
  </si>
  <si>
    <t>Run 2 Tropical (2000 mg) Leaf 2 rep2</t>
  </si>
  <si>
    <t>Run 2 Tropical (2000 mg) Leaf 2 rep3</t>
  </si>
  <si>
    <t>Run 2 Tropical (2000 mg) Leaf 3 rep1</t>
  </si>
  <si>
    <t>Run 2 Tropical (2000 mg) Leaf 3 rep2</t>
  </si>
  <si>
    <t>Run 2 Tropical (2000 mg) Leaf 3 rep3</t>
  </si>
  <si>
    <t>Run 3 Tropical (1250 mg) Leaf 4 rep1</t>
  </si>
  <si>
    <t>Run 3 Tropical (1250 mg) Leaf 4 rep2</t>
  </si>
  <si>
    <t>Run 3 Tropical (1250 mg) Leaf 4 rep3</t>
  </si>
  <si>
    <t>Run 3 Tropical (1250 mg) Leaf 1 rep1</t>
  </si>
  <si>
    <t>Run 3 Tropical (1250 mg) Leaf 1 rep2</t>
  </si>
  <si>
    <t>Run 3 Tropical (1250 mg) Leaf 1 rep3</t>
  </si>
  <si>
    <t>Run 3 Tropical (1250 mg) Leaf 2 rep1</t>
  </si>
  <si>
    <t>Run 3 Tropical (1250 mg) Leaf 2 rep2</t>
  </si>
  <si>
    <t>Run 3 Tropical (1250 mg) Leaf 2 rep3</t>
  </si>
  <si>
    <t>Run 3 Tropical (1250 mg) Leaf 3 rep1</t>
  </si>
  <si>
    <t>Run 3 Tropical (1250 mg) Leaf 3 rep2</t>
  </si>
  <si>
    <t>Run 3 Tropical (1250 mg) Leaf 3 rep3</t>
  </si>
  <si>
    <t>NA</t>
  </si>
  <si>
    <t>&gt;LOQ</t>
  </si>
  <si>
    <t>&lt;LOQ</t>
  </si>
  <si>
    <t>&gt;LOQ = greater than limit of quantificaiton (outside of calibration range)</t>
  </si>
  <si>
    <t>&lt;LOQ = less than limit of quantification (outside of calibration range)</t>
  </si>
  <si>
    <t>Run 1 Tropical (500b mg) Leaf 1 rep1</t>
  </si>
  <si>
    <t>Run 1 Tropical (500b mg) Leaf 1 rep2</t>
  </si>
  <si>
    <t>Run 1 Tropical (500b mg) Leaf 1 rep3</t>
  </si>
  <si>
    <t>Run 1 Tropical (500R mg) Leaf 2 rep1</t>
  </si>
  <si>
    <t>Run 1 Tropical (500R mg) Leaf 2 rep2</t>
  </si>
  <si>
    <t>Run 1 Tropical (500R mg) Leaf 2 rep3</t>
  </si>
  <si>
    <t>Run 1 Tropical (1000 mg) Leaf 3 rep1</t>
  </si>
  <si>
    <t>Run 1 Tropical (1000 mg) Leaf 3 rep2</t>
  </si>
  <si>
    <t>Run 1 Tropical (1000 mg) Leaf 3 rep3</t>
  </si>
  <si>
    <t>Run 2 Tropical (500b mg) Leaf 1 rep1</t>
  </si>
  <si>
    <t>Run 2 Tropical (500b mg) Leaf 1 rep2</t>
  </si>
  <si>
    <t>Run 2 Tropical (500b mg) Leaf 1 rep3</t>
  </si>
  <si>
    <t>Run 2 Tropical (500R mg) Leaf 2 rep1</t>
  </si>
  <si>
    <t>Run 2 Tropical (500R mg) Leaf 2 rep2</t>
  </si>
  <si>
    <t>Run 2 Tropical (500R mg) Leaf 2 rep3</t>
  </si>
  <si>
    <t>Run 1 Tropical (500b mg) Leaf 2 rep1</t>
  </si>
  <si>
    <t>Run 1 Tropical (500b mg) Leaf 2 rep2</t>
  </si>
  <si>
    <t>Run 1 Tropical (500b mg) Leaf 2 rep3</t>
  </si>
  <si>
    <t>Run 1 Tropical (500b mg) Leaf 3 rep1</t>
  </si>
  <si>
    <t>Run 1 Tropical (500b mg) Leaf 3 rep2</t>
  </si>
  <si>
    <t>Run 1 Tropical (500b mg) Leaf 3 rep3</t>
  </si>
  <si>
    <t>Run 1 Tropical (500R mg) Leaf 1 rep1</t>
  </si>
  <si>
    <t>Run 1 Tropical (500R mg) Leaf 1 rep2</t>
  </si>
  <si>
    <t>Run 1 Tropical (500R mg) Leaf 1 rep3</t>
  </si>
  <si>
    <t>Run 1 Tropical (500R mg) Leaf 3 rep1</t>
  </si>
  <si>
    <t>Run 1 Tropical (500R mg) Leaf 3 rep2</t>
  </si>
  <si>
    <t>Run 1 Tropical (500R mg) Leaf 3 rep3</t>
  </si>
  <si>
    <t>Run 1 Tropical (1000 mg) Leaf 1 rep1</t>
  </si>
  <si>
    <t>Run 1 Tropical (1000 mg) Leaf 1 rep2</t>
  </si>
  <si>
    <t>Run 1 Tropical (1000 mg) Leaf 1 rep3</t>
  </si>
  <si>
    <t>Run 1 Tropical (1000 mg) Leaf 2 rep1</t>
  </si>
  <si>
    <t>Run 1 Tropical (1000 mg) Leaf 2 rep2</t>
  </si>
  <si>
    <t>Run 1 Tropical (1000 mg) Leaf 2 rep3</t>
  </si>
  <si>
    <t>Run 2 Tropical (500b mg) Leaf 2 rep1</t>
  </si>
  <si>
    <t>Run 2 Tropical (500b mg) Leaf 2 rep2</t>
  </si>
  <si>
    <t>Run 2 Tropical (500b mg) Leaf 2 rep3</t>
  </si>
  <si>
    <t>Run 2 Tropical (500b mg) Leaf 3 rep1</t>
  </si>
  <si>
    <t>Run 2 Tropical (500b mg) Leaf 3 rep2</t>
  </si>
  <si>
    <t>Run 2 Tropical (500b mg) Leaf 3 rep3</t>
  </si>
  <si>
    <t>Run 2 Tropical (500b mg) Leaf 4 rep1</t>
  </si>
  <si>
    <t>Run 2 Tropical (500b mg) Leaf 4 rep2</t>
  </si>
  <si>
    <t>Run 2 Tropical (500b mg) Leaf 4 rep3</t>
  </si>
  <si>
    <t>Run 2 Tropical (500R mg) Leaf 1 rep1</t>
  </si>
  <si>
    <t>Run 2 Tropical (500R mg) Leaf 1 rep2</t>
  </si>
  <si>
    <t>Run 2 Tropical (500R mg) Leaf 1 rep3</t>
  </si>
  <si>
    <t>Run 2 Tropical (500R mg) Leaf 3 rep1</t>
  </si>
  <si>
    <t>Run 2 Tropical (500R mg) Leaf 3 rep2</t>
  </si>
  <si>
    <t>Run 2 Tropical (500R mg) Leaf 3 rep3</t>
  </si>
  <si>
    <t>Run 2 Tropical (500R mg) Leaf 4 rep1</t>
  </si>
  <si>
    <t>Run 2 Tropical (500R mg) Leaf 4 rep2</t>
  </si>
  <si>
    <t>Run 2 Tropical (500R mg) Leaf 4 rep3</t>
  </si>
  <si>
    <t>MWRNA-53 Leaf 2 rep1</t>
  </si>
  <si>
    <t>MWRNA-53 Leaf 2 rep2</t>
  </si>
  <si>
    <t>MWRNA-53 Leaf 2 rep3</t>
  </si>
  <si>
    <t>MWRNA-53 Leaf 3 rep1</t>
  </si>
  <si>
    <t>MWRNA-53 Leaf 3 rep2</t>
  </si>
  <si>
    <t>MWRNA-53 Leaf 3 rep3</t>
  </si>
  <si>
    <t>MWRNA-53 Leaf 4 rep1</t>
  </si>
  <si>
    <t>MWRNA-53 Leaf 4 rep2</t>
  </si>
  <si>
    <t>MWRNA-53 Leaf 4 rep3</t>
  </si>
  <si>
    <t>MWRNA-58 Leaf 1 rep1</t>
  </si>
  <si>
    <t>MWRNA-58 Leaf 1 rep2</t>
  </si>
  <si>
    <t>MWRNA-58 Leaf 1 rep3</t>
  </si>
  <si>
    <t>MWRNA-58 Leaf 2 rep1</t>
  </si>
  <si>
    <t>MWRNA-58 Leaf 2 rep2</t>
  </si>
  <si>
    <t>MWRNA-58 Leaf 2 rep3</t>
  </si>
  <si>
    <t>MWRNA-58 Leaf 3 rep1</t>
  </si>
  <si>
    <t>MWRNA-58 Leaf 3 rep2</t>
  </si>
  <si>
    <t>MWRNA-58 Leaf 3 rep3</t>
  </si>
  <si>
    <t>Lum. Rep. 1</t>
  </si>
  <si>
    <t>Lum. Rep. 2</t>
  </si>
  <si>
    <t>Lum. Rep. 3</t>
  </si>
  <si>
    <t>Run 3 Tropical (500 mg) Leaf 1 rep1</t>
  </si>
  <si>
    <t>Run 3 Tropical (500 mg) Leaf 1 rep2</t>
  </si>
  <si>
    <t>Run 3 Tropical (500 mg) Leaf 1 rep3</t>
  </si>
  <si>
    <t>Run 3 Tropical (500 mg) Leaf 2 rep1</t>
  </si>
  <si>
    <t>Run 3 Tropical (500 mg) Leaf 2 rep2</t>
  </si>
  <si>
    <t>Run 3 Tropical (500 mg) Leaf 2 rep3</t>
  </si>
  <si>
    <t>Run 3 Tropical (500 mg) Leaf 3 rep1</t>
  </si>
  <si>
    <t>Run 3 Tropical (500 mg) Leaf 3 rep2</t>
  </si>
  <si>
    <t>Run 3 Tropical (500 mg) Leaf 3 rep3</t>
  </si>
  <si>
    <t>Run 3 Tropical (750 mg) Leaf 1 rep1</t>
  </si>
  <si>
    <t>Run 3 Tropical (750 mg) Leaf 1 rep2</t>
  </si>
  <si>
    <t>Run 3 Tropical (750 mg) Leaf 1 rep3</t>
  </si>
  <si>
    <t>Run 3 Tropical (750 mg) Leaf 3 rep1</t>
  </si>
  <si>
    <t>Run 3 Tropical (750 mg) Leaf 3 rep2</t>
  </si>
  <si>
    <t>Run 3 Tropical (750 mg) Leaf 3 rep3</t>
  </si>
  <si>
    <t>Run 3 Tropical (2000 mg) Leaf 4 rep1</t>
  </si>
  <si>
    <t>Run 3 Tropical (2000 mg) Leaf 4 rep2</t>
  </si>
  <si>
    <t>Run 3 Tropical (2000 mg) Leaf 4 rep3</t>
  </si>
  <si>
    <t>MWRNA-64 Leaf 1 rep1</t>
  </si>
  <si>
    <t>MWRNA-64 Leaf 1 rep2</t>
  </si>
  <si>
    <t>MWRNA-64 Leaf 1 rep3</t>
  </si>
  <si>
    <t>MWRNA-64 Leaf 2 rep1</t>
  </si>
  <si>
    <t>MWRNA-64 Leaf 2 rep2</t>
  </si>
  <si>
    <t>MWRNA-64 Leaf 2 rep3</t>
  </si>
  <si>
    <t>MWRNA-64 Leaf 3 rep1</t>
  </si>
  <si>
    <t>MWRNA-64 Leaf 3 rep2</t>
  </si>
  <si>
    <t>MWRNA-64 Leaf 3 rep3</t>
  </si>
  <si>
    <t>MWRNA-65 Leaf 1 rep1</t>
  </si>
  <si>
    <t>MWRNA-65 Leaf 1 rep2</t>
  </si>
  <si>
    <t>MWRNA-65 Leaf 1 rep3</t>
  </si>
  <si>
    <t>MWRNA-65 Leaf 2 rep1</t>
  </si>
  <si>
    <t>MWRNA-65 Leaf 2 rep2</t>
  </si>
  <si>
    <t>MWRNA-65 Leaf 2 rep3</t>
  </si>
  <si>
    <t>MWRNA-65 Leaf 3 rep1</t>
  </si>
  <si>
    <t>MWRNA-65 Leaf 3 rep2</t>
  </si>
  <si>
    <t>MWRNA-65 Leaf 3 rep3</t>
  </si>
  <si>
    <t>MWRNA-66 Leaf 1 rep1</t>
  </si>
  <si>
    <t>MWRNA-66 Leaf 1 rep2</t>
  </si>
  <si>
    <t>MWRNA-66 Leaf 1 rep3</t>
  </si>
  <si>
    <t>MWRNA-66 Leaf 2 rep1</t>
  </si>
  <si>
    <t>MWRNA-66 Leaf 2 rep2</t>
  </si>
  <si>
    <t>MWRNA-66 Leaf 2 rep3</t>
  </si>
  <si>
    <t>MWRNA-66 Leaf 3 rep1</t>
  </si>
  <si>
    <t>MWRNA-66 Leaf 3 rep2</t>
  </si>
  <si>
    <t>MWRNA-66 Leaf 3 rep3</t>
  </si>
  <si>
    <t>Run 3 Tropical (500 mg) Leaf 4 rep1</t>
  </si>
  <si>
    <t>Run 3 Tropical (500 mg) Leaf 4 rep2</t>
  </si>
  <si>
    <t>Run 3 Tropical (500 mg) Leaf 4 rep3</t>
  </si>
  <si>
    <t>MWRNA-45 Leaf 1 rep1</t>
  </si>
  <si>
    <t>MWRNA-45 Leaf 1 rep2</t>
  </si>
  <si>
    <t>MWRNA-45 Leaf 1 rep3</t>
  </si>
  <si>
    <t>MWRNA-45 Leaf 2 rep1</t>
  </si>
  <si>
    <t>MWRNA-45 Leaf 2 rep2</t>
  </si>
  <si>
    <t>MWRNA-45 Leaf 2 rep3</t>
  </si>
  <si>
    <t>MWRNA-45 Leaf 4 rep1</t>
  </si>
  <si>
    <t>MWRNA-45 Leaf 4 rep2</t>
  </si>
  <si>
    <t>MWRNA-45 Leaf 4 rep3</t>
  </si>
  <si>
    <t>Run 3 Tropical (1250 mg) VL Leaf 1 rep1</t>
  </si>
  <si>
    <t>Run 3 Tropical (1250 mg) VL Leaf 1 rep2</t>
  </si>
  <si>
    <t>Run 3 Tropical (1250 mg) VL Leaf 1 rep3</t>
  </si>
  <si>
    <t>Run 3 Tropical (1250 mg) VL Leaf 3 rep1</t>
  </si>
  <si>
    <t>Run 3 Tropical (1250 mg) VL Leaf 3 rep2</t>
  </si>
  <si>
    <t>Run 3 Tropical (1250 mg) VL Leaf 3 rep3</t>
  </si>
  <si>
    <t>Run 3 Tropical (1250 mg) VL Leaf 4 rep1</t>
  </si>
  <si>
    <t>Run 3 Tropical (1250 mg) VL Leaf 4 rep2</t>
  </si>
  <si>
    <t>Run 3 Tropical (1250 mg) VL Leaf 4 rep3</t>
  </si>
  <si>
    <t>Run 1 Tropical (500b mg) VL Leaf 1 rep1</t>
  </si>
  <si>
    <t>Run 1 Tropical (500b mg) VL Leaf 1 rep2</t>
  </si>
  <si>
    <t>Run 1 Tropical (500b mg) VL Leaf 1 rep3</t>
  </si>
  <si>
    <t>Run 1 Tropical (500b mg) VL Leaf 2 rep1</t>
  </si>
  <si>
    <t>Run 1 Tropical (500b mg) VL Leaf 2 rep2</t>
  </si>
  <si>
    <t>Run 1 Tropical (500b mg) VL Leaf 2 rep3</t>
  </si>
  <si>
    <t>Run 1 Tropical (500b mg) VL Leaf 3 rep1</t>
  </si>
  <si>
    <t>Run 1 Tropical (500b mg) VL Leaf 3 rep2</t>
  </si>
  <si>
    <t>Run 1 Tropical (500b mg) VL Leaf 3 rep3</t>
  </si>
  <si>
    <t>Run 1 Tropical (1000 mg) VL Leaf 1 rep1</t>
  </si>
  <si>
    <t>Run 1 Tropical (1000 mg) VL Leaf 1 rep2</t>
  </si>
  <si>
    <t>Run 1 Tropical (1000 mg) VL Leaf 1 rep3</t>
  </si>
  <si>
    <t>Run 1 Tropical (1000 mg) VL Leaf 2 rep1</t>
  </si>
  <si>
    <t>Run 1 Tropical (1000 mg) VL Leaf 2 rep2</t>
  </si>
  <si>
    <t>Run 1 Tropical (1000 mg) VL Leaf 2 rep3</t>
  </si>
  <si>
    <t>Run 1 Tropical (1000 mg) VL Leaf 3 rep1</t>
  </si>
  <si>
    <t>Run 1 Tropical (1000 mg) VL Leaf 3 rep2</t>
  </si>
  <si>
    <t>Run 1 Tropical (1000 mg) VL Leaf 3 rep3</t>
  </si>
  <si>
    <t>Run 2 Tropical (500b mg) VL Leaf 1 rep1</t>
  </si>
  <si>
    <t>Run 2 Tropical (500b mg) VL Leaf 1 rep2</t>
  </si>
  <si>
    <t>Run 2 Tropical (500b mg) VL Leaf 1 rep3</t>
  </si>
  <si>
    <t>Run 2 Tropical (500b mg) VL Leaf 3 rep1</t>
  </si>
  <si>
    <t>Run 2 Tropical (500b mg) VL Leaf 3 rep2</t>
  </si>
  <si>
    <t>Run 2 Tropical (500b mg) VL Leaf 3 rep3</t>
  </si>
  <si>
    <t>Run 2 Tropical (500b mg) VL Leaf 4 rep1</t>
  </si>
  <si>
    <t>Run 2 Tropical (500b mg) VL Leaf 4 rep2</t>
  </si>
  <si>
    <t>Run 2 Tropical (500b mg) VL Leaf 4 rep3</t>
  </si>
  <si>
    <t>Run 2 Tropical (500R mg) VL Leaf 2 rep1</t>
  </si>
  <si>
    <t>Run 2 Tropical (500R mg) VL Leaf 2 rep2</t>
  </si>
  <si>
    <t>Run 2 Tropical (500R mg) VL Leaf 2 rep3</t>
  </si>
  <si>
    <t>Run 2 Tropical (500R mg) VL Leaf 3 rep1</t>
  </si>
  <si>
    <t>Run 2 Tropical (500R mg) VL Leaf 3 rep2</t>
  </si>
  <si>
    <t>Run 2 Tropical (500R mg) VL Leaf 3 rep3</t>
  </si>
  <si>
    <t>Run 2 Tropical (500R mg) VL Leaf 4 rep1</t>
  </si>
  <si>
    <t>Run 2 Tropical (500R mg) VL Leaf 4 rep2</t>
  </si>
  <si>
    <t>Run 2 Tropical (500R mg) VL Leaf 4 rep3</t>
  </si>
  <si>
    <t>Run 1 Tropical (500b mg) VH Leaf 1 rep1</t>
  </si>
  <si>
    <t>Run 1 Tropical (500b mg) VH Leaf 1 rep2</t>
  </si>
  <si>
    <t>Run 1 Tropical (500b mg) VH Leaf 1 rep3</t>
  </si>
  <si>
    <t>Run 1 Tropical (500b mg) VH Leaf 2 rep1</t>
  </si>
  <si>
    <t>Run 1 Tropical (500b mg) VH Leaf 2 rep2</t>
  </si>
  <si>
    <t>Run 1 Tropical (500b mg) VH Leaf 2 rep3</t>
  </si>
  <si>
    <t>Run 1 Tropical (500b mg) VH Leaf 3 rep1</t>
  </si>
  <si>
    <t>Run 1 Tropical (500b mg) VH Leaf 3 rep2</t>
  </si>
  <si>
    <t>Run 1 Tropical (500b mg) VH Leaf 3 rep3</t>
  </si>
  <si>
    <t>Run 1 Tropical (1000 mg) VH Leaf 1 rep1</t>
  </si>
  <si>
    <t>Run 1 Tropical (1000 mg) VH Leaf 1 rep2</t>
  </si>
  <si>
    <t>Run 1 Tropical (1000 mg) VH Leaf 1 rep3</t>
  </si>
  <si>
    <t>Run 1 Tropical (1000 mg) VH Leaf 2 rep1</t>
  </si>
  <si>
    <t>Run 1 Tropical (1000 mg) VH Leaf 2 rep2</t>
  </si>
  <si>
    <t>Run 1 Tropical (1000 mg) VH Leaf 2 rep3</t>
  </si>
  <si>
    <t>Run 1 Tropical (1000 mg) VH Leaf 3 rep1</t>
  </si>
  <si>
    <t>Run 1 Tropical (1000 mg) VH Leaf 3 rep2</t>
  </si>
  <si>
    <t>Run 1 Tropical (1000 mg) VH Leaf 3 rep3</t>
  </si>
  <si>
    <t>Run 2 Tropical (500b mg) VH Leaf 1 rep1</t>
  </si>
  <si>
    <t>Run 2 Tropical (500b mg) VH Leaf 1 rep2</t>
  </si>
  <si>
    <t>Run 2 Tropical (500b mg) VH Leaf 1 rep3</t>
  </si>
  <si>
    <t>Run 2 Tropical (500b mg) VH Leaf 2 rep1</t>
  </si>
  <si>
    <t>Run 2 Tropical (500b mg) VH Leaf 2 rep2</t>
  </si>
  <si>
    <t>Run 2 Tropical (500b mg) VH Leaf 2 rep3</t>
  </si>
  <si>
    <t>Run 2 Tropical (500b mg) VH Leaf 3 rep1</t>
  </si>
  <si>
    <t>Run 2 Tropical (500b mg) VH Leaf 3 rep2</t>
  </si>
  <si>
    <t>Run 2 Tropical (500b mg) VH Leaf 3 rep3</t>
  </si>
  <si>
    <t>Run 2 Tropical (500R mg) VH Leaf 1 rep1</t>
  </si>
  <si>
    <t>Run 2 Tropical (500R mg) VH Leaf 1 rep2</t>
  </si>
  <si>
    <t>Run 2 Tropical (500R mg) VH Leaf 1 rep3</t>
  </si>
  <si>
    <t>Run 2 Tropical (500R mg) VH Leaf 3 rep1</t>
  </si>
  <si>
    <t>Run 2 Tropical (500R mg) VH Leaf 3 rep2</t>
  </si>
  <si>
    <t>Run 2 Tropical (500R mg) VH Leaf 3 rep3</t>
  </si>
  <si>
    <t>Run 2 Tropical (500R mg) VH Leaf 4 rep1</t>
  </si>
  <si>
    <t>Run 2 Tropical (500R mg) VH Leaf 4 rep2</t>
  </si>
  <si>
    <t>Run 2 Tropical (500R mg) VH Leaf 4 rep3</t>
  </si>
  <si>
    <t>MWRNA-41 Leaf 1 Rep1</t>
  </si>
  <si>
    <t>MWRNA-41 Leaf 1 Rep2</t>
  </si>
  <si>
    <t>MWRNA-41 Leaf 1 Rep3</t>
  </si>
  <si>
    <t>MWRNA-41 Leaf 2 Rep1</t>
  </si>
  <si>
    <t>MWRNA-41 Leaf 2 Rep2</t>
  </si>
  <si>
    <t>MWRNA-41 Leaf 2 Rep3</t>
  </si>
  <si>
    <t>MWRNA-41 Leaf 3 Rep1</t>
  </si>
  <si>
    <t>MWRNA-41 Leaf 3 Rep2</t>
  </si>
  <si>
    <t>MWRNA-41 Leaf 3 Rep3</t>
  </si>
  <si>
    <t>MWRNA-43 Leaf 1 Rep1</t>
  </si>
  <si>
    <t>MWRNA-43 Leaf 1 Rep2</t>
  </si>
  <si>
    <t>MWRNA-43 Leaf 1 Rep3</t>
  </si>
  <si>
    <t>MWRNA-43 Leaf 2 Rep1</t>
  </si>
  <si>
    <t>MWRNA-43 Leaf 2 Rep2</t>
  </si>
  <si>
    <t>MWRNA-43 Leaf 2 Rep3</t>
  </si>
  <si>
    <t>MWRNA-43 Leaf 3 Rep1</t>
  </si>
  <si>
    <t>MWRNA-43 Leaf 3 Rep2</t>
  </si>
  <si>
    <t>MWRNA-43 Leaf 3 Rep3</t>
  </si>
  <si>
    <t>MWRNA-49 Leaf 1 Rep1</t>
  </si>
  <si>
    <t>MWRNA-49 Leaf 1 Rep2</t>
  </si>
  <si>
    <t>MWRNA-49 Leaf 1 Rep3</t>
  </si>
  <si>
    <t>MWRNA-49 Leaf 2 Rep1</t>
  </si>
  <si>
    <t>MWRNA-49 Leaf 2 Rep2</t>
  </si>
  <si>
    <t>MWRNA-49 Leaf 2 Rep3</t>
  </si>
  <si>
    <t>MWRNA-49 Leaf 3 Rep1</t>
  </si>
  <si>
    <t>MWRNA-49 Leaf 3 Rep2</t>
  </si>
  <si>
    <t>MWRNA-49 Leaf 3 Rep3</t>
  </si>
  <si>
    <t>MWRNA-57 Leaf 1 Rep1</t>
  </si>
  <si>
    <t>MWRNA-57 Leaf 1 Rep2</t>
  </si>
  <si>
    <t>MWRNA-57 Leaf 1 Rep3</t>
  </si>
  <si>
    <t>MWRNA-57 Leaf 2 Rep1</t>
  </si>
  <si>
    <t>MWRNA-57 Leaf 2 Rep2</t>
  </si>
  <si>
    <t>MWRNA-57 Leaf 2 Rep3</t>
  </si>
  <si>
    <t>MWRNA-57 Leaf 3 Rep1</t>
  </si>
  <si>
    <t>MWRNA-57 Leaf 3 Rep2</t>
  </si>
  <si>
    <t>MWRNA-57 Leaf 3 Rep3</t>
  </si>
  <si>
    <t>MWRNA-61 Leaf 1 Rep1</t>
  </si>
  <si>
    <t>MWRNA-61 Leaf 1 Rep2</t>
  </si>
  <si>
    <t>MWRNA-61 Leaf 1 Rep3</t>
  </si>
  <si>
    <t>MWRNA-61 Leaf 2 Rep1</t>
  </si>
  <si>
    <t>MWRNA-61 Leaf 2 Rep2</t>
  </si>
  <si>
    <t>MWRNA-61 Leaf 2 Rep3</t>
  </si>
  <si>
    <t>MWRNA-61 Leaf 3 Rep1</t>
  </si>
  <si>
    <t>MWRNA-61 Leaf 3 Rep2</t>
  </si>
  <si>
    <t>MWRNA-61 Leaf 3 Rep3</t>
  </si>
  <si>
    <t>Run 3 Tropical (500 mg) VH Leaf 1 rep1</t>
  </si>
  <si>
    <t>Run 3 Tropical (500 mg) VH Leaf 1 rep2</t>
  </si>
  <si>
    <t>Run 3 Tropical (500 mg) VH Leaf 1 rep3</t>
  </si>
  <si>
    <t>Run 3 Tropical (500 mg) VH Leaf 2 rep1</t>
  </si>
  <si>
    <t>Run 3 Tropical (500 mg) VH Leaf 2 rep2</t>
  </si>
  <si>
    <t>Run 3 Tropical (500 mg) VH Leaf 2 rep3</t>
  </si>
  <si>
    <t>Run 3 Tropical (500 mg) VH Leaf 3 rep1</t>
  </si>
  <si>
    <t>Run 3 Tropical (500 mg) VH Leaf 3 rep2</t>
  </si>
  <si>
    <t>Run 3 Tropical (500 mg) VH Leaf 3 rep3</t>
  </si>
  <si>
    <t>Run 3 Tropical (750 mg) VH Leaf 1 rep1</t>
  </si>
  <si>
    <t>Run 3 Tropical (750 mg) VH Leaf 1 rep2</t>
  </si>
  <si>
    <t>Run 3 Tropical (750 mg) VH Leaf 1 rep3</t>
  </si>
  <si>
    <t>Run 3 Tropical (750 mg) VH Leaf 2 rep1</t>
  </si>
  <si>
    <t>Run 3 Tropical (750 mg) VH Leaf 2 rep2</t>
  </si>
  <si>
    <t>Run 3 Tropical (750 mg) VH Leaf 2 rep3</t>
  </si>
  <si>
    <t>Run 3 Tropical (750 mg) VH Leaf 3 rep1</t>
  </si>
  <si>
    <t>Run 3 Tropical (750 mg) VH Leaf 3 rep2</t>
  </si>
  <si>
    <t>Run 3 Tropical (750 mg) VH Leaf 3 rep3</t>
  </si>
  <si>
    <t>MWRNA-67 Leaf 3 Rep1</t>
  </si>
  <si>
    <t>MWRNA-67 Leaf 3 Rep2</t>
  </si>
  <si>
    <t>MWRNA-67 Leaf 3 Rep3</t>
  </si>
  <si>
    <t>MWRNA-67 Leaf 4 Rep1</t>
  </si>
  <si>
    <t>MWRNA-67 Leaf 4 Rep2</t>
  </si>
  <si>
    <t>MWRNA-67 Leaf 4 Rep3</t>
  </si>
  <si>
    <t>Run 3 Tropical (500 mg) VL Leaf 1 rep1</t>
  </si>
  <si>
    <t>Run 3 Tropical (500 mg) VL Leaf 1 rep2</t>
  </si>
  <si>
    <t>Run 3 Tropical (500 mg) VL Leaf 1 rep3</t>
  </si>
  <si>
    <t>Run 3 Tropical (500 mg) VL Leaf 2 rep1</t>
  </si>
  <si>
    <t>Run 3 Tropical (500 mg) VL Leaf 2 rep2</t>
  </si>
  <si>
    <t>Run 3 Tropical (500 mg) VL Leaf 2 rep3</t>
  </si>
  <si>
    <t>Run 3 Tropical (500 mg) VL Leaf 3 rep1</t>
  </si>
  <si>
    <t>Run 3 Tropical (500 mg) VL Leaf 3 rep2</t>
  </si>
  <si>
    <t>Run 3 Tropical (500 mg) VL Leaf 3 rep3</t>
  </si>
  <si>
    <t>Run 3 Tropical (750 mg) VL Leaf 1 rep1</t>
  </si>
  <si>
    <t>Run 3 Tropical (750 mg) VL Leaf 1 rep2</t>
  </si>
  <si>
    <t>Run 3 Tropical (750 mg) VL Leaf 1 rep3</t>
  </si>
  <si>
    <t>Run 3 Tropical (750 mg) VL Leaf 2 rep1</t>
  </si>
  <si>
    <t>Run 3 Tropical (750 mg) VL Leaf 2 rep2</t>
  </si>
  <si>
    <t>Run 3 Tropical (750 mg) VL Leaf 2 rep3</t>
  </si>
  <si>
    <t>Run 3 Tropical (750 mg) VL Leaf 3 rep1</t>
  </si>
  <si>
    <t>Run 3 Tropical (750 mg) VL Leaf 3 rep2</t>
  </si>
  <si>
    <t>Run 3 Tropical (750 mg) VL Leaf 3 rep3</t>
  </si>
  <si>
    <t>MWRNA-52 Leaf 1 Rep1</t>
  </si>
  <si>
    <t>MWRNA-52 Leaf 1 Rep2</t>
  </si>
  <si>
    <t>MWRNA-52 Leaf 1 Rep3</t>
  </si>
  <si>
    <t>MWRNA-52 Leaf 2 Rep1</t>
  </si>
  <si>
    <t>MWRNA-52 Leaf 2 Rep2</t>
  </si>
  <si>
    <t>MWRNA-52 Leaf 2 Rep3</t>
  </si>
  <si>
    <t>MWRNA-52 Leaf 3 Rep1</t>
  </si>
  <si>
    <t>MWRNA-52 Leaf 3 Rep2</t>
  </si>
  <si>
    <t>MWRNA-52 Leaf 3 Rep3</t>
  </si>
  <si>
    <t>MWRNA-62 Leaf 1 Rep1</t>
  </si>
  <si>
    <t>MWRNA-62 Leaf 1 Rep2</t>
  </si>
  <si>
    <t>MWRNA-62 Leaf 1 Rep3</t>
  </si>
  <si>
    <t>MWRNA-62 Leaf 2 Rep1</t>
  </si>
  <si>
    <t>MWRNA-62 Leaf 2 Rep2</t>
  </si>
  <si>
    <t>MWRNA-62 Leaf 2 Rep3</t>
  </si>
  <si>
    <t>MWRNA-62 Leaf 3 Rep1</t>
  </si>
  <si>
    <t>MWRNA-62 Leaf 3 Rep2</t>
  </si>
  <si>
    <t>MWRNA-62 Leaf 3 Rep3</t>
  </si>
  <si>
    <t>MWRNA-68 Leaf 1 Rep1</t>
  </si>
  <si>
    <t>MWRNA-68 Leaf 1 Rep2</t>
  </si>
  <si>
    <t>MWRNA-68 Leaf 1 Rep3</t>
  </si>
  <si>
    <t>MWRNA-68 Leaf 2 Rep1</t>
  </si>
  <si>
    <t>MWRNA-68 Leaf 2 Rep2</t>
  </si>
  <si>
    <t>MWRNA-68 Leaf 2 Rep3</t>
  </si>
  <si>
    <t>MWRNA-68 Leaf 3 Rep1</t>
  </si>
  <si>
    <t>MWRNA-68 Leaf 3 Rep2</t>
  </si>
  <si>
    <t>MWRNA-68 Leaf 3 Rep3</t>
  </si>
  <si>
    <t>MWRNA-63 Leaf 1 Rep1</t>
  </si>
  <si>
    <t>MWRNA-63 Leaf 1 Rep2</t>
  </si>
  <si>
    <t>MWRNA-63 Leaf 1 Rep3</t>
  </si>
  <si>
    <t>MWRNA-63 Leaf 2 Rep1</t>
  </si>
  <si>
    <t>MWRNA-63 Leaf 2 Rep2</t>
  </si>
  <si>
    <t>MWRNA-63 Leaf 2 Rep3</t>
  </si>
  <si>
    <t>MWRNA-63 Leaf 3 Rep1</t>
  </si>
  <si>
    <t>MWRNA-63 Leaf 3 Rep2</t>
  </si>
  <si>
    <t>MWRNA-63 Leaf 3 Rep3</t>
  </si>
  <si>
    <t>MWRNA-71 Leaf 1 Rep1</t>
  </si>
  <si>
    <t>MWRNA-71 Leaf 1 Rep2</t>
  </si>
  <si>
    <t>MWRNA-71 Leaf 1 Rep3</t>
  </si>
  <si>
    <t>MWRNA-71 Leaf 2 Rep1</t>
  </si>
  <si>
    <t>MWRNA-71 Leaf 2 Rep2</t>
  </si>
  <si>
    <t>MWRNA-71 Leaf 2 Rep3</t>
  </si>
  <si>
    <t>MWRNA-72 Leaf 1 Rep1</t>
  </si>
  <si>
    <t>MWRNA-72 Leaf 1 Rep2</t>
  </si>
  <si>
    <t>MWRNA-72 Leaf 1 Rep3</t>
  </si>
  <si>
    <t>MWRNA-72 Leaf 2 Rep1</t>
  </si>
  <si>
    <t>MWRNA-72 Leaf 2 Rep2</t>
  </si>
  <si>
    <t>MWRNA-72 Leaf 2 Rep3</t>
  </si>
  <si>
    <t>MWRNA-72 Leaf 3 Rep1</t>
  </si>
  <si>
    <t>MWRNA-72 Leaf 3 Rep2</t>
  </si>
  <si>
    <t>MWRNA-72 Leaf 3 Rep3</t>
  </si>
  <si>
    <t>MWRNA-67 Leaf 2 Rep 1</t>
  </si>
  <si>
    <t>MWRNA-67 Leaf 2 Rep 2</t>
  </si>
  <si>
    <t>MWRNA-67 Leaf 2 Rep 3</t>
  </si>
  <si>
    <t>Y=Bottom + (Top-Bottom)/(1+10^((LogIC50-X)*HillSlope))</t>
  </si>
  <si>
    <t>MWRNA-65 Leaf 4 rep1</t>
  </si>
  <si>
    <t>MWRNA-65 Leaf 4 rep3</t>
  </si>
  <si>
    <t>MWRNA-65 Leaf 4 rep2</t>
  </si>
  <si>
    <t>Run 3 Tropical (750 mg) Leaf 2 rep1</t>
  </si>
  <si>
    <t>Run 3 Tropical (750 mg) Leaf 2 rep2</t>
  </si>
  <si>
    <t>Run 3 Tropical (750 mg) Leaf 2 rep3</t>
  </si>
  <si>
    <t>Average (pg/mL)</t>
  </si>
  <si>
    <t>M: Luminescences response 3</t>
  </si>
  <si>
    <t>L: Luminescences response 2</t>
  </si>
  <si>
    <t>K: Luminescences response 1</t>
  </si>
  <si>
    <t xml:space="preserve">J: log(concnetration pg/mL) of standard </t>
  </si>
  <si>
    <t>I: Standard nominal concentration (pg/mL)</t>
  </si>
  <si>
    <t>G-H; Row 21-27 Best fit values based off of standards used to generate calibration curve</t>
  </si>
  <si>
    <t xml:space="preserve">G; Row 19: Standard cuve equation </t>
  </si>
  <si>
    <t xml:space="preserve">G; Rows 1-17 Standard curve for a sigmodial 4PL curve wehre x is log(concentration pg/mL) and y is luminscences response  </t>
  </si>
  <si>
    <t xml:space="preserve">E: Average concentration per leaf </t>
  </si>
  <si>
    <t xml:space="preserve">D: Concnetration back transformaed to pg dsRNA/mL extract </t>
  </si>
  <si>
    <t xml:space="preserve">C: Log concentration determined from caliration curve </t>
  </si>
  <si>
    <t xml:space="preserve">B: Luminescne response for replicate </t>
  </si>
  <si>
    <t>A: Sampled ID</t>
  </si>
  <si>
    <t>Note 2: &gt;LOQ = greater than limit of quantificaiton (outside of calibration range); &lt;LOQ = less than limit of quantification (outside of calibration range); NA=Non Aplicable</t>
  </si>
  <si>
    <t>The columns in the next tab are explained below:</t>
  </si>
  <si>
    <t>This file contains the raw data for the dsRNA quantification in the paper "Evaluating Toxicity of Varroa Mite (Varroa destructor)-Active dsRNA to Monarch Butterfly (Danaus plexippus) Larvae"</t>
  </si>
  <si>
    <t xml:space="preserve">Note 1: Tabs labeled Monarch dsRNA are the quantigene data for the Monarch dsRNA used in this study. The tabs labled Varroa dsRNA are the qauntigene data used to qauntify the varroa mite dsRNA used in this study. </t>
  </si>
  <si>
    <t xml:space="preserve">Note 3: Samples were run on varying days and therefore have different calibration curves.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</si>
</sst>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10"/>
      <name val="Arial"/>
      <family val="2"/>
    </font>
    <font>
      <sz val="9"/>
      <name val="Arial"/>
      <family val="2"/>
    </font>
    <font>
      <sz val="10"/>
      <color rgb="FF000000"/>
      <name val="Arial"/>
      <family val="2"/>
    </font>
    <font>
      <sz val="10"/>
      <color theme="1"/>
      <name val="Arial"/>
      <family val="2"/>
    </font>
    <font>
      <sz val="18"/>
      <name val="Arial"/>
      <family val="2"/>
    </font>
    <font>
      <sz val="12"/>
      <color rgb="FF000000"/>
      <name val="Arial"/>
      <family val="2"/>
    </font>
    <font>
      <sz val="12"/>
      <name val="Arial"/>
      <family val="2"/>
    </font>
    <font>
      <b/>
      <sz val="12"/>
      <color theme="1"/>
      <name val="Arial"/>
      <family val="2"/>
    </font>
    <font>
      <b/>
      <sz val="12"/>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cellStyleXfs>
  <cellXfs count="159">
    <xf numFmtId="0" fontId="0" fillId="0" borderId="0" xfId="0"/>
    <xf numFmtId="0" fontId="0" fillId="0" borderId="0" xfId="0" applyFill="1"/>
    <xf numFmtId="0" fontId="0" fillId="0" borderId="0" xfId="0" applyAlignment="1">
      <alignment horizontal="center"/>
    </xf>
    <xf numFmtId="0" fontId="0" fillId="0" borderId="0" xfId="0" applyBorder="1" applyAlignment="1">
      <alignment horizontal="center" vertical="center"/>
    </xf>
    <xf numFmtId="3"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Fill="1" applyBorder="1" applyAlignment="1">
      <alignment horizontal="center"/>
    </xf>
    <xf numFmtId="0" fontId="2" fillId="0" borderId="1" xfId="0" applyFont="1" applyBorder="1" applyAlignment="1">
      <alignment horizontal="center"/>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3" fillId="0" borderId="0" xfId="0" applyFont="1" applyFill="1" applyBorder="1" applyAlignment="1">
      <alignment horizontal="center"/>
    </xf>
    <xf numFmtId="2" fontId="2" fillId="0" borderId="8" xfId="0" applyNumberFormat="1" applyFont="1" applyBorder="1" applyAlignment="1">
      <alignment horizontal="center"/>
    </xf>
    <xf numFmtId="2" fontId="2" fillId="0" borderId="1" xfId="0" applyNumberFormat="1" applyFont="1" applyBorder="1" applyAlignment="1">
      <alignment horizontal="center"/>
    </xf>
    <xf numFmtId="2" fontId="2" fillId="0" borderId="11" xfId="0" applyNumberFormat="1" applyFont="1" applyBorder="1" applyAlignment="1">
      <alignment horizontal="center"/>
    </xf>
    <xf numFmtId="0" fontId="2" fillId="2" borderId="13" xfId="0" applyFont="1" applyFill="1" applyBorder="1" applyAlignment="1">
      <alignment horizontal="center"/>
    </xf>
    <xf numFmtId="0" fontId="2" fillId="2"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 fontId="0" fillId="0" borderId="1" xfId="0" applyNumberFormat="1" applyBorder="1" applyAlignment="1">
      <alignment horizontal="center" vertical="center"/>
    </xf>
    <xf numFmtId="0" fontId="0" fillId="0" borderId="0" xfId="0" applyFill="1" applyBorder="1"/>
    <xf numFmtId="0" fontId="0" fillId="0" borderId="1" xfId="0"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0" xfId="0" applyAlignment="1">
      <alignment horizontal="left"/>
    </xf>
    <xf numFmtId="0" fontId="1" fillId="0" borderId="0" xfId="0" applyFont="1" applyAlignment="1">
      <alignment horizontal="center"/>
    </xf>
    <xf numFmtId="0" fontId="1" fillId="2" borderId="20"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2" fontId="0" fillId="0" borderId="0" xfId="0" applyNumberFormat="1" applyFill="1" applyBorder="1"/>
    <xf numFmtId="1" fontId="0" fillId="0" borderId="0" xfId="0" applyNumberFormat="1" applyFill="1" applyBorder="1"/>
    <xf numFmtId="0" fontId="1" fillId="2" borderId="21" xfId="0" applyFont="1" applyFill="1" applyBorder="1" applyAlignment="1">
      <alignment horizontal="center"/>
    </xf>
    <xf numFmtId="1" fontId="0" fillId="0" borderId="17" xfId="0" applyNumberFormat="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1" fillId="0" borderId="0" xfId="0" applyFont="1" applyAlignment="1">
      <alignment horizontal="left"/>
    </xf>
    <xf numFmtId="0" fontId="2" fillId="0" borderId="0" xfId="0" applyFont="1"/>
    <xf numFmtId="0" fontId="2" fillId="0" borderId="18" xfId="0" applyFont="1" applyBorder="1" applyAlignment="1">
      <alignment horizontal="center"/>
    </xf>
    <xf numFmtId="0" fontId="2" fillId="0" borderId="19" xfId="0" applyFont="1" applyBorder="1" applyAlignment="1">
      <alignment horizontal="center"/>
    </xf>
    <xf numFmtId="0" fontId="0" fillId="0" borderId="0" xfId="0" applyAlignment="1"/>
    <xf numFmtId="0" fontId="1" fillId="0" borderId="0" xfId="0" applyFont="1"/>
    <xf numFmtId="0" fontId="2" fillId="0" borderId="0" xfId="0" applyFont="1" applyAlignment="1">
      <alignment horizontal="left"/>
    </xf>
    <xf numFmtId="0" fontId="2" fillId="0" borderId="0" xfId="0" applyFont="1" applyFill="1" applyBorder="1" applyAlignment="1">
      <alignment horizontal="center"/>
    </xf>
    <xf numFmtId="0" fontId="0" fillId="0" borderId="0" xfId="0" applyFill="1" applyBorder="1" applyAlignment="1">
      <alignment horizontal="center" vertical="center"/>
    </xf>
    <xf numFmtId="0" fontId="6" fillId="0" borderId="0" xfId="0" applyFont="1" applyFill="1"/>
    <xf numFmtId="0" fontId="7" fillId="0" borderId="0" xfId="0" applyFont="1" applyFill="1"/>
    <xf numFmtId="0" fontId="8" fillId="0" borderId="0" xfId="0" applyFont="1" applyFill="1"/>
    <xf numFmtId="0" fontId="8" fillId="0" borderId="0" xfId="0" applyFont="1"/>
    <xf numFmtId="0" fontId="8" fillId="0" borderId="0" xfId="0" applyFont="1" applyAlignment="1">
      <alignment horizontal="center"/>
    </xf>
    <xf numFmtId="0" fontId="10" fillId="0" borderId="0" xfId="0" applyFont="1" applyAlignment="1">
      <alignment horizontal="left"/>
    </xf>
    <xf numFmtId="0" fontId="10" fillId="0" borderId="0" xfId="0" applyFont="1"/>
    <xf numFmtId="0" fontId="2" fillId="0" borderId="17" xfId="0" applyFont="1" applyFill="1" applyBorder="1" applyAlignment="1">
      <alignment horizontal="center"/>
    </xf>
    <xf numFmtId="0" fontId="4" fillId="0" borderId="18" xfId="0" applyFont="1" applyFill="1" applyBorder="1" applyAlignment="1">
      <alignment horizontal="center" vertical="center" wrapText="1"/>
    </xf>
    <xf numFmtId="2" fontId="2" fillId="0" borderId="18" xfId="0" applyNumberFormat="1" applyFont="1" applyFill="1" applyBorder="1" applyAlignment="1">
      <alignment horizontal="center" vertical="center"/>
    </xf>
    <xf numFmtId="3" fontId="0" fillId="0" borderId="18" xfId="0" applyNumberFormat="1" applyFill="1" applyBorder="1" applyAlignment="1">
      <alignment horizontal="center" vertical="center"/>
    </xf>
    <xf numFmtId="1" fontId="0" fillId="0" borderId="19" xfId="0" applyNumberFormat="1" applyFill="1" applyBorder="1" applyAlignment="1">
      <alignment horizontal="center" vertical="center"/>
    </xf>
    <xf numFmtId="0" fontId="2" fillId="0" borderId="2" xfId="0" applyFont="1" applyFill="1" applyBorder="1" applyAlignment="1">
      <alignment horizontal="center"/>
    </xf>
    <xf numFmtId="0" fontId="4" fillId="0" borderId="1" xfId="0" applyFont="1" applyFill="1" applyBorder="1" applyAlignment="1">
      <alignment horizontal="center" vertical="center" wrapText="1"/>
    </xf>
    <xf numFmtId="2" fontId="2" fillId="0" borderId="1" xfId="0" applyNumberFormat="1" applyFont="1" applyFill="1" applyBorder="1" applyAlignment="1">
      <alignment horizontal="center" vertical="center"/>
    </xf>
    <xf numFmtId="3" fontId="0" fillId="0" borderId="1" xfId="0" applyNumberFormat="1" applyFill="1" applyBorder="1" applyAlignment="1">
      <alignment horizontal="center" vertical="center"/>
    </xf>
    <xf numFmtId="1" fontId="0" fillId="0" borderId="10" xfId="0" applyNumberFormat="1" applyFill="1" applyBorder="1" applyAlignment="1">
      <alignment horizontal="center" vertical="center"/>
    </xf>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2" fontId="2" fillId="0" borderId="1" xfId="0" applyNumberFormat="1" applyFont="1" applyFill="1" applyBorder="1" applyAlignment="1">
      <alignment horizontal="center"/>
    </xf>
    <xf numFmtId="0" fontId="0" fillId="0" borderId="2" xfId="0" applyFill="1" applyBorder="1" applyAlignment="1">
      <alignment horizontal="center"/>
    </xf>
    <xf numFmtId="0" fontId="9" fillId="0" borderId="0" xfId="0" applyFont="1" applyFill="1"/>
    <xf numFmtId="0" fontId="8" fillId="0" borderId="0" xfId="0" applyFont="1" applyFill="1" applyAlignment="1">
      <alignment horizontal="center"/>
    </xf>
    <xf numFmtId="0" fontId="2" fillId="0" borderId="1" xfId="0" applyFont="1" applyFill="1" applyBorder="1" applyAlignment="1">
      <alignment horizontal="center" vertical="center"/>
    </xf>
    <xf numFmtId="0" fontId="0" fillId="0" borderId="0" xfId="0" applyFill="1" applyAlignment="1">
      <alignment horizontal="center"/>
    </xf>
    <xf numFmtId="2" fontId="0" fillId="0" borderId="10" xfId="0" applyNumberFormat="1" applyFill="1" applyBorder="1" applyAlignment="1">
      <alignment horizontal="center" vertical="center"/>
    </xf>
    <xf numFmtId="1" fontId="0" fillId="0" borderId="10" xfId="0" applyNumberFormat="1" applyFill="1" applyBorder="1" applyAlignment="1">
      <alignment horizontal="center"/>
    </xf>
    <xf numFmtId="0" fontId="0" fillId="0" borderId="1" xfId="0" applyFill="1" applyBorder="1" applyAlignment="1">
      <alignment horizontal="center"/>
    </xf>
    <xf numFmtId="2" fontId="0" fillId="0" borderId="1" xfId="0" applyNumberFormat="1" applyFill="1" applyBorder="1" applyAlignment="1">
      <alignment horizontal="center"/>
    </xf>
    <xf numFmtId="0" fontId="0" fillId="0" borderId="2" xfId="0" applyFill="1" applyBorder="1"/>
    <xf numFmtId="0" fontId="0" fillId="0" borderId="1" xfId="0" applyFill="1" applyBorder="1"/>
    <xf numFmtId="2" fontId="0" fillId="0" borderId="1" xfId="0" applyNumberFormat="1" applyFill="1" applyBorder="1"/>
    <xf numFmtId="1" fontId="0" fillId="0" borderId="10" xfId="0" applyNumberFormat="1" applyFill="1" applyBorder="1"/>
    <xf numFmtId="1" fontId="0" fillId="0" borderId="1" xfId="0" applyNumberFormat="1" applyFill="1" applyBorder="1"/>
    <xf numFmtId="1" fontId="0" fillId="0" borderId="1" xfId="0" applyNumberFormat="1" applyFill="1" applyBorder="1" applyAlignment="1">
      <alignment horizontal="center"/>
    </xf>
    <xf numFmtId="0" fontId="5" fillId="0" borderId="1" xfId="0" applyFont="1" applyFill="1" applyBorder="1" applyAlignment="1">
      <alignment horizontal="center" vertical="center" wrapText="1"/>
    </xf>
    <xf numFmtId="2" fontId="5" fillId="0" borderId="1" xfId="0" applyNumberFormat="1" applyFont="1" applyFill="1" applyBorder="1" applyAlignment="1">
      <alignment horizontal="center"/>
    </xf>
    <xf numFmtId="3" fontId="5" fillId="0" borderId="1" xfId="0" applyNumberFormat="1" applyFont="1" applyFill="1" applyBorder="1" applyAlignment="1">
      <alignment horizontal="center" vertical="center"/>
    </xf>
    <xf numFmtId="1" fontId="5" fillId="0" borderId="10" xfId="0" applyNumberFormat="1" applyFont="1" applyFill="1" applyBorder="1" applyAlignment="1">
      <alignment horizontal="center" vertical="center"/>
    </xf>
    <xf numFmtId="0" fontId="5" fillId="0" borderId="1" xfId="0" applyFont="1" applyFill="1" applyBorder="1" applyAlignment="1">
      <alignment horizontal="center"/>
    </xf>
    <xf numFmtId="2" fontId="5"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0" fillId="0" borderId="0" xfId="0" applyFont="1" applyFill="1" applyAlignment="1">
      <alignment horizontal="center"/>
    </xf>
    <xf numFmtId="2" fontId="5" fillId="0" borderId="8" xfId="0" applyNumberFormat="1" applyFont="1" applyFill="1" applyBorder="1" applyAlignment="1">
      <alignment horizontal="center"/>
    </xf>
    <xf numFmtId="3" fontId="5" fillId="0" borderId="8"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2" fontId="5" fillId="0" borderId="8" xfId="0" applyNumberFormat="1" applyFont="1" applyFill="1" applyBorder="1" applyAlignment="1">
      <alignment horizontal="center" vertical="center"/>
    </xf>
    <xf numFmtId="0" fontId="0" fillId="0" borderId="3" xfId="0" applyFill="1" applyBorder="1" applyAlignment="1">
      <alignment horizontal="center"/>
    </xf>
    <xf numFmtId="0" fontId="0" fillId="0" borderId="11" xfId="0" applyFill="1" applyBorder="1" applyAlignment="1">
      <alignment horizontal="center"/>
    </xf>
    <xf numFmtId="2" fontId="0" fillId="0" borderId="11" xfId="0" applyNumberFormat="1" applyFill="1" applyBorder="1" applyAlignment="1">
      <alignment horizontal="center"/>
    </xf>
    <xf numFmtId="1" fontId="0" fillId="0" borderId="12" xfId="0" applyNumberFormat="1" applyFill="1" applyBorder="1" applyAlignment="1">
      <alignment horizontal="center"/>
    </xf>
    <xf numFmtId="0" fontId="1" fillId="0" borderId="0" xfId="0" applyFont="1" applyFill="1" applyAlignment="1">
      <alignment horizontal="center"/>
    </xf>
    <xf numFmtId="0" fontId="2" fillId="0" borderId="1" xfId="0" applyFont="1" applyFill="1" applyBorder="1" applyAlignment="1">
      <alignment horizontal="center"/>
    </xf>
    <xf numFmtId="3" fontId="5" fillId="0" borderId="10" xfId="0" applyNumberFormat="1" applyFont="1" applyFill="1" applyBorder="1" applyAlignment="1">
      <alignment horizontal="center" vertical="center"/>
    </xf>
    <xf numFmtId="0" fontId="8" fillId="0" borderId="0" xfId="0" applyFont="1" applyFill="1" applyAlignment="1">
      <alignment horizontal="left"/>
    </xf>
    <xf numFmtId="0" fontId="0" fillId="0" borderId="0" xfId="0" applyFill="1" applyAlignment="1">
      <alignment horizontal="left"/>
    </xf>
    <xf numFmtId="0" fontId="0" fillId="0" borderId="10" xfId="0" applyFill="1" applyBorder="1"/>
    <xf numFmtId="0" fontId="0" fillId="0" borderId="10" xfId="0" applyFill="1" applyBorder="1" applyAlignment="1">
      <alignment horizontal="center"/>
    </xf>
    <xf numFmtId="1" fontId="0" fillId="0" borderId="11" xfId="0" applyNumberFormat="1" applyFill="1" applyBorder="1" applyAlignment="1">
      <alignment horizontal="center"/>
    </xf>
    <xf numFmtId="0" fontId="0" fillId="0" borderId="17" xfId="0" applyFill="1" applyBorder="1" applyAlignment="1">
      <alignment horizontal="center"/>
    </xf>
    <xf numFmtId="0" fontId="2" fillId="0" borderId="18" xfId="0" applyFont="1" applyFill="1" applyBorder="1" applyAlignment="1"/>
    <xf numFmtId="0" fontId="2" fillId="0" borderId="1" xfId="0" applyFont="1" applyFill="1" applyBorder="1" applyAlignment="1"/>
    <xf numFmtId="0" fontId="0" fillId="0" borderId="1" xfId="0" applyFill="1" applyBorder="1" applyAlignment="1"/>
    <xf numFmtId="0" fontId="0" fillId="0" borderId="10" xfId="0" applyFill="1" applyBorder="1" applyAlignment="1"/>
    <xf numFmtId="0" fontId="2" fillId="0" borderId="18" xfId="0" applyFont="1"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12" xfId="0" applyFill="1" applyBorder="1" applyAlignment="1">
      <alignment horizontal="center"/>
    </xf>
    <xf numFmtId="0" fontId="2" fillId="0" borderId="1" xfId="0" applyFont="1" applyFill="1" applyBorder="1"/>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 xfId="0" applyFill="1" applyBorder="1" applyAlignment="1">
      <alignment horizontal="center" vertical="center"/>
    </xf>
    <xf numFmtId="0" fontId="0" fillId="0" borderId="10" xfId="0" applyFill="1" applyBorder="1" applyAlignment="1">
      <alignment horizontal="center" vertical="center"/>
    </xf>
    <xf numFmtId="0" fontId="2" fillId="0" borderId="10" xfId="0" applyFont="1" applyFill="1" applyBorder="1" applyAlignment="1">
      <alignment horizontal="center"/>
    </xf>
    <xf numFmtId="0" fontId="0" fillId="0" borderId="18" xfId="0" applyFill="1" applyBorder="1" applyAlignment="1">
      <alignment vertical="center"/>
    </xf>
    <xf numFmtId="0" fontId="0" fillId="0" borderId="19" xfId="0" applyFill="1" applyBorder="1" applyAlignment="1">
      <alignment vertical="center"/>
    </xf>
    <xf numFmtId="0" fontId="0" fillId="0" borderId="1" xfId="0" applyFill="1" applyBorder="1" applyAlignment="1">
      <alignment vertical="center"/>
    </xf>
    <xf numFmtId="0" fontId="0" fillId="0" borderId="10" xfId="0" applyFill="1" applyBorder="1" applyAlignment="1">
      <alignment vertical="center"/>
    </xf>
    <xf numFmtId="0" fontId="0" fillId="0" borderId="11" xfId="0" applyFill="1" applyBorder="1" applyAlignment="1"/>
    <xf numFmtId="0" fontId="0" fillId="0" borderId="12" xfId="0" applyFill="1" applyBorder="1" applyAlignment="1"/>
    <xf numFmtId="0" fontId="0" fillId="3" borderId="1" xfId="0" applyFill="1" applyBorder="1" applyAlignment="1">
      <alignment horizontal="center"/>
    </xf>
    <xf numFmtId="0" fontId="7" fillId="0" borderId="0" xfId="0" applyFont="1" applyFill="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2" fontId="5" fillId="0" borderId="11"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1" fontId="5" fillId="0" borderId="12" xfId="0" applyNumberFormat="1" applyFont="1" applyFill="1" applyBorder="1" applyAlignment="1">
      <alignment horizontal="center" vertical="center"/>
    </xf>
    <xf numFmtId="0" fontId="0" fillId="0" borderId="1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0" xfId="1"/>
    <xf numFmtId="0" fontId="5" fillId="0" borderId="2" xfId="0" applyFont="1" applyFill="1" applyBorder="1" applyAlignment="1">
      <alignment horizontal="center"/>
    </xf>
    <xf numFmtId="0" fontId="5" fillId="0" borderId="22"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xf>
  </cellXfs>
  <cellStyles count="2">
    <cellStyle name="Normal" xfId="0" builtinId="0"/>
    <cellStyle name="Normal 2" xfId="1" xr:uid="{E0975F48-241E-4915-B04A-1266EDE029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1" Type="http://schemas.openxmlformats.org/officeDocument/2006/relationships/image" Target="../media/image7.emf"/></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6</xdr:col>
      <xdr:colOff>22315</xdr:colOff>
      <xdr:row>0</xdr:row>
      <xdr:rowOff>109402</xdr:rowOff>
    </xdr:from>
    <xdr:to>
      <xdr:col>7</xdr:col>
      <xdr:colOff>185328</xdr:colOff>
      <xdr:row>16</xdr:row>
      <xdr:rowOff>149951</xdr:rowOff>
    </xdr:to>
    <xdr:pic>
      <xdr:nvPicPr>
        <xdr:cNvPr id="4151" name="Picture 3">
          <a:extLst>
            <a:ext uri="{FF2B5EF4-FFF2-40B4-BE49-F238E27FC236}">
              <a16:creationId xmlns:a16="http://schemas.microsoft.com/office/drawing/2014/main" id="{5E64F061-673C-4727-B8F0-F95226D70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1940" y="109402"/>
          <a:ext cx="4877888" cy="281232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43544</xdr:colOff>
      <xdr:row>0</xdr:row>
      <xdr:rowOff>0</xdr:rowOff>
    </xdr:from>
    <xdr:to>
      <xdr:col>6</xdr:col>
      <xdr:colOff>5136391</xdr:colOff>
      <xdr:row>16</xdr:row>
      <xdr:rowOff>108857</xdr:rowOff>
    </xdr:to>
    <xdr:pic>
      <xdr:nvPicPr>
        <xdr:cNvPr id="3" name="Picture 2">
          <a:extLst>
            <a:ext uri="{FF2B5EF4-FFF2-40B4-BE49-F238E27FC236}">
              <a16:creationId xmlns:a16="http://schemas.microsoft.com/office/drawing/2014/main" id="{9A28AA53-F102-4FA3-A328-651A031D6E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53401" y="0"/>
          <a:ext cx="5092847" cy="274320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87085</xdr:colOff>
      <xdr:row>1</xdr:row>
      <xdr:rowOff>21772</xdr:rowOff>
    </xdr:from>
    <xdr:to>
      <xdr:col>6</xdr:col>
      <xdr:colOff>5004439</xdr:colOff>
      <xdr:row>16</xdr:row>
      <xdr:rowOff>141515</xdr:rowOff>
    </xdr:to>
    <xdr:pic>
      <xdr:nvPicPr>
        <xdr:cNvPr id="3" name="Picture 2">
          <a:extLst>
            <a:ext uri="{FF2B5EF4-FFF2-40B4-BE49-F238E27FC236}">
              <a16:creationId xmlns:a16="http://schemas.microsoft.com/office/drawing/2014/main" id="{88C47779-FA55-4011-96E9-4E3E4C277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3514" y="185058"/>
          <a:ext cx="4917354" cy="2569028"/>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108856</xdr:colOff>
      <xdr:row>0</xdr:row>
      <xdr:rowOff>0</xdr:rowOff>
    </xdr:from>
    <xdr:to>
      <xdr:col>6</xdr:col>
      <xdr:colOff>4245428</xdr:colOff>
      <xdr:row>16</xdr:row>
      <xdr:rowOff>28072</xdr:rowOff>
    </xdr:to>
    <xdr:pic>
      <xdr:nvPicPr>
        <xdr:cNvPr id="3" name="Picture 2">
          <a:extLst>
            <a:ext uri="{FF2B5EF4-FFF2-40B4-BE49-F238E27FC236}">
              <a16:creationId xmlns:a16="http://schemas.microsoft.com/office/drawing/2014/main" id="{591DDF4E-E3DD-435B-8309-266474BAF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45285" y="0"/>
          <a:ext cx="4136572" cy="2673301"/>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32656</xdr:colOff>
      <xdr:row>0</xdr:row>
      <xdr:rowOff>0</xdr:rowOff>
    </xdr:from>
    <xdr:to>
      <xdr:col>6</xdr:col>
      <xdr:colOff>5223709</xdr:colOff>
      <xdr:row>16</xdr:row>
      <xdr:rowOff>76199</xdr:rowOff>
    </xdr:to>
    <xdr:pic>
      <xdr:nvPicPr>
        <xdr:cNvPr id="4" name="Picture 3">
          <a:extLst>
            <a:ext uri="{FF2B5EF4-FFF2-40B4-BE49-F238E27FC236}">
              <a16:creationId xmlns:a16="http://schemas.microsoft.com/office/drawing/2014/main" id="{FBD23811-9566-4867-AB71-6C3CA8ECC7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69085" y="0"/>
          <a:ext cx="5191053" cy="2710542"/>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272142</xdr:colOff>
      <xdr:row>0</xdr:row>
      <xdr:rowOff>1</xdr:rowOff>
    </xdr:from>
    <xdr:to>
      <xdr:col>6</xdr:col>
      <xdr:colOff>5322139</xdr:colOff>
      <xdr:row>15</xdr:row>
      <xdr:rowOff>108858</xdr:rowOff>
    </xdr:to>
    <xdr:pic>
      <xdr:nvPicPr>
        <xdr:cNvPr id="3" name="Picture 2">
          <a:extLst>
            <a:ext uri="{FF2B5EF4-FFF2-40B4-BE49-F238E27FC236}">
              <a16:creationId xmlns:a16="http://schemas.microsoft.com/office/drawing/2014/main" id="{63495EEF-DCDB-4C19-A33D-E7B3FF1272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08571" y="1"/>
          <a:ext cx="5049997" cy="2579914"/>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5377286</xdr:colOff>
      <xdr:row>16</xdr:row>
      <xdr:rowOff>108857</xdr:rowOff>
    </xdr:to>
    <xdr:pic>
      <xdr:nvPicPr>
        <xdr:cNvPr id="3" name="Picture 2">
          <a:extLst>
            <a:ext uri="{FF2B5EF4-FFF2-40B4-BE49-F238E27FC236}">
              <a16:creationId xmlns:a16="http://schemas.microsoft.com/office/drawing/2014/main" id="{76728080-F6FE-4FC0-BDDB-63EBC1B6A3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36429" y="0"/>
          <a:ext cx="5377286" cy="2743200"/>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402773</xdr:colOff>
      <xdr:row>0</xdr:row>
      <xdr:rowOff>21772</xdr:rowOff>
    </xdr:from>
    <xdr:to>
      <xdr:col>7</xdr:col>
      <xdr:colOff>152400</xdr:colOff>
      <xdr:row>16</xdr:row>
      <xdr:rowOff>156922</xdr:rowOff>
    </xdr:to>
    <xdr:pic>
      <xdr:nvPicPr>
        <xdr:cNvPr id="3" name="Picture 2">
          <a:extLst>
            <a:ext uri="{FF2B5EF4-FFF2-40B4-BE49-F238E27FC236}">
              <a16:creationId xmlns:a16="http://schemas.microsoft.com/office/drawing/2014/main" id="{F836FAB3-7AD0-4389-9FF5-AA69ABA8C1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62259" y="21772"/>
          <a:ext cx="5421084" cy="276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190500</xdr:colOff>
      <xdr:row>0</xdr:row>
      <xdr:rowOff>0</xdr:rowOff>
    </xdr:from>
    <xdr:to>
      <xdr:col>6</xdr:col>
      <xdr:colOff>4429125</xdr:colOff>
      <xdr:row>17</xdr:row>
      <xdr:rowOff>4745</xdr:rowOff>
    </xdr:to>
    <xdr:pic>
      <xdr:nvPicPr>
        <xdr:cNvPr id="3" name="Picture 2">
          <a:extLst>
            <a:ext uri="{FF2B5EF4-FFF2-40B4-BE49-F238E27FC236}">
              <a16:creationId xmlns:a16="http://schemas.microsoft.com/office/drawing/2014/main" id="{4ADD2553-3FF9-4EC0-B81C-7132D14E67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9175" y="0"/>
          <a:ext cx="4238625" cy="2919395"/>
        </a:xfrm>
        <a:prstGeom prst="rect">
          <a:avLst/>
        </a:prstGeom>
        <a:solidFill>
          <a:schemeClr val="bg1"/>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1615-3FD9-4682-BA9F-EB4C2177FBA6}">
  <dimension ref="A1:A21"/>
  <sheetViews>
    <sheetView tabSelected="1" zoomScale="130" zoomScaleNormal="130" workbookViewId="0">
      <selection activeCell="E14" sqref="E14"/>
    </sheetView>
  </sheetViews>
  <sheetFormatPr defaultColWidth="8.85546875" defaultRowHeight="12.75" x14ac:dyDescent="0.2"/>
  <cols>
    <col min="1" max="1" width="8.85546875" style="153" customWidth="1"/>
    <col min="2" max="16384" width="8.85546875" style="153"/>
  </cols>
  <sheetData>
    <row r="1" spans="1:1" x14ac:dyDescent="0.2">
      <c r="A1" s="153" t="s">
        <v>415</v>
      </c>
    </row>
    <row r="3" spans="1:1" x14ac:dyDescent="0.2">
      <c r="A3" s="153" t="s">
        <v>414</v>
      </c>
    </row>
    <row r="5" spans="1:1" x14ac:dyDescent="0.2">
      <c r="A5" s="153" t="s">
        <v>416</v>
      </c>
    </row>
    <row r="6" spans="1:1" x14ac:dyDescent="0.2">
      <c r="A6" s="153" t="s">
        <v>413</v>
      </c>
    </row>
    <row r="7" spans="1:1" x14ac:dyDescent="0.2">
      <c r="A7" s="153" t="s">
        <v>417</v>
      </c>
    </row>
    <row r="9" spans="1:1" x14ac:dyDescent="0.2">
      <c r="A9" s="153" t="s">
        <v>412</v>
      </c>
    </row>
    <row r="10" spans="1:1" x14ac:dyDescent="0.2">
      <c r="A10" s="153" t="s">
        <v>411</v>
      </c>
    </row>
    <row r="11" spans="1:1" x14ac:dyDescent="0.2">
      <c r="A11" s="153" t="s">
        <v>410</v>
      </c>
    </row>
    <row r="12" spans="1:1" x14ac:dyDescent="0.2">
      <c r="A12" s="153" t="s">
        <v>409</v>
      </c>
    </row>
    <row r="13" spans="1:1" x14ac:dyDescent="0.2">
      <c r="A13" s="153" t="s">
        <v>408</v>
      </c>
    </row>
    <row r="14" spans="1:1" x14ac:dyDescent="0.2">
      <c r="A14" s="153" t="s">
        <v>407</v>
      </c>
    </row>
    <row r="15" spans="1:1" x14ac:dyDescent="0.2">
      <c r="A15" s="153" t="s">
        <v>406</v>
      </c>
    </row>
    <row r="16" spans="1:1" x14ac:dyDescent="0.2">
      <c r="A16" s="153" t="s">
        <v>405</v>
      </c>
    </row>
    <row r="17" spans="1:1" x14ac:dyDescent="0.2">
      <c r="A17" s="153" t="s">
        <v>404</v>
      </c>
    </row>
    <row r="18" spans="1:1" x14ac:dyDescent="0.2">
      <c r="A18" s="153" t="s">
        <v>403</v>
      </c>
    </row>
    <row r="19" spans="1:1" x14ac:dyDescent="0.2">
      <c r="A19" s="153" t="s">
        <v>402</v>
      </c>
    </row>
    <row r="20" spans="1:1" x14ac:dyDescent="0.2">
      <c r="A20" s="153" t="s">
        <v>401</v>
      </c>
    </row>
    <row r="21" spans="1:1" x14ac:dyDescent="0.2">
      <c r="A21" s="153" t="s">
        <v>400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77F6-A420-49C0-A4CB-5FD0AB6EB599}">
  <dimension ref="A1:M50"/>
  <sheetViews>
    <sheetView zoomScale="80" zoomScaleNormal="80" workbookViewId="0">
      <selection activeCell="A39" sqref="A39"/>
    </sheetView>
  </sheetViews>
  <sheetFormatPr defaultRowHeight="12.75" x14ac:dyDescent="0.2"/>
  <cols>
    <col min="1" max="1" width="36.7109375" customWidth="1"/>
    <col min="2" max="4" width="20.7109375" customWidth="1"/>
    <col min="5" max="5" width="15.85546875" customWidth="1"/>
    <col min="6" max="6" width="8.42578125" customWidth="1"/>
    <col min="7" max="7" width="65.42578125" customWidth="1"/>
    <col min="8" max="8" width="20.7109375" customWidth="1"/>
    <col min="9" max="9" width="27.42578125" customWidth="1"/>
    <col min="10" max="10" width="15.140625" customWidth="1"/>
    <col min="11" max="11" width="15.42578125" customWidth="1"/>
    <col min="12" max="12" width="14.5703125" customWidth="1"/>
    <col min="13" max="13" width="16.7109375" customWidth="1"/>
  </cols>
  <sheetData>
    <row r="1" spans="1:13" ht="13.5" thickBot="1" x14ac:dyDescent="0.25">
      <c r="A1" s="30" t="s">
        <v>0</v>
      </c>
      <c r="B1" s="31" t="s">
        <v>11</v>
      </c>
      <c r="C1" s="31" t="s">
        <v>12</v>
      </c>
      <c r="D1" s="32" t="s">
        <v>13</v>
      </c>
      <c r="E1" s="33" t="s">
        <v>14</v>
      </c>
      <c r="I1" s="36" t="s">
        <v>10</v>
      </c>
      <c r="J1" s="37" t="s">
        <v>9</v>
      </c>
      <c r="K1" s="37" t="s">
        <v>110</v>
      </c>
      <c r="L1" s="37" t="s">
        <v>111</v>
      </c>
      <c r="M1" s="38" t="s">
        <v>112</v>
      </c>
    </row>
    <row r="2" spans="1:13" x14ac:dyDescent="0.2">
      <c r="A2" s="128" t="s">
        <v>188</v>
      </c>
      <c r="B2" s="66">
        <v>108466</v>
      </c>
      <c r="C2" s="123">
        <v>4.1343864725513804</v>
      </c>
      <c r="D2" s="129">
        <f>POWER(10,C2)</f>
        <v>13626.567521629582</v>
      </c>
      <c r="E2" s="130">
        <f>AVERAGE(D2:D4)</f>
        <v>8688.250308290766</v>
      </c>
      <c r="H2" s="56"/>
      <c r="I2" s="46">
        <f t="shared" ref="I2:I7" si="0">POWER(10,J2)</f>
        <v>1000000</v>
      </c>
      <c r="J2" s="145">
        <v>6</v>
      </c>
      <c r="K2" s="145">
        <v>948481</v>
      </c>
      <c r="L2" s="145">
        <v>912106</v>
      </c>
      <c r="M2" s="146">
        <v>874368</v>
      </c>
    </row>
    <row r="3" spans="1:13" x14ac:dyDescent="0.2">
      <c r="A3" s="131" t="s">
        <v>189</v>
      </c>
      <c r="B3" s="71">
        <v>102102</v>
      </c>
      <c r="C3" s="111">
        <v>4.0526286350410601</v>
      </c>
      <c r="D3" s="75">
        <f>POWER(10,C3)</f>
        <v>11288.302397759833</v>
      </c>
      <c r="E3" s="132"/>
      <c r="I3" s="8">
        <f t="shared" si="0"/>
        <v>299999.82404594315</v>
      </c>
      <c r="J3" s="29">
        <v>5.4771210000000004</v>
      </c>
      <c r="K3" s="29">
        <v>603904</v>
      </c>
      <c r="L3" s="29">
        <v>616485</v>
      </c>
      <c r="M3" s="40">
        <v>564335</v>
      </c>
    </row>
    <row r="4" spans="1:13" x14ac:dyDescent="0.2">
      <c r="A4" s="131" t="s">
        <v>190</v>
      </c>
      <c r="B4" s="71">
        <v>75112</v>
      </c>
      <c r="C4" s="111">
        <v>3.06065290006141</v>
      </c>
      <c r="D4" s="75">
        <f>POWER(10,C4)</f>
        <v>1149.8810054828812</v>
      </c>
      <c r="E4" s="132"/>
      <c r="I4" s="8">
        <f t="shared" si="0"/>
        <v>90000.101660250293</v>
      </c>
      <c r="J4" s="29">
        <v>4.954243</v>
      </c>
      <c r="K4" s="29">
        <v>281132</v>
      </c>
      <c r="L4" s="29">
        <v>314127</v>
      </c>
      <c r="M4" s="40">
        <v>287351</v>
      </c>
    </row>
    <row r="5" spans="1:13" x14ac:dyDescent="0.2">
      <c r="A5" s="131"/>
      <c r="B5" s="75"/>
      <c r="C5" s="75"/>
      <c r="D5" s="75"/>
      <c r="E5" s="132"/>
      <c r="I5" s="8">
        <f t="shared" si="0"/>
        <v>27000.014662192047</v>
      </c>
      <c r="J5" s="29">
        <v>4.4313640000000003</v>
      </c>
      <c r="K5" s="29">
        <v>140598</v>
      </c>
      <c r="L5" s="29">
        <v>135663</v>
      </c>
      <c r="M5" s="40">
        <v>156626</v>
      </c>
    </row>
    <row r="6" spans="1:13" x14ac:dyDescent="0.2">
      <c r="A6" s="78" t="s">
        <v>389</v>
      </c>
      <c r="B6" s="85">
        <v>283133</v>
      </c>
      <c r="C6" s="85">
        <v>4.9287123725355704</v>
      </c>
      <c r="D6" s="85">
        <f>POWER(10,C6)</f>
        <v>84861.826028589567</v>
      </c>
      <c r="E6" s="116">
        <f>AVERAGE(D6:D8)</f>
        <v>95805.172626461819</v>
      </c>
      <c r="I6" s="8">
        <f t="shared" si="0"/>
        <v>8099.9996478954745</v>
      </c>
      <c r="J6" s="29">
        <v>3.9084850000000002</v>
      </c>
      <c r="K6" s="29">
        <v>97819</v>
      </c>
      <c r="L6" s="29">
        <v>89998</v>
      </c>
      <c r="M6" s="40">
        <v>91816</v>
      </c>
    </row>
    <row r="7" spans="1:13" ht="13.5" thickBot="1" x14ac:dyDescent="0.25">
      <c r="A7" s="78" t="s">
        <v>390</v>
      </c>
      <c r="B7" s="85">
        <v>361858</v>
      </c>
      <c r="C7" s="85">
        <v>5.0963566998348204</v>
      </c>
      <c r="D7" s="85">
        <f>POWER(10,C7)</f>
        <v>124840.84507419169</v>
      </c>
      <c r="E7" s="116"/>
      <c r="I7" s="9">
        <f t="shared" si="0"/>
        <v>2429.998469140834</v>
      </c>
      <c r="J7" s="41">
        <v>3.3856060000000001</v>
      </c>
      <c r="K7" s="41">
        <v>84302</v>
      </c>
      <c r="L7" s="41">
        <v>81297</v>
      </c>
      <c r="M7" s="42">
        <v>70307</v>
      </c>
    </row>
    <row r="8" spans="1:13" ht="13.5" thickBot="1" x14ac:dyDescent="0.25">
      <c r="A8" s="106" t="s">
        <v>391</v>
      </c>
      <c r="B8" s="107">
        <v>267657</v>
      </c>
      <c r="C8" s="107">
        <v>4.8904928183248</v>
      </c>
      <c r="D8" s="107">
        <f>POWER(10,C8)</f>
        <v>77712.846776604187</v>
      </c>
      <c r="E8" s="126"/>
    </row>
    <row r="17" spans="1:8" x14ac:dyDescent="0.2">
      <c r="A17" s="1"/>
      <c r="B17" s="2"/>
      <c r="C17" s="2"/>
      <c r="D17" s="2"/>
      <c r="E17" s="2"/>
    </row>
    <row r="18" spans="1:8" x14ac:dyDescent="0.2">
      <c r="A18" s="1"/>
      <c r="B18" s="2"/>
      <c r="C18" s="2"/>
      <c r="D18" s="2"/>
      <c r="E18" s="2"/>
    </row>
    <row r="19" spans="1:8" ht="15" x14ac:dyDescent="0.2">
      <c r="A19" s="1"/>
      <c r="B19" s="2"/>
      <c r="C19" s="2"/>
      <c r="D19" s="2"/>
      <c r="E19" s="2"/>
      <c r="G19" s="59" t="s">
        <v>392</v>
      </c>
      <c r="H19" s="60"/>
    </row>
    <row r="20" spans="1:8" x14ac:dyDescent="0.2">
      <c r="A20" s="1"/>
      <c r="B20" s="2"/>
      <c r="C20" s="2"/>
      <c r="D20" s="2"/>
      <c r="E20" s="2"/>
    </row>
    <row r="21" spans="1:8" x14ac:dyDescent="0.2">
      <c r="G21" s="49" t="s">
        <v>1</v>
      </c>
    </row>
    <row r="22" spans="1:8" x14ac:dyDescent="0.2">
      <c r="G22" s="2" t="s">
        <v>2</v>
      </c>
      <c r="H22" s="2"/>
    </row>
    <row r="23" spans="1:8" x14ac:dyDescent="0.2">
      <c r="G23" s="2" t="s">
        <v>3</v>
      </c>
      <c r="H23" s="2">
        <v>1166415</v>
      </c>
    </row>
    <row r="24" spans="1:8" x14ac:dyDescent="0.2">
      <c r="G24" s="2" t="s">
        <v>4</v>
      </c>
      <c r="H24" s="2">
        <v>72436</v>
      </c>
    </row>
    <row r="25" spans="1:8" x14ac:dyDescent="0.2">
      <c r="G25" s="2" t="s">
        <v>5</v>
      </c>
      <c r="H25" s="2">
        <v>5.5140000000000002</v>
      </c>
    </row>
    <row r="26" spans="1:8" x14ac:dyDescent="0.2">
      <c r="G26" s="2" t="s">
        <v>6</v>
      </c>
      <c r="H26" s="2">
        <v>1.0640000000000001</v>
      </c>
    </row>
    <row r="27" spans="1:8" x14ac:dyDescent="0.2">
      <c r="G27" s="2" t="s">
        <v>7</v>
      </c>
      <c r="H27" s="2">
        <v>326268</v>
      </c>
    </row>
    <row r="28" spans="1:8" x14ac:dyDescent="0.2">
      <c r="G28" s="2"/>
      <c r="H28" s="2"/>
    </row>
    <row r="29" spans="1:8" x14ac:dyDescent="0.2">
      <c r="H29" s="34"/>
    </row>
    <row r="30" spans="1:8" x14ac:dyDescent="0.2">
      <c r="H30" s="34"/>
    </row>
    <row r="31" spans="1:8" x14ac:dyDescent="0.2">
      <c r="H31" s="34"/>
    </row>
    <row r="32" spans="1:8" x14ac:dyDescent="0.2">
      <c r="H32" s="34"/>
    </row>
    <row r="33" spans="8:8" x14ac:dyDescent="0.2">
      <c r="H33" s="34"/>
    </row>
    <row r="34" spans="8:8" x14ac:dyDescent="0.2">
      <c r="H34" s="34"/>
    </row>
    <row r="35" spans="8:8" x14ac:dyDescent="0.2">
      <c r="H35" s="34"/>
    </row>
    <row r="36" spans="8:8" x14ac:dyDescent="0.2">
      <c r="H36" s="34"/>
    </row>
    <row r="37" spans="8:8" x14ac:dyDescent="0.2">
      <c r="H37" s="34"/>
    </row>
    <row r="38" spans="8:8" x14ac:dyDescent="0.2">
      <c r="H38" s="34"/>
    </row>
    <row r="39" spans="8:8" x14ac:dyDescent="0.2">
      <c r="H39" s="34"/>
    </row>
    <row r="40" spans="8:8" x14ac:dyDescent="0.2">
      <c r="H40" s="34"/>
    </row>
    <row r="41" spans="8:8" x14ac:dyDescent="0.2">
      <c r="H41" s="34"/>
    </row>
    <row r="42" spans="8:8" x14ac:dyDescent="0.2">
      <c r="H42" s="34"/>
    </row>
    <row r="43" spans="8:8" x14ac:dyDescent="0.2">
      <c r="H43" s="34"/>
    </row>
    <row r="44" spans="8:8" x14ac:dyDescent="0.2">
      <c r="H44" s="34"/>
    </row>
    <row r="45" spans="8:8" x14ac:dyDescent="0.2">
      <c r="H45" s="34"/>
    </row>
    <row r="46" spans="8:8" x14ac:dyDescent="0.2">
      <c r="H46" s="34"/>
    </row>
    <row r="47" spans="8:8" x14ac:dyDescent="0.2">
      <c r="H47" s="34"/>
    </row>
    <row r="48" spans="8:8" x14ac:dyDescent="0.2">
      <c r="H48" s="34"/>
    </row>
    <row r="49" spans="8:8" x14ac:dyDescent="0.2">
      <c r="H49" s="34"/>
    </row>
    <row r="50" spans="8:8" x14ac:dyDescent="0.2">
      <c r="H50" s="34"/>
    </row>
  </sheetData>
  <pageMargins left="0.75" right="0.75" top="0.56999999999999995" bottom="0.56000000000000005"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0"/>
  <sheetViews>
    <sheetView zoomScale="80" zoomScaleNormal="80" workbookViewId="0">
      <selection activeCell="G36" sqref="G36"/>
    </sheetView>
  </sheetViews>
  <sheetFormatPr defaultRowHeight="12.75" x14ac:dyDescent="0.2"/>
  <cols>
    <col min="1" max="1" width="36.5703125" customWidth="1"/>
    <col min="2" max="4" width="20.7109375" customWidth="1"/>
    <col min="5" max="5" width="15.85546875" customWidth="1"/>
    <col min="6" max="6" width="8.42578125" customWidth="1"/>
    <col min="7" max="7" width="68.7109375" customWidth="1"/>
    <col min="8" max="8" width="14.28515625" customWidth="1"/>
    <col min="10" max="10" width="18.42578125" customWidth="1"/>
    <col min="11" max="11" width="20.140625" customWidth="1"/>
    <col min="12" max="13" width="14.28515625" customWidth="1"/>
  </cols>
  <sheetData>
    <row r="1" spans="1:13" ht="15.75" thickBot="1" x14ac:dyDescent="0.25">
      <c r="A1" s="30" t="s">
        <v>0</v>
      </c>
      <c r="B1" s="31" t="s">
        <v>11</v>
      </c>
      <c r="C1" s="31" t="s">
        <v>12</v>
      </c>
      <c r="D1" s="32" t="s">
        <v>13</v>
      </c>
      <c r="E1" s="33" t="s">
        <v>14</v>
      </c>
      <c r="G1" s="60"/>
      <c r="H1" s="60"/>
      <c r="I1" s="11" t="s">
        <v>10</v>
      </c>
      <c r="J1" s="12" t="s">
        <v>9</v>
      </c>
      <c r="K1" s="12" t="s">
        <v>110</v>
      </c>
      <c r="L1" s="12" t="s">
        <v>111</v>
      </c>
      <c r="M1" s="13" t="s">
        <v>112</v>
      </c>
    </row>
    <row r="2" spans="1:13" x14ac:dyDescent="0.2">
      <c r="A2" s="65" t="s">
        <v>15</v>
      </c>
      <c r="B2" s="66">
        <v>67676</v>
      </c>
      <c r="C2" s="67">
        <v>4.6610322111836604</v>
      </c>
      <c r="D2" s="68">
        <f>POWER(10,C2)</f>
        <v>45817.586789631394</v>
      </c>
      <c r="E2" s="69">
        <f>AVERAGE(D2:D4)</f>
        <v>44482.239222900622</v>
      </c>
      <c r="I2" s="10">
        <f t="shared" ref="I2:I8" si="0">POWER(10,J2)</f>
        <v>2930002.5613103374</v>
      </c>
      <c r="J2" s="20">
        <v>6.4668679999999998</v>
      </c>
      <c r="K2" s="14">
        <v>911922</v>
      </c>
      <c r="L2" s="14">
        <v>699428</v>
      </c>
      <c r="M2" s="15">
        <v>544884</v>
      </c>
    </row>
    <row r="3" spans="1:13" x14ac:dyDescent="0.2">
      <c r="A3" s="70" t="s">
        <v>16</v>
      </c>
      <c r="B3" s="71">
        <v>64989</v>
      </c>
      <c r="C3" s="72">
        <v>4.6455211207901899</v>
      </c>
      <c r="D3" s="73">
        <f>POWER(10,C3)</f>
        <v>44210.061677422673</v>
      </c>
      <c r="E3" s="74"/>
      <c r="I3" s="8">
        <f t="shared" si="0"/>
        <v>975000.86276503187</v>
      </c>
      <c r="J3" s="21">
        <v>5.9890049999999997</v>
      </c>
      <c r="K3" s="7">
        <v>831513</v>
      </c>
      <c r="L3" s="7">
        <v>659245</v>
      </c>
      <c r="M3" s="16">
        <v>556115</v>
      </c>
    </row>
    <row r="4" spans="1:13" x14ac:dyDescent="0.2">
      <c r="A4" s="70" t="s">
        <v>17</v>
      </c>
      <c r="B4" s="71">
        <v>63692</v>
      </c>
      <c r="C4" s="72">
        <v>4.6376805090096704</v>
      </c>
      <c r="D4" s="73">
        <f>POWER(10,C4)</f>
        <v>43419.069201647799</v>
      </c>
      <c r="E4" s="74"/>
      <c r="I4" s="8">
        <f t="shared" si="0"/>
        <v>324999.72986512573</v>
      </c>
      <c r="J4" s="21">
        <v>5.5118830000000001</v>
      </c>
      <c r="K4" s="7">
        <v>663035</v>
      </c>
      <c r="L4" s="7">
        <v>541490</v>
      </c>
      <c r="M4" s="16">
        <v>435915</v>
      </c>
    </row>
    <row r="5" spans="1:13" x14ac:dyDescent="0.2">
      <c r="A5" s="70"/>
      <c r="B5" s="75"/>
      <c r="C5" s="76"/>
      <c r="D5" s="73"/>
      <c r="E5" s="74"/>
      <c r="I5" s="8">
        <f t="shared" si="0"/>
        <v>108000.0608053246</v>
      </c>
      <c r="J5" s="21">
        <v>5.0334240000000001</v>
      </c>
      <c r="K5" s="7">
        <v>195898</v>
      </c>
      <c r="L5" s="7">
        <v>229214</v>
      </c>
      <c r="M5" s="16">
        <v>160878</v>
      </c>
    </row>
    <row r="6" spans="1:13" x14ac:dyDescent="0.2">
      <c r="A6" s="70" t="s">
        <v>18</v>
      </c>
      <c r="B6" s="71">
        <v>252086</v>
      </c>
      <c r="C6" s="77">
        <v>5.1106397261962702</v>
      </c>
      <c r="D6" s="73">
        <f>POWER(10,C6)</f>
        <v>129014.857251305</v>
      </c>
      <c r="E6" s="74">
        <f>AVERAGE(D6:D8)</f>
        <v>116549.33686231352</v>
      </c>
      <c r="I6" s="8">
        <f t="shared" si="0"/>
        <v>36111.040306598486</v>
      </c>
      <c r="J6" s="21">
        <v>4.5576400000000001</v>
      </c>
      <c r="K6" s="7">
        <v>78076</v>
      </c>
      <c r="L6" s="7">
        <v>71161</v>
      </c>
      <c r="M6" s="16">
        <v>58220</v>
      </c>
    </row>
    <row r="7" spans="1:13" x14ac:dyDescent="0.2">
      <c r="A7" s="70" t="s">
        <v>19</v>
      </c>
      <c r="B7" s="71">
        <v>213835</v>
      </c>
      <c r="C7" s="77">
        <v>5.0515887539131201</v>
      </c>
      <c r="D7" s="73">
        <f>POWER(10,C7)</f>
        <v>112613.05852977064</v>
      </c>
      <c r="E7" s="74"/>
      <c r="I7" s="8">
        <f t="shared" si="0"/>
        <v>12036.992779176098</v>
      </c>
      <c r="J7" s="21">
        <v>4.0805179999999996</v>
      </c>
      <c r="K7" s="7">
        <v>27278</v>
      </c>
      <c r="L7" s="7">
        <v>27006</v>
      </c>
      <c r="M7" s="16">
        <v>19764</v>
      </c>
    </row>
    <row r="8" spans="1:13" ht="13.5" thickBot="1" x14ac:dyDescent="0.25">
      <c r="A8" s="70" t="s">
        <v>20</v>
      </c>
      <c r="B8" s="71">
        <v>202960</v>
      </c>
      <c r="C8" s="77">
        <v>5.0335045541120502</v>
      </c>
      <c r="D8" s="73">
        <f>POWER(10,C8)</f>
        <v>108020.09480586492</v>
      </c>
      <c r="E8" s="74"/>
      <c r="I8" s="9">
        <f t="shared" si="0"/>
        <v>4012.4995804244058</v>
      </c>
      <c r="J8" s="22">
        <v>3.603415</v>
      </c>
      <c r="K8" s="17">
        <v>7779</v>
      </c>
      <c r="L8" s="17">
        <v>15451</v>
      </c>
      <c r="M8" s="18">
        <v>29674</v>
      </c>
    </row>
    <row r="9" spans="1:13" x14ac:dyDescent="0.2">
      <c r="A9" s="78"/>
      <c r="B9" s="75"/>
      <c r="C9" s="76"/>
      <c r="D9" s="75"/>
      <c r="E9" s="74"/>
    </row>
    <row r="10" spans="1:13" x14ac:dyDescent="0.2">
      <c r="A10" s="70" t="s">
        <v>21</v>
      </c>
      <c r="B10" s="71">
        <v>138941</v>
      </c>
      <c r="C10" s="77">
        <v>4.9072672988576898</v>
      </c>
      <c r="D10" s="73">
        <f>POWER(10,C10)</f>
        <v>80773.201887268486</v>
      </c>
      <c r="E10" s="74">
        <f>AVERAGE(D10:D12)</f>
        <v>71121.368820836084</v>
      </c>
    </row>
    <row r="11" spans="1:13" x14ac:dyDescent="0.2">
      <c r="A11" s="70" t="s">
        <v>22</v>
      </c>
      <c r="B11" s="71">
        <v>119114</v>
      </c>
      <c r="C11" s="77">
        <v>4.8568559160987501</v>
      </c>
      <c r="D11" s="73">
        <f>POWER(10,C11)</f>
        <v>71921.032928457091</v>
      </c>
      <c r="E11" s="74"/>
    </row>
    <row r="12" spans="1:13" x14ac:dyDescent="0.2">
      <c r="A12" s="70" t="s">
        <v>23</v>
      </c>
      <c r="B12" s="71">
        <v>95377</v>
      </c>
      <c r="C12" s="77">
        <v>4.7829730761513503</v>
      </c>
      <c r="D12" s="73">
        <f>POWER(10,C12)</f>
        <v>60669.871646782682</v>
      </c>
      <c r="E12" s="74"/>
      <c r="F12" s="19"/>
    </row>
    <row r="13" spans="1:13" s="1" customFormat="1" x14ac:dyDescent="0.2">
      <c r="A13" s="70"/>
      <c r="B13" s="81"/>
      <c r="C13" s="76"/>
      <c r="D13" s="73"/>
      <c r="E13" s="74"/>
      <c r="F13" s="6"/>
    </row>
    <row r="14" spans="1:13" s="1" customFormat="1" x14ac:dyDescent="0.2">
      <c r="A14" s="70" t="s">
        <v>128</v>
      </c>
      <c r="B14" s="71">
        <v>84654</v>
      </c>
      <c r="C14" s="77">
        <v>4.7420765310329402</v>
      </c>
      <c r="D14" s="73">
        <f>POWER(10,C14)</f>
        <v>55217.473450645062</v>
      </c>
      <c r="E14" s="74">
        <f>AVERAGE(D14:D16)</f>
        <v>56359.625127310865</v>
      </c>
      <c r="F14" s="6"/>
    </row>
    <row r="15" spans="1:13" s="1" customFormat="1" x14ac:dyDescent="0.2">
      <c r="A15" s="70" t="s">
        <v>129</v>
      </c>
      <c r="B15" s="71">
        <v>97313</v>
      </c>
      <c r="C15" s="77">
        <v>4.7897563736715796</v>
      </c>
      <c r="D15" s="73">
        <f>POWER(10,C15)</f>
        <v>61624.920734550033</v>
      </c>
      <c r="E15" s="74"/>
      <c r="F15" s="6"/>
    </row>
    <row r="16" spans="1:13" s="1" customFormat="1" x14ac:dyDescent="0.2">
      <c r="A16" s="70" t="s">
        <v>130</v>
      </c>
      <c r="B16" s="71">
        <v>79049</v>
      </c>
      <c r="C16" s="77">
        <v>4.7179739138965999</v>
      </c>
      <c r="D16" s="73">
        <f>POWER(10,C16)</f>
        <v>52236.481196737492</v>
      </c>
      <c r="E16" s="74"/>
      <c r="F16" s="6"/>
    </row>
    <row r="17" spans="1:10" s="1" customFormat="1" x14ac:dyDescent="0.2">
      <c r="A17" s="70"/>
      <c r="B17" s="75"/>
      <c r="C17" s="76"/>
      <c r="D17" s="73"/>
      <c r="E17" s="74"/>
      <c r="F17" s="6"/>
    </row>
    <row r="18" spans="1:10" s="1" customFormat="1" x14ac:dyDescent="0.2">
      <c r="A18" s="70" t="s">
        <v>27</v>
      </c>
      <c r="B18" s="71">
        <v>201845</v>
      </c>
      <c r="C18" s="77">
        <v>5.03161047102724</v>
      </c>
      <c r="D18" s="73">
        <f>POWER(10,C18)</f>
        <v>107550.01394323431</v>
      </c>
      <c r="E18" s="74">
        <f>AVERAGE(D18:D20)</f>
        <v>118353.56447284819</v>
      </c>
      <c r="F18" s="6"/>
    </row>
    <row r="19" spans="1:10" s="1" customFormat="1" ht="15" x14ac:dyDescent="0.2">
      <c r="A19" s="70" t="s">
        <v>28</v>
      </c>
      <c r="B19" s="71">
        <v>265343</v>
      </c>
      <c r="C19" s="77">
        <v>5.1298353056353996</v>
      </c>
      <c r="D19" s="73">
        <f>POWER(10,C19)</f>
        <v>134845.14221101574</v>
      </c>
      <c r="E19" s="74"/>
      <c r="F19" s="6"/>
      <c r="G19" s="59" t="s">
        <v>392</v>
      </c>
      <c r="H19" s="60"/>
      <c r="I19" s="60"/>
      <c r="J19" s="60"/>
    </row>
    <row r="20" spans="1:10" s="1" customFormat="1" x14ac:dyDescent="0.2">
      <c r="A20" s="70" t="s">
        <v>29</v>
      </c>
      <c r="B20" s="71">
        <v>213959</v>
      </c>
      <c r="C20" s="77">
        <v>5.05179109204607</v>
      </c>
      <c r="D20" s="73">
        <f>POWER(10,C20)</f>
        <v>112665.5372642945</v>
      </c>
      <c r="E20" s="74"/>
      <c r="F20" s="6"/>
    </row>
    <row r="21" spans="1:10" s="1" customFormat="1" ht="15.75" x14ac:dyDescent="0.25">
      <c r="A21" s="70"/>
      <c r="B21" s="75"/>
      <c r="C21" s="76"/>
      <c r="D21" s="73"/>
      <c r="E21" s="74"/>
      <c r="F21" s="6"/>
      <c r="G21" s="79" t="s">
        <v>1</v>
      </c>
      <c r="H21" s="79"/>
    </row>
    <row r="22" spans="1:10" s="1" customFormat="1" ht="15" x14ac:dyDescent="0.2">
      <c r="A22" s="70" t="s">
        <v>30</v>
      </c>
      <c r="B22" s="71">
        <v>6646</v>
      </c>
      <c r="C22" s="76" t="s">
        <v>38</v>
      </c>
      <c r="D22" s="73" t="s">
        <v>36</v>
      </c>
      <c r="E22" s="74">
        <f>AVERAGE(D23:D24)</f>
        <v>41197.324547077937</v>
      </c>
      <c r="F22" s="6"/>
      <c r="G22" s="80" t="s">
        <v>2</v>
      </c>
      <c r="H22" s="80"/>
    </row>
    <row r="23" spans="1:10" s="1" customFormat="1" ht="15" x14ac:dyDescent="0.2">
      <c r="A23" s="70" t="s">
        <v>31</v>
      </c>
      <c r="B23" s="71">
        <v>60000</v>
      </c>
      <c r="C23" s="77">
        <v>4.6139231807931704</v>
      </c>
      <c r="D23" s="73">
        <f>POWER(10,C23)</f>
        <v>41107.700223842046</v>
      </c>
      <c r="E23" s="74"/>
      <c r="F23" s="6"/>
      <c r="G23" s="80" t="s">
        <v>3</v>
      </c>
      <c r="H23" s="80">
        <v>717396</v>
      </c>
    </row>
    <row r="24" spans="1:10" s="1" customFormat="1" ht="15" x14ac:dyDescent="0.2">
      <c r="A24" s="70" t="s">
        <v>32</v>
      </c>
      <c r="B24" s="71">
        <v>60281</v>
      </c>
      <c r="C24" s="77">
        <v>4.6158127894441501</v>
      </c>
      <c r="D24" s="73">
        <f>POWER(10,C24)</f>
        <v>41286.948870313834</v>
      </c>
      <c r="E24" s="74"/>
      <c r="F24" s="6"/>
      <c r="G24" s="80" t="s">
        <v>4</v>
      </c>
      <c r="H24" s="80">
        <v>25032</v>
      </c>
    </row>
    <row r="25" spans="1:10" s="1" customFormat="1" ht="15" x14ac:dyDescent="0.2">
      <c r="A25" s="70"/>
      <c r="B25" s="75"/>
      <c r="C25" s="76"/>
      <c r="D25" s="73"/>
      <c r="E25" s="74"/>
      <c r="F25" s="6"/>
      <c r="G25" s="80" t="s">
        <v>5</v>
      </c>
      <c r="H25" s="80">
        <v>5.2709999999999999</v>
      </c>
    </row>
    <row r="26" spans="1:10" s="1" customFormat="1" ht="15" x14ac:dyDescent="0.2">
      <c r="A26" s="70" t="s">
        <v>33</v>
      </c>
      <c r="B26" s="75">
        <v>78367</v>
      </c>
      <c r="C26" s="76">
        <v>4.7148869672086802</v>
      </c>
      <c r="D26" s="73">
        <f>POWER(10,C26)</f>
        <v>51866.502964744599</v>
      </c>
      <c r="E26" s="74">
        <f>AVERAGE(D26:D28)</f>
        <v>51930.826447469364</v>
      </c>
      <c r="F26" s="6"/>
      <c r="G26" s="80" t="s">
        <v>6</v>
      </c>
      <c r="H26" s="80">
        <v>1.9379999999999999</v>
      </c>
    </row>
    <row r="27" spans="1:10" s="1" customFormat="1" ht="15" x14ac:dyDescent="0.2">
      <c r="A27" s="70" t="s">
        <v>34</v>
      </c>
      <c r="B27" s="75">
        <v>85602</v>
      </c>
      <c r="C27" s="76">
        <v>4.74594801747135</v>
      </c>
      <c r="D27" s="73">
        <f>POWER(10,C27)</f>
        <v>55711.906102308858</v>
      </c>
      <c r="E27" s="83"/>
      <c r="F27" s="6"/>
      <c r="G27" s="80" t="s">
        <v>7</v>
      </c>
      <c r="H27" s="80">
        <v>186830</v>
      </c>
    </row>
    <row r="28" spans="1:10" s="1" customFormat="1" ht="15" x14ac:dyDescent="0.2">
      <c r="A28" s="70" t="s">
        <v>35</v>
      </c>
      <c r="B28" s="75">
        <v>71805</v>
      </c>
      <c r="C28" s="76">
        <v>4.6831737965630502</v>
      </c>
      <c r="D28" s="73">
        <f>POWER(10,C28)</f>
        <v>48214.070275354643</v>
      </c>
      <c r="E28" s="83"/>
      <c r="F28" s="6"/>
      <c r="G28" s="60"/>
      <c r="H28" s="80"/>
    </row>
    <row r="29" spans="1:10" s="1" customFormat="1" x14ac:dyDescent="0.2">
      <c r="A29" s="70"/>
      <c r="B29" s="75"/>
      <c r="C29" s="76"/>
      <c r="D29" s="73"/>
      <c r="E29" s="83"/>
      <c r="F29" s="6"/>
    </row>
    <row r="30" spans="1:10" s="1" customFormat="1" x14ac:dyDescent="0.2">
      <c r="A30" s="70" t="s">
        <v>24</v>
      </c>
      <c r="B30" s="75">
        <v>993924</v>
      </c>
      <c r="C30" s="76" t="s">
        <v>37</v>
      </c>
      <c r="D30" s="76" t="s">
        <v>36</v>
      </c>
      <c r="E30" s="83" t="s">
        <v>36</v>
      </c>
      <c r="F30" s="6"/>
    </row>
    <row r="31" spans="1:10" s="1" customFormat="1" x14ac:dyDescent="0.2">
      <c r="A31" s="70" t="s">
        <v>25</v>
      </c>
      <c r="B31" s="75">
        <v>932873</v>
      </c>
      <c r="C31" s="76" t="s">
        <v>37</v>
      </c>
      <c r="D31" s="76" t="s">
        <v>36</v>
      </c>
      <c r="E31" s="83"/>
      <c r="F31" s="6"/>
    </row>
    <row r="32" spans="1:10" s="1" customFormat="1" x14ac:dyDescent="0.2">
      <c r="A32" s="70" t="s">
        <v>26</v>
      </c>
      <c r="B32" s="75">
        <v>733215</v>
      </c>
      <c r="C32" s="76" t="s">
        <v>37</v>
      </c>
      <c r="D32" s="76" t="s">
        <v>36</v>
      </c>
      <c r="E32" s="83"/>
      <c r="F32" s="6"/>
    </row>
    <row r="33" spans="1:11" s="1" customFormat="1" x14ac:dyDescent="0.2">
      <c r="A33" s="70"/>
      <c r="B33" s="75"/>
      <c r="C33" s="76"/>
      <c r="D33" s="76"/>
      <c r="E33" s="83"/>
      <c r="F33" s="6"/>
    </row>
    <row r="34" spans="1:11" s="1" customFormat="1" ht="15" x14ac:dyDescent="0.2">
      <c r="A34" s="70" t="s">
        <v>41</v>
      </c>
      <c r="B34" s="75">
        <v>89370</v>
      </c>
      <c r="C34" s="76">
        <v>4.7608142182123903</v>
      </c>
      <c r="D34" s="73">
        <f>POWER(10,C34)</f>
        <v>57651.978793693452</v>
      </c>
      <c r="E34" s="74">
        <f>AVERAGE(D34:D36)</f>
        <v>58725.846119635178</v>
      </c>
      <c r="F34" s="6"/>
      <c r="J34" s="60"/>
      <c r="K34" s="60"/>
    </row>
    <row r="35" spans="1:11" s="1" customFormat="1" ht="15.75" x14ac:dyDescent="0.25">
      <c r="A35" s="78" t="s">
        <v>42</v>
      </c>
      <c r="B35" s="75">
        <v>90085</v>
      </c>
      <c r="C35" s="76">
        <v>4.76354642394067</v>
      </c>
      <c r="D35" s="73">
        <f t="shared" ref="D35:D98" si="1">POWER(10,C35)</f>
        <v>58015.818526021409</v>
      </c>
      <c r="E35" s="74"/>
      <c r="F35" s="6"/>
      <c r="J35" s="79"/>
      <c r="K35" s="79"/>
    </row>
    <row r="36" spans="1:11" s="1" customFormat="1" ht="15" x14ac:dyDescent="0.2">
      <c r="A36" s="78" t="s">
        <v>43</v>
      </c>
      <c r="B36" s="75">
        <v>95054</v>
      </c>
      <c r="C36" s="76">
        <v>4.7818252943059001</v>
      </c>
      <c r="D36" s="73">
        <f t="shared" si="1"/>
        <v>60509.741039190689</v>
      </c>
      <c r="E36" s="74"/>
      <c r="F36" s="6"/>
      <c r="J36" s="60"/>
      <c r="K36" s="60"/>
    </row>
    <row r="37" spans="1:11" s="1" customFormat="1" ht="15" x14ac:dyDescent="0.2">
      <c r="A37" s="78"/>
      <c r="B37" s="75"/>
      <c r="C37" s="76"/>
      <c r="D37" s="73"/>
      <c r="E37" s="74"/>
      <c r="F37" s="6"/>
      <c r="J37" s="60"/>
      <c r="K37" s="80"/>
    </row>
    <row r="38" spans="1:11" s="1" customFormat="1" ht="15" x14ac:dyDescent="0.2">
      <c r="A38" s="78" t="s">
        <v>56</v>
      </c>
      <c r="B38" s="71">
        <v>86248</v>
      </c>
      <c r="C38" s="77">
        <v>4.7485549114055701</v>
      </c>
      <c r="D38" s="73">
        <f t="shared" si="1"/>
        <v>56047.327810774739</v>
      </c>
      <c r="E38" s="74">
        <f>AVERAGE(D38:D40)</f>
        <v>56387.348875680786</v>
      </c>
      <c r="F38" s="6"/>
      <c r="J38" s="60"/>
      <c r="K38" s="80"/>
    </row>
    <row r="39" spans="1:11" s="1" customFormat="1" ht="15" x14ac:dyDescent="0.2">
      <c r="A39" s="78" t="s">
        <v>57</v>
      </c>
      <c r="B39" s="71">
        <v>82087</v>
      </c>
      <c r="C39" s="77">
        <v>4.7313060242162797</v>
      </c>
      <c r="D39" s="73">
        <f t="shared" si="1"/>
        <v>53864.920625943196</v>
      </c>
      <c r="E39" s="74"/>
      <c r="F39" s="6"/>
      <c r="J39" s="60"/>
      <c r="K39" s="80"/>
    </row>
    <row r="40" spans="1:11" s="1" customFormat="1" ht="15" x14ac:dyDescent="0.2">
      <c r="A40" s="78" t="s">
        <v>58</v>
      </c>
      <c r="B40" s="71">
        <v>92529</v>
      </c>
      <c r="C40" s="77">
        <v>4.7726868754420098</v>
      </c>
      <c r="D40" s="73">
        <f t="shared" si="1"/>
        <v>59249.798190324429</v>
      </c>
      <c r="E40" s="74"/>
      <c r="F40" s="6"/>
      <c r="J40" s="60"/>
      <c r="K40" s="80"/>
    </row>
    <row r="41" spans="1:11" s="1" customFormat="1" ht="15" x14ac:dyDescent="0.2">
      <c r="A41" s="78"/>
      <c r="B41" s="75"/>
      <c r="C41" s="76"/>
      <c r="D41" s="73"/>
      <c r="E41" s="74"/>
      <c r="F41" s="6"/>
      <c r="J41" s="60"/>
      <c r="K41" s="80"/>
    </row>
    <row r="42" spans="1:11" s="1" customFormat="1" ht="16.149999999999999" customHeight="1" x14ac:dyDescent="0.35">
      <c r="A42" s="78" t="s">
        <v>59</v>
      </c>
      <c r="B42" s="71">
        <v>102258</v>
      </c>
      <c r="C42" s="77">
        <v>4.8063816588417003</v>
      </c>
      <c r="D42" s="73">
        <f t="shared" si="1"/>
        <v>64029.728281334726</v>
      </c>
      <c r="E42" s="74">
        <f>AVERAGE(D42:D44)</f>
        <v>59731.309771841836</v>
      </c>
      <c r="F42" s="6"/>
      <c r="I42" s="58"/>
      <c r="J42" s="60"/>
      <c r="K42" s="80"/>
    </row>
    <row r="43" spans="1:11" s="1" customFormat="1" x14ac:dyDescent="0.2">
      <c r="A43" s="78" t="s">
        <v>60</v>
      </c>
      <c r="B43" s="71">
        <v>94586</v>
      </c>
      <c r="C43" s="77">
        <v>4.7801538890581599</v>
      </c>
      <c r="D43" s="73">
        <f t="shared" si="1"/>
        <v>60277.313646842209</v>
      </c>
      <c r="E43" s="74"/>
      <c r="F43" s="6"/>
    </row>
    <row r="44" spans="1:11" s="1" customFormat="1" x14ac:dyDescent="0.2">
      <c r="A44" s="78" t="s">
        <v>61</v>
      </c>
      <c r="B44" s="71">
        <v>84023</v>
      </c>
      <c r="C44" s="77">
        <v>4.7394686028197297</v>
      </c>
      <c r="D44" s="73">
        <f t="shared" si="1"/>
        <v>54886.887387348565</v>
      </c>
      <c r="E44" s="74"/>
      <c r="F44" s="6"/>
    </row>
    <row r="45" spans="1:11" s="1" customFormat="1" x14ac:dyDescent="0.2">
      <c r="A45" s="78"/>
      <c r="B45" s="75"/>
      <c r="C45" s="76"/>
      <c r="D45" s="73"/>
      <c r="E45" s="74"/>
      <c r="F45" s="6"/>
    </row>
    <row r="46" spans="1:11" s="1" customFormat="1" x14ac:dyDescent="0.2">
      <c r="A46" s="78" t="s">
        <v>62</v>
      </c>
      <c r="B46" s="71">
        <v>88665</v>
      </c>
      <c r="C46" s="77">
        <v>4.7580934095441796</v>
      </c>
      <c r="D46" s="73">
        <f t="shared" si="1"/>
        <v>57291.924316738507</v>
      </c>
      <c r="E46" s="74">
        <f>AVERAGE(D46:D48)</f>
        <v>55304.030194896761</v>
      </c>
      <c r="F46" s="6"/>
    </row>
    <row r="47" spans="1:11" s="1" customFormat="1" x14ac:dyDescent="0.2">
      <c r="A47" s="78" t="s">
        <v>63</v>
      </c>
      <c r="B47" s="71">
        <v>76415</v>
      </c>
      <c r="C47" s="77">
        <v>4.7058471432843101</v>
      </c>
      <c r="D47" s="73">
        <f t="shared" si="1"/>
        <v>50798.061939169776</v>
      </c>
      <c r="E47" s="74"/>
    </row>
    <row r="48" spans="1:11" s="1" customFormat="1" x14ac:dyDescent="0.2">
      <c r="A48" s="78" t="s">
        <v>64</v>
      </c>
      <c r="B48" s="71">
        <v>89704</v>
      </c>
      <c r="C48" s="77">
        <v>4.76209389296847</v>
      </c>
      <c r="D48" s="73">
        <f t="shared" si="1"/>
        <v>57822.104328781999</v>
      </c>
      <c r="E48" s="74"/>
    </row>
    <row r="49" spans="1:5" s="1" customFormat="1" x14ac:dyDescent="0.2">
      <c r="A49" s="78"/>
      <c r="B49" s="75"/>
      <c r="C49" s="76"/>
      <c r="D49" s="73"/>
      <c r="E49" s="74"/>
    </row>
    <row r="50" spans="1:5" s="1" customFormat="1" x14ac:dyDescent="0.2">
      <c r="A50" s="78" t="s">
        <v>44</v>
      </c>
      <c r="B50" s="71">
        <v>87494</v>
      </c>
      <c r="C50" s="77">
        <v>4.7535136879003002</v>
      </c>
      <c r="D50" s="73">
        <f t="shared" si="1"/>
        <v>56690.943884114524</v>
      </c>
      <c r="E50" s="74">
        <f>AVERAGE(D50:D52)</f>
        <v>59958.994757481618</v>
      </c>
    </row>
    <row r="51" spans="1:5" s="1" customFormat="1" x14ac:dyDescent="0.2">
      <c r="A51" s="78" t="s">
        <v>45</v>
      </c>
      <c r="B51" s="71">
        <v>87337</v>
      </c>
      <c r="C51" s="77">
        <v>4.7528938032807604</v>
      </c>
      <c r="D51" s="73">
        <f t="shared" si="1"/>
        <v>56610.084518076881</v>
      </c>
      <c r="E51" s="74"/>
    </row>
    <row r="52" spans="1:5" s="1" customFormat="1" x14ac:dyDescent="0.2">
      <c r="A52" s="78" t="s">
        <v>46</v>
      </c>
      <c r="B52" s="71">
        <v>107597</v>
      </c>
      <c r="C52" s="77">
        <v>4.8233174105776904</v>
      </c>
      <c r="D52" s="73">
        <f t="shared" si="1"/>
        <v>66575.955870253441</v>
      </c>
      <c r="E52" s="74"/>
    </row>
    <row r="53" spans="1:5" s="1" customFormat="1" x14ac:dyDescent="0.2">
      <c r="A53" s="78"/>
      <c r="B53" s="75"/>
      <c r="C53" s="76"/>
      <c r="D53" s="73"/>
      <c r="E53" s="74"/>
    </row>
    <row r="54" spans="1:5" s="1" customFormat="1" x14ac:dyDescent="0.2">
      <c r="A54" s="78" t="s">
        <v>65</v>
      </c>
      <c r="B54" s="71">
        <v>88868</v>
      </c>
      <c r="C54" s="77">
        <v>4.75887961276712</v>
      </c>
      <c r="D54" s="73">
        <f t="shared" si="1"/>
        <v>57395.733811890706</v>
      </c>
      <c r="E54" s="74">
        <f>AVERAGE(D54:D56)</f>
        <v>57352.910776123761</v>
      </c>
    </row>
    <row r="55" spans="1:5" s="1" customFormat="1" x14ac:dyDescent="0.2">
      <c r="A55" s="78" t="s">
        <v>66</v>
      </c>
      <c r="B55" s="71">
        <v>83559</v>
      </c>
      <c r="C55" s="77">
        <v>4.7375346981668596</v>
      </c>
      <c r="D55" s="73">
        <f t="shared" si="1"/>
        <v>54643.020544240506</v>
      </c>
      <c r="E55" s="74"/>
    </row>
    <row r="56" spans="1:5" s="1" customFormat="1" x14ac:dyDescent="0.2">
      <c r="A56" s="78" t="s">
        <v>67</v>
      </c>
      <c r="B56" s="71">
        <v>94069</v>
      </c>
      <c r="C56" s="77">
        <v>4.7782958316996904</v>
      </c>
      <c r="D56" s="73">
        <f t="shared" si="1"/>
        <v>60019.977972240078</v>
      </c>
      <c r="E56" s="74"/>
    </row>
    <row r="57" spans="1:5" s="1" customFormat="1" x14ac:dyDescent="0.2">
      <c r="A57" s="78"/>
      <c r="B57" s="75"/>
      <c r="C57" s="76"/>
      <c r="D57" s="73"/>
      <c r="E57" s="74"/>
    </row>
    <row r="58" spans="1:5" s="1" customFormat="1" x14ac:dyDescent="0.2">
      <c r="A58" s="78" t="s">
        <v>68</v>
      </c>
      <c r="B58" s="71">
        <v>131178</v>
      </c>
      <c r="C58" s="77">
        <v>4.8884605510965802</v>
      </c>
      <c r="D58" s="73">
        <f t="shared" si="1"/>
        <v>77350.041509365154</v>
      </c>
      <c r="E58" s="74">
        <f>AVERAGE(D58:D60)</f>
        <v>75777.953345373811</v>
      </c>
    </row>
    <row r="59" spans="1:5" s="1" customFormat="1" x14ac:dyDescent="0.2">
      <c r="A59" s="78" t="s">
        <v>69</v>
      </c>
      <c r="B59" s="71">
        <v>125564</v>
      </c>
      <c r="C59" s="77">
        <v>4.8741461678064901</v>
      </c>
      <c r="D59" s="73">
        <f t="shared" si="1"/>
        <v>74842.134966977319</v>
      </c>
      <c r="E59" s="74"/>
    </row>
    <row r="60" spans="1:5" s="1" customFormat="1" x14ac:dyDescent="0.2">
      <c r="A60" s="78" t="s">
        <v>70</v>
      </c>
      <c r="B60" s="71">
        <v>126231</v>
      </c>
      <c r="C60" s="77">
        <v>4.8758809212641099</v>
      </c>
      <c r="D60" s="73">
        <f t="shared" si="1"/>
        <v>75141.683559778932</v>
      </c>
      <c r="E60" s="74"/>
    </row>
    <row r="61" spans="1:5" s="1" customFormat="1" x14ac:dyDescent="0.2">
      <c r="A61" s="78"/>
      <c r="B61" s="75"/>
      <c r="C61" s="76"/>
      <c r="D61" s="73"/>
      <c r="E61" s="74"/>
    </row>
    <row r="62" spans="1:5" s="1" customFormat="1" x14ac:dyDescent="0.2">
      <c r="A62" s="78" t="s">
        <v>71</v>
      </c>
      <c r="B62" s="71">
        <v>98318</v>
      </c>
      <c r="C62" s="77">
        <v>4.7932145652217697</v>
      </c>
      <c r="D62" s="73">
        <f t="shared" si="1"/>
        <v>62117.585326923916</v>
      </c>
      <c r="E62" s="74">
        <f>AVERAGE(D62:D64)</f>
        <v>65037.71843690957</v>
      </c>
    </row>
    <row r="63" spans="1:5" s="1" customFormat="1" x14ac:dyDescent="0.2">
      <c r="A63" s="78" t="s">
        <v>72</v>
      </c>
      <c r="B63" s="71">
        <v>103124</v>
      </c>
      <c r="C63" s="77">
        <v>4.8091966088919902</v>
      </c>
      <c r="D63" s="73">
        <f t="shared" si="1"/>
        <v>64446.095256807959</v>
      </c>
      <c r="E63" s="74"/>
    </row>
    <row r="64" spans="1:5" s="1" customFormat="1" x14ac:dyDescent="0.2">
      <c r="A64" s="78" t="s">
        <v>73</v>
      </c>
      <c r="B64" s="71">
        <v>111803</v>
      </c>
      <c r="C64" s="77">
        <v>4.83600413127665</v>
      </c>
      <c r="D64" s="73">
        <f t="shared" si="1"/>
        <v>68549.474726996836</v>
      </c>
      <c r="E64" s="84"/>
    </row>
    <row r="65" spans="1:12" s="1" customFormat="1" x14ac:dyDescent="0.2">
      <c r="A65" s="78"/>
      <c r="B65" s="85"/>
      <c r="C65" s="86"/>
      <c r="D65" s="73"/>
      <c r="E65" s="84"/>
    </row>
    <row r="66" spans="1:12" s="1" customFormat="1" x14ac:dyDescent="0.2">
      <c r="A66" s="70" t="s">
        <v>47</v>
      </c>
      <c r="B66" s="71">
        <v>98420</v>
      </c>
      <c r="C66" s="77">
        <v>4.7935632034138003</v>
      </c>
      <c r="D66" s="73">
        <f t="shared" si="1"/>
        <v>62167.471426058721</v>
      </c>
      <c r="E66" s="74">
        <f>AVERAGE(D66:D68)</f>
        <v>63357.126105834417</v>
      </c>
    </row>
    <row r="67" spans="1:12" s="1" customFormat="1" x14ac:dyDescent="0.2">
      <c r="A67" s="78" t="s">
        <v>48</v>
      </c>
      <c r="B67" s="71">
        <v>112861</v>
      </c>
      <c r="C67" s="77">
        <v>4.8391121374873096</v>
      </c>
      <c r="D67" s="73">
        <f t="shared" si="1"/>
        <v>69041.805098390396</v>
      </c>
      <c r="E67" s="74"/>
    </row>
    <row r="68" spans="1:12" s="1" customFormat="1" x14ac:dyDescent="0.2">
      <c r="A68" s="78" t="s">
        <v>49</v>
      </c>
      <c r="B68" s="71">
        <v>91758</v>
      </c>
      <c r="C68" s="77">
        <v>4.76983576542293</v>
      </c>
      <c r="D68" s="73">
        <f t="shared" si="1"/>
        <v>58862.101793054149</v>
      </c>
      <c r="E68" s="74"/>
    </row>
    <row r="69" spans="1:12" s="1" customFormat="1" x14ac:dyDescent="0.2">
      <c r="A69" s="87"/>
      <c r="B69" s="75"/>
      <c r="C69" s="76"/>
      <c r="D69" s="73"/>
      <c r="E69" s="74"/>
    </row>
    <row r="70" spans="1:12" s="1" customFormat="1" x14ac:dyDescent="0.2">
      <c r="A70" s="78" t="s">
        <v>50</v>
      </c>
      <c r="B70" s="71">
        <v>80609</v>
      </c>
      <c r="C70" s="77">
        <v>4.7249030200803697</v>
      </c>
      <c r="D70" s="73">
        <f t="shared" si="1"/>
        <v>53076.590857171504</v>
      </c>
      <c r="E70" s="74">
        <f>AVERAGE(D70:D72)</f>
        <v>57702.185962998541</v>
      </c>
    </row>
    <row r="71" spans="1:12" s="1" customFormat="1" x14ac:dyDescent="0.2">
      <c r="A71" s="78" t="s">
        <v>51</v>
      </c>
      <c r="B71" s="71">
        <v>82200</v>
      </c>
      <c r="C71" s="77">
        <v>4.73178932411661</v>
      </c>
      <c r="D71" s="73">
        <f t="shared" si="1"/>
        <v>53924.896984038998</v>
      </c>
      <c r="E71" s="74"/>
    </row>
    <row r="72" spans="1:12" s="1" customFormat="1" x14ac:dyDescent="0.2">
      <c r="A72" s="78" t="s">
        <v>52</v>
      </c>
      <c r="B72" s="71">
        <v>106602</v>
      </c>
      <c r="C72" s="77">
        <v>4.8202347697630197</v>
      </c>
      <c r="D72" s="73">
        <f t="shared" si="1"/>
        <v>66105.070047785106</v>
      </c>
      <c r="E72" s="74"/>
    </row>
    <row r="73" spans="1:12" s="1" customFormat="1" x14ac:dyDescent="0.2">
      <c r="A73" s="78"/>
      <c r="B73" s="75"/>
      <c r="C73" s="76"/>
      <c r="D73" s="73"/>
      <c r="E73" s="74"/>
      <c r="L73" s="82"/>
    </row>
    <row r="74" spans="1:12" s="1" customFormat="1" x14ac:dyDescent="0.2">
      <c r="A74" s="78" t="s">
        <v>74</v>
      </c>
      <c r="B74" s="71">
        <v>89131</v>
      </c>
      <c r="C74" s="77">
        <v>4.7598948579760698</v>
      </c>
      <c r="D74" s="73">
        <f t="shared" si="1"/>
        <v>57530.0641078646</v>
      </c>
      <c r="E74" s="74">
        <f>AVERAGE(D74:D76)</f>
        <v>55565.213970469747</v>
      </c>
    </row>
    <row r="75" spans="1:12" s="1" customFormat="1" x14ac:dyDescent="0.2">
      <c r="A75" s="78" t="s">
        <v>75</v>
      </c>
      <c r="B75" s="71">
        <v>80771</v>
      </c>
      <c r="C75" s="77">
        <v>4.7256123641023997</v>
      </c>
      <c r="D75" s="73">
        <f t="shared" si="1"/>
        <v>53163.353014501197</v>
      </c>
      <c r="E75" s="74"/>
    </row>
    <row r="76" spans="1:12" s="1" customFormat="1" x14ac:dyDescent="0.2">
      <c r="A76" s="78" t="s">
        <v>76</v>
      </c>
      <c r="B76" s="71">
        <v>86161</v>
      </c>
      <c r="C76" s="77">
        <v>4.7482052804778503</v>
      </c>
      <c r="D76" s="73">
        <f t="shared" si="1"/>
        <v>56002.224789043459</v>
      </c>
      <c r="E76" s="74"/>
    </row>
    <row r="77" spans="1:12" s="1" customFormat="1" x14ac:dyDescent="0.2">
      <c r="A77" s="78"/>
      <c r="B77" s="75"/>
      <c r="C77" s="76"/>
      <c r="D77" s="73"/>
      <c r="E77" s="74"/>
    </row>
    <row r="78" spans="1:12" s="1" customFormat="1" x14ac:dyDescent="0.2">
      <c r="A78" s="78" t="s">
        <v>77</v>
      </c>
      <c r="B78" s="71">
        <v>214525</v>
      </c>
      <c r="C78" s="77">
        <v>5.0527136163123396</v>
      </c>
      <c r="D78" s="73">
        <f t="shared" si="1"/>
        <v>112905.11470612878</v>
      </c>
      <c r="E78" s="74">
        <f>AVERAGE(D78:D80)</f>
        <v>116938.5243017138</v>
      </c>
    </row>
    <row r="79" spans="1:12" s="1" customFormat="1" x14ac:dyDescent="0.2">
      <c r="A79" s="78" t="s">
        <v>78</v>
      </c>
      <c r="B79" s="71">
        <v>227112</v>
      </c>
      <c r="C79" s="77">
        <v>5.0728078973469497</v>
      </c>
      <c r="D79" s="73">
        <f t="shared" si="1"/>
        <v>118251.83734722537</v>
      </c>
      <c r="E79" s="74"/>
    </row>
    <row r="80" spans="1:12" s="1" customFormat="1" x14ac:dyDescent="0.2">
      <c r="A80" s="78" t="s">
        <v>79</v>
      </c>
      <c r="B80" s="71">
        <v>230407</v>
      </c>
      <c r="C80" s="77">
        <v>5.0779439929911501</v>
      </c>
      <c r="D80" s="73">
        <f t="shared" si="1"/>
        <v>119658.62085178721</v>
      </c>
      <c r="E80" s="74"/>
    </row>
    <row r="81" spans="1:5" s="1" customFormat="1" x14ac:dyDescent="0.2">
      <c r="A81" s="78"/>
      <c r="B81" s="85"/>
      <c r="C81" s="86"/>
      <c r="D81" s="73"/>
      <c r="E81" s="84"/>
    </row>
    <row r="82" spans="1:5" s="1" customFormat="1" x14ac:dyDescent="0.2">
      <c r="A82" s="78" t="s">
        <v>80</v>
      </c>
      <c r="B82" s="71">
        <v>127623</v>
      </c>
      <c r="C82" s="77">
        <v>4.8794709828291598</v>
      </c>
      <c r="D82" s="73">
        <f t="shared" si="1"/>
        <v>75765.41088904145</v>
      </c>
      <c r="E82" s="74">
        <f>AVERAGE(D82:D84)</f>
        <v>75800.348030813242</v>
      </c>
    </row>
    <row r="83" spans="1:5" s="1" customFormat="1" x14ac:dyDescent="0.2">
      <c r="A83" s="78" t="s">
        <v>81</v>
      </c>
      <c r="B83" s="71">
        <v>130860</v>
      </c>
      <c r="C83" s="77">
        <v>4.8876665800657202</v>
      </c>
      <c r="D83" s="73">
        <f t="shared" si="1"/>
        <v>77208.760440588871</v>
      </c>
      <c r="E83" s="74"/>
    </row>
    <row r="84" spans="1:5" s="1" customFormat="1" x14ac:dyDescent="0.2">
      <c r="A84" s="78" t="s">
        <v>82</v>
      </c>
      <c r="B84" s="71">
        <v>124641</v>
      </c>
      <c r="C84" s="77">
        <v>4.8717297713714496</v>
      </c>
      <c r="D84" s="73">
        <f t="shared" si="1"/>
        <v>74426.87276280942</v>
      </c>
      <c r="E84" s="74"/>
    </row>
    <row r="85" spans="1:5" s="1" customFormat="1" x14ac:dyDescent="0.2">
      <c r="A85" s="78"/>
      <c r="B85" s="85"/>
      <c r="C85" s="86"/>
      <c r="D85" s="73"/>
      <c r="E85" s="84"/>
    </row>
    <row r="86" spans="1:5" s="1" customFormat="1" x14ac:dyDescent="0.2">
      <c r="A86" s="78" t="s">
        <v>83</v>
      </c>
      <c r="B86" s="71">
        <v>97740</v>
      </c>
      <c r="C86" s="77">
        <v>4.7912308274347897</v>
      </c>
      <c r="D86" s="73">
        <f t="shared" si="1"/>
        <v>61834.496304574088</v>
      </c>
      <c r="E86" s="84">
        <f>AVERAGE(D86:D88)</f>
        <v>62939.36510592579</v>
      </c>
    </row>
    <row r="87" spans="1:5" s="1" customFormat="1" x14ac:dyDescent="0.2">
      <c r="A87" s="78" t="s">
        <v>84</v>
      </c>
      <c r="B87" s="71">
        <v>95906</v>
      </c>
      <c r="C87" s="77">
        <v>4.7848428236837703</v>
      </c>
      <c r="D87" s="73">
        <f t="shared" si="1"/>
        <v>60931.633853229381</v>
      </c>
      <c r="E87" s="84"/>
    </row>
    <row r="88" spans="1:5" s="1" customFormat="1" x14ac:dyDescent="0.2">
      <c r="A88" s="78" t="s">
        <v>85</v>
      </c>
      <c r="B88" s="71">
        <v>106490</v>
      </c>
      <c r="C88" s="77">
        <v>4.81988574315322</v>
      </c>
      <c r="D88" s="73">
        <f t="shared" si="1"/>
        <v>66051.965159973886</v>
      </c>
      <c r="E88" s="84"/>
    </row>
    <row r="89" spans="1:5" s="1" customFormat="1" x14ac:dyDescent="0.2">
      <c r="A89" s="78"/>
      <c r="B89" s="85"/>
      <c r="C89" s="86"/>
      <c r="D89" s="73"/>
      <c r="E89" s="84"/>
    </row>
    <row r="90" spans="1:5" s="1" customFormat="1" x14ac:dyDescent="0.2">
      <c r="A90" s="78" t="s">
        <v>53</v>
      </c>
      <c r="B90" s="71">
        <v>104693</v>
      </c>
      <c r="C90" s="77">
        <v>4.8142280178122601</v>
      </c>
      <c r="D90" s="73">
        <f t="shared" si="1"/>
        <v>65197.060861595863</v>
      </c>
      <c r="E90" s="84">
        <f>AVERAGE(D90:D92)</f>
        <v>59131.66552048122</v>
      </c>
    </row>
    <row r="91" spans="1:5" s="1" customFormat="1" x14ac:dyDescent="0.2">
      <c r="A91" s="78" t="s">
        <v>54</v>
      </c>
      <c r="B91" s="71">
        <v>83852</v>
      </c>
      <c r="C91" s="77">
        <v>4.7387575033239298</v>
      </c>
      <c r="D91" s="73">
        <f t="shared" si="1"/>
        <v>54797.090938729474</v>
      </c>
      <c r="E91" s="84"/>
    </row>
    <row r="92" spans="1:5" s="1" customFormat="1" x14ac:dyDescent="0.2">
      <c r="A92" s="78" t="s">
        <v>55</v>
      </c>
      <c r="B92" s="71">
        <v>88878</v>
      </c>
      <c r="C92" s="77">
        <v>4.7589182839030704</v>
      </c>
      <c r="D92" s="73">
        <f t="shared" si="1"/>
        <v>57400.844761118315</v>
      </c>
      <c r="E92" s="84"/>
    </row>
    <row r="93" spans="1:5" s="1" customFormat="1" x14ac:dyDescent="0.2">
      <c r="A93" s="78"/>
      <c r="B93" s="85"/>
      <c r="C93" s="86"/>
      <c r="D93" s="73"/>
      <c r="E93" s="84"/>
    </row>
    <row r="94" spans="1:5" s="1" customFormat="1" x14ac:dyDescent="0.2">
      <c r="A94" s="78" t="s">
        <v>86</v>
      </c>
      <c r="B94" s="71">
        <v>102429</v>
      </c>
      <c r="C94" s="77">
        <v>4.8069396757086</v>
      </c>
      <c r="D94" s="73">
        <f t="shared" si="1"/>
        <v>64112.051759711227</v>
      </c>
      <c r="E94" s="84">
        <f>AVERAGE(D94:D96)</f>
        <v>59499.208612916496</v>
      </c>
    </row>
    <row r="95" spans="1:5" s="1" customFormat="1" x14ac:dyDescent="0.2">
      <c r="A95" s="78" t="s">
        <v>87</v>
      </c>
      <c r="B95" s="71">
        <v>87290</v>
      </c>
      <c r="C95" s="77">
        <v>4.7527079589817598</v>
      </c>
      <c r="D95" s="73">
        <f t="shared" si="1"/>
        <v>56585.864982208754</v>
      </c>
      <c r="E95" s="84"/>
    </row>
    <row r="96" spans="1:5" s="1" customFormat="1" x14ac:dyDescent="0.2">
      <c r="A96" s="78" t="s">
        <v>88</v>
      </c>
      <c r="B96" s="71">
        <v>89660</v>
      </c>
      <c r="C96" s="77">
        <v>4.7619256526426801</v>
      </c>
      <c r="D96" s="73">
        <f t="shared" si="1"/>
        <v>57799.709096829516</v>
      </c>
      <c r="E96" s="84"/>
    </row>
    <row r="97" spans="1:5" s="1" customFormat="1" x14ac:dyDescent="0.2">
      <c r="A97" s="78"/>
      <c r="B97" s="85"/>
      <c r="C97" s="86"/>
      <c r="D97" s="73"/>
      <c r="E97" s="84"/>
    </row>
    <row r="98" spans="1:5" s="1" customFormat="1" x14ac:dyDescent="0.2">
      <c r="A98" s="78" t="s">
        <v>89</v>
      </c>
      <c r="B98" s="71">
        <v>96878</v>
      </c>
      <c r="C98" s="77">
        <v>4.7882463614752897</v>
      </c>
      <c r="D98" s="73">
        <f t="shared" si="1"/>
        <v>61411.027164073894</v>
      </c>
      <c r="E98" s="84">
        <f>AVERAGE(D98:D100)</f>
        <v>56408.299526067531</v>
      </c>
    </row>
    <row r="99" spans="1:5" s="1" customFormat="1" x14ac:dyDescent="0.2">
      <c r="A99" s="78" t="s">
        <v>90</v>
      </c>
      <c r="B99" s="71">
        <v>81828</v>
      </c>
      <c r="C99" s="77">
        <v>4.7301949881304601</v>
      </c>
      <c r="D99" s="73">
        <f t="shared" ref="D99:D100" si="2">POWER(10,C99)</f>
        <v>53727.296530312342</v>
      </c>
      <c r="E99" s="84"/>
    </row>
    <row r="100" spans="1:5" s="1" customFormat="1" x14ac:dyDescent="0.2">
      <c r="A100" s="78" t="s">
        <v>91</v>
      </c>
      <c r="B100" s="71">
        <v>82505</v>
      </c>
      <c r="C100" s="77">
        <v>4.7330894799416603</v>
      </c>
      <c r="D100" s="73">
        <f t="shared" si="2"/>
        <v>54086.574883816371</v>
      </c>
      <c r="E100" s="84"/>
    </row>
    <row r="101" spans="1:5" s="1" customFormat="1" x14ac:dyDescent="0.2">
      <c r="A101" s="78"/>
      <c r="B101" s="85"/>
      <c r="C101" s="86"/>
      <c r="D101" s="85"/>
      <c r="E101" s="84"/>
    </row>
    <row r="102" spans="1:5" s="1" customFormat="1" x14ac:dyDescent="0.2">
      <c r="A102" s="78" t="s">
        <v>92</v>
      </c>
      <c r="B102" s="85">
        <v>63753</v>
      </c>
      <c r="C102" s="86">
        <v>4.6380547696225802</v>
      </c>
      <c r="D102" s="85">
        <f t="shared" ref="D102:D104" si="3">POWER(10,C102)</f>
        <v>43456.50244571863</v>
      </c>
      <c r="E102" s="84">
        <f>AVERAGE(D102:D104)</f>
        <v>47864.475321471247</v>
      </c>
    </row>
    <row r="103" spans="1:5" s="1" customFormat="1" x14ac:dyDescent="0.2">
      <c r="A103" s="78" t="s">
        <v>93</v>
      </c>
      <c r="B103" s="85">
        <v>99412</v>
      </c>
      <c r="C103" s="86">
        <v>4.79693179913503</v>
      </c>
      <c r="D103" s="85">
        <f t="shared" si="3"/>
        <v>62651.547002546504</v>
      </c>
      <c r="E103" s="84"/>
    </row>
    <row r="104" spans="1:5" s="1" customFormat="1" x14ac:dyDescent="0.2">
      <c r="A104" s="78" t="s">
        <v>94</v>
      </c>
      <c r="B104" s="85">
        <v>54520</v>
      </c>
      <c r="C104" s="86">
        <v>4.5738618774087403</v>
      </c>
      <c r="D104" s="85">
        <f t="shared" si="3"/>
        <v>37485.376516148594</v>
      </c>
      <c r="E104" s="84"/>
    </row>
    <row r="105" spans="1:5" s="1" customFormat="1" x14ac:dyDescent="0.2">
      <c r="A105" s="78"/>
      <c r="B105" s="85"/>
      <c r="C105" s="86"/>
      <c r="D105" s="85"/>
      <c r="E105" s="84"/>
    </row>
    <row r="106" spans="1:5" s="1" customFormat="1" x14ac:dyDescent="0.2">
      <c r="A106" s="78" t="s">
        <v>95</v>
      </c>
      <c r="B106" s="85">
        <v>72076</v>
      </c>
      <c r="C106" s="86">
        <v>4.6845626654889498</v>
      </c>
      <c r="D106" s="85">
        <f t="shared" ref="D106:D108" si="4">POWER(10,C106)</f>
        <v>48368.505145070572</v>
      </c>
      <c r="E106" s="84">
        <f>AVERAGE(D106:D108)</f>
        <v>51635.841306287912</v>
      </c>
    </row>
    <row r="107" spans="1:5" s="1" customFormat="1" x14ac:dyDescent="0.2">
      <c r="A107" s="78" t="s">
        <v>96</v>
      </c>
      <c r="B107" s="85">
        <v>94799</v>
      </c>
      <c r="C107" s="86">
        <v>4.7809158269786298</v>
      </c>
      <c r="D107" s="85">
        <f t="shared" si="4"/>
        <v>60383.158608685604</v>
      </c>
      <c r="E107" s="84"/>
    </row>
    <row r="108" spans="1:5" s="1" customFormat="1" x14ac:dyDescent="0.2">
      <c r="A108" s="78" t="s">
        <v>97</v>
      </c>
      <c r="B108" s="85">
        <v>68250</v>
      </c>
      <c r="C108" s="86">
        <v>4.6642268489328398</v>
      </c>
      <c r="D108" s="85">
        <f t="shared" si="4"/>
        <v>46155.860165107551</v>
      </c>
      <c r="E108" s="84"/>
    </row>
    <row r="109" spans="1:5" s="1" customFormat="1" x14ac:dyDescent="0.2">
      <c r="A109" s="87"/>
      <c r="B109" s="88"/>
      <c r="C109" s="89"/>
      <c r="D109" s="88"/>
      <c r="E109" s="90"/>
    </row>
    <row r="110" spans="1:5" s="1" customFormat="1" x14ac:dyDescent="0.2">
      <c r="A110" s="78" t="s">
        <v>98</v>
      </c>
      <c r="B110" s="85">
        <v>91602</v>
      </c>
      <c r="C110" s="86">
        <v>4.7692553110672398</v>
      </c>
      <c r="D110" s="85">
        <f t="shared" ref="D110:D112" si="5">POWER(10,C110)</f>
        <v>58783.482463901099</v>
      </c>
      <c r="E110" s="84">
        <f>AVERAGE(D110:D112)</f>
        <v>52958.745437074693</v>
      </c>
    </row>
    <row r="111" spans="1:5" s="1" customFormat="1" x14ac:dyDescent="0.2">
      <c r="A111" s="78" t="s">
        <v>99</v>
      </c>
      <c r="B111" s="85">
        <v>88619</v>
      </c>
      <c r="C111" s="86">
        <v>4.7579149419019604</v>
      </c>
      <c r="D111" s="85">
        <f t="shared" si="5"/>
        <v>57268.385785856684</v>
      </c>
      <c r="E111" s="84"/>
    </row>
    <row r="112" spans="1:5" s="1" customFormat="1" x14ac:dyDescent="0.2">
      <c r="A112" s="78" t="s">
        <v>100</v>
      </c>
      <c r="B112" s="85">
        <v>62728</v>
      </c>
      <c r="C112" s="86">
        <v>4.6316909630107403</v>
      </c>
      <c r="D112" s="85">
        <f t="shared" si="5"/>
        <v>42824.368061466303</v>
      </c>
      <c r="E112" s="84"/>
    </row>
    <row r="113" spans="1:5" s="1" customFormat="1" x14ac:dyDescent="0.2">
      <c r="A113" s="87"/>
      <c r="B113" s="88"/>
      <c r="C113" s="89"/>
      <c r="D113" s="91"/>
      <c r="E113" s="90"/>
    </row>
    <row r="114" spans="1:5" s="1" customFormat="1" x14ac:dyDescent="0.2">
      <c r="A114" s="78" t="s">
        <v>101</v>
      </c>
      <c r="B114" s="85">
        <v>36849</v>
      </c>
      <c r="C114" s="86">
        <v>4.3630207146928397</v>
      </c>
      <c r="D114" s="92">
        <f t="shared" ref="D114:D116" si="6">POWER(10,C114)</f>
        <v>23068.572170558116</v>
      </c>
      <c r="E114" s="84">
        <f>AVERAGE(D114:D116)</f>
        <v>21605.445617889836</v>
      </c>
    </row>
    <row r="115" spans="1:5" s="1" customFormat="1" x14ac:dyDescent="0.2">
      <c r="A115" s="78" t="s">
        <v>102</v>
      </c>
      <c r="B115" s="85">
        <v>38281</v>
      </c>
      <c r="C115" s="86">
        <v>4.3891284840586904</v>
      </c>
      <c r="D115" s="92">
        <f t="shared" si="6"/>
        <v>24497.878933178879</v>
      </c>
      <c r="E115" s="84"/>
    </row>
    <row r="116" spans="1:5" s="1" customFormat="1" x14ac:dyDescent="0.2">
      <c r="A116" s="78" t="s">
        <v>103</v>
      </c>
      <c r="B116" s="85">
        <v>31810</v>
      </c>
      <c r="C116" s="86">
        <v>4.2367862229838904</v>
      </c>
      <c r="D116" s="92">
        <f t="shared" si="6"/>
        <v>17249.885749932509</v>
      </c>
      <c r="E116" s="84"/>
    </row>
    <row r="117" spans="1:5" s="1" customFormat="1" x14ac:dyDescent="0.2">
      <c r="A117" s="78"/>
      <c r="B117" s="85"/>
      <c r="C117" s="86"/>
      <c r="D117" s="92"/>
      <c r="E117" s="84"/>
    </row>
    <row r="118" spans="1:5" s="1" customFormat="1" x14ac:dyDescent="0.2">
      <c r="A118" s="78" t="s">
        <v>104</v>
      </c>
      <c r="B118" s="85">
        <v>58376</v>
      </c>
      <c r="C118" s="86">
        <v>4.6027121987937498</v>
      </c>
      <c r="D118" s="92">
        <f t="shared" ref="D118:D120" si="7">POWER(10,C118)</f>
        <v>40060.115655971917</v>
      </c>
      <c r="E118" s="84">
        <f>AVERAGE(D118:D120)</f>
        <v>98407.885443908584</v>
      </c>
    </row>
    <row r="119" spans="1:5" s="1" customFormat="1" x14ac:dyDescent="0.2">
      <c r="A119" s="78" t="s">
        <v>105</v>
      </c>
      <c r="B119" s="85">
        <v>154668</v>
      </c>
      <c r="C119" s="86">
        <v>4.9424299205331002</v>
      </c>
      <c r="D119" s="92">
        <f t="shared" si="7"/>
        <v>87585.037556588824</v>
      </c>
      <c r="E119" s="84"/>
    </row>
    <row r="120" spans="1:5" s="1" customFormat="1" x14ac:dyDescent="0.2">
      <c r="A120" s="78" t="s">
        <v>106</v>
      </c>
      <c r="B120" s="85">
        <v>334873</v>
      </c>
      <c r="C120" s="86">
        <v>5.22421830680317</v>
      </c>
      <c r="D120" s="92">
        <f t="shared" si="7"/>
        <v>167578.50311916505</v>
      </c>
      <c r="E120" s="84"/>
    </row>
    <row r="121" spans="1:5" s="1" customFormat="1" x14ac:dyDescent="0.2">
      <c r="A121" s="78"/>
      <c r="B121" s="85"/>
      <c r="C121" s="86"/>
      <c r="D121" s="92"/>
      <c r="E121" s="84"/>
    </row>
    <row r="122" spans="1:5" s="1" customFormat="1" x14ac:dyDescent="0.2">
      <c r="A122" s="78" t="s">
        <v>107</v>
      </c>
      <c r="B122" s="85">
        <v>80606</v>
      </c>
      <c r="C122" s="86">
        <v>4.7248898662927896</v>
      </c>
      <c r="D122" s="92">
        <f t="shared" ref="D122:D124" si="8">POWER(10,C122)</f>
        <v>53074.983312848482</v>
      </c>
      <c r="E122" s="84">
        <f>AVERAGE(D122:D124)</f>
        <v>55363.811877734865</v>
      </c>
    </row>
    <row r="123" spans="1:5" s="1" customFormat="1" x14ac:dyDescent="0.2">
      <c r="A123" s="78" t="s">
        <v>108</v>
      </c>
      <c r="B123" s="85">
        <v>109146</v>
      </c>
      <c r="C123" s="86">
        <v>4.8280531084306002</v>
      </c>
      <c r="D123" s="92">
        <f t="shared" si="8"/>
        <v>67305.895739780739</v>
      </c>
      <c r="E123" s="84"/>
    </row>
    <row r="124" spans="1:5" s="1" customFormat="1" ht="13.5" thickBot="1" x14ac:dyDescent="0.25">
      <c r="A124" s="106" t="s">
        <v>109</v>
      </c>
      <c r="B124" s="107">
        <v>67495</v>
      </c>
      <c r="C124" s="108">
        <v>4.6600165093751098</v>
      </c>
      <c r="D124" s="117">
        <f t="shared" si="8"/>
        <v>45710.556580575365</v>
      </c>
      <c r="E124" s="109"/>
    </row>
    <row r="125" spans="1:5" s="1" customFormat="1" x14ac:dyDescent="0.2"/>
    <row r="126" spans="1:5" s="1" customFormat="1" x14ac:dyDescent="0.2"/>
    <row r="127" spans="1:5" s="1" customFormat="1" x14ac:dyDescent="0.2"/>
    <row r="128" spans="1:5" s="1" customFormat="1" x14ac:dyDescent="0.2"/>
    <row r="129" spans="1:5" s="1" customFormat="1" x14ac:dyDescent="0.2"/>
    <row r="130" spans="1:5" s="1" customFormat="1" x14ac:dyDescent="0.2"/>
    <row r="131" spans="1:5" s="1" customFormat="1" x14ac:dyDescent="0.2"/>
    <row r="132" spans="1:5" s="1" customFormat="1" x14ac:dyDescent="0.2"/>
    <row r="133" spans="1:5" s="1" customFormat="1" x14ac:dyDescent="0.2"/>
    <row r="134" spans="1:5" s="1" customFormat="1" x14ac:dyDescent="0.2"/>
    <row r="135" spans="1:5" s="1" customFormat="1" x14ac:dyDescent="0.2"/>
    <row r="136" spans="1:5" s="1" customFormat="1" x14ac:dyDescent="0.2">
      <c r="A136" s="28"/>
      <c r="B136" s="28"/>
      <c r="C136" s="43"/>
      <c r="D136" s="44"/>
      <c r="E136" s="44"/>
    </row>
    <row r="139" spans="1:5" x14ac:dyDescent="0.2">
      <c r="A139" s="157"/>
      <c r="B139" s="157"/>
      <c r="C139" s="157"/>
    </row>
    <row r="140" spans="1:5" x14ac:dyDescent="0.2">
      <c r="A140" s="156"/>
      <c r="B140" s="156"/>
      <c r="C140" s="156"/>
    </row>
  </sheetData>
  <mergeCells count="2">
    <mergeCell ref="A140:C140"/>
    <mergeCell ref="A139:C139"/>
  </mergeCells>
  <phoneticPr fontId="0" type="noConversion"/>
  <pageMargins left="0.75" right="0.75" top="0.56999999999999995" bottom="0.56000000000000005"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0"/>
  <sheetViews>
    <sheetView topLeftCell="A29" zoomScale="70" zoomScaleNormal="70" workbookViewId="0">
      <selection activeCell="E52" sqref="A2:E52"/>
    </sheetView>
  </sheetViews>
  <sheetFormatPr defaultRowHeight="12.75" x14ac:dyDescent="0.2"/>
  <cols>
    <col min="1" max="1" width="36.7109375" customWidth="1"/>
    <col min="2" max="4" width="20.7109375" customWidth="1"/>
    <col min="5" max="5" width="15.85546875" customWidth="1"/>
    <col min="6" max="6" width="8.42578125" customWidth="1"/>
    <col min="7" max="7" width="76.28515625" customWidth="1"/>
    <col min="8" max="8" width="14.5703125" customWidth="1"/>
    <col min="9" max="9" width="18.7109375" customWidth="1"/>
    <col min="10" max="10" width="21.28515625" customWidth="1"/>
    <col min="11" max="11" width="19.85546875" customWidth="1"/>
    <col min="12" max="12" width="15.42578125" customWidth="1"/>
    <col min="13" max="13" width="18.28515625" customWidth="1"/>
  </cols>
  <sheetData>
    <row r="1" spans="1:13" ht="13.5" thickBot="1" x14ac:dyDescent="0.25">
      <c r="A1" s="23" t="s">
        <v>0</v>
      </c>
      <c r="B1" s="24" t="s">
        <v>11</v>
      </c>
      <c r="C1" s="24" t="s">
        <v>12</v>
      </c>
      <c r="D1" s="25" t="s">
        <v>13</v>
      </c>
      <c r="E1" s="26" t="s">
        <v>14</v>
      </c>
      <c r="I1" s="36" t="s">
        <v>10</v>
      </c>
      <c r="J1" s="37" t="s">
        <v>9</v>
      </c>
      <c r="K1" s="37" t="s">
        <v>110</v>
      </c>
      <c r="L1" s="37" t="s">
        <v>111</v>
      </c>
      <c r="M1" s="38" t="s">
        <v>112</v>
      </c>
    </row>
    <row r="2" spans="1:13" x14ac:dyDescent="0.2">
      <c r="A2" s="154" t="s">
        <v>116</v>
      </c>
      <c r="B2" s="93">
        <v>12922</v>
      </c>
      <c r="C2" s="94">
        <v>4.5581621488598003</v>
      </c>
      <c r="D2" s="95">
        <f>POWER(10,C2)</f>
        <v>36154.482437837614</v>
      </c>
      <c r="E2" s="96">
        <f>AVERAGE(D2:D4)</f>
        <v>32625.17401357213</v>
      </c>
      <c r="I2" s="8">
        <f t="shared" ref="I2:I7" si="0">POWER(10,J2)</f>
        <v>1083300.6406931309</v>
      </c>
      <c r="J2" s="7">
        <v>6.0347489999999997</v>
      </c>
      <c r="K2" s="7">
        <v>62171</v>
      </c>
      <c r="L2" s="7">
        <v>60781</v>
      </c>
      <c r="M2" s="16">
        <v>34182</v>
      </c>
    </row>
    <row r="3" spans="1:13" x14ac:dyDescent="0.2">
      <c r="A3" s="154" t="s">
        <v>117</v>
      </c>
      <c r="B3" s="93">
        <v>12602</v>
      </c>
      <c r="C3" s="94">
        <v>4.5452496314200204</v>
      </c>
      <c r="D3" s="95">
        <f>POWER(10,C3)</f>
        <v>35095.354323712701</v>
      </c>
      <c r="E3" s="96"/>
      <c r="I3" s="8">
        <f t="shared" si="0"/>
        <v>120369.92779176112</v>
      </c>
      <c r="J3" s="7">
        <v>5.0805179999999996</v>
      </c>
      <c r="K3" s="7">
        <v>39868</v>
      </c>
      <c r="L3" s="7">
        <v>36750</v>
      </c>
      <c r="M3" s="16">
        <v>25242</v>
      </c>
    </row>
    <row r="4" spans="1:13" x14ac:dyDescent="0.2">
      <c r="A4" s="154" t="s">
        <v>118</v>
      </c>
      <c r="B4" s="93">
        <v>10142</v>
      </c>
      <c r="C4" s="94">
        <v>4.4253007942545102</v>
      </c>
      <c r="D4" s="95">
        <f>POWER(10,C4)</f>
        <v>26625.685279166075</v>
      </c>
      <c r="E4" s="96"/>
      <c r="I4" s="8">
        <f t="shared" si="0"/>
        <v>40122.963248947664</v>
      </c>
      <c r="J4" s="7">
        <v>4.6033929999999996</v>
      </c>
      <c r="K4" s="7">
        <v>17751</v>
      </c>
      <c r="L4" s="7">
        <v>14314</v>
      </c>
      <c r="M4" s="16">
        <v>11307</v>
      </c>
    </row>
    <row r="5" spans="1:13" x14ac:dyDescent="0.2">
      <c r="A5" s="70"/>
      <c r="B5" s="75"/>
      <c r="C5" s="76"/>
      <c r="D5" s="73"/>
      <c r="E5" s="83"/>
      <c r="I5" s="8">
        <f t="shared" si="0"/>
        <v>13373.990180662784</v>
      </c>
      <c r="J5" s="7">
        <v>4.1262610000000004</v>
      </c>
      <c r="K5" s="7">
        <v>7509</v>
      </c>
      <c r="L5" s="7">
        <v>6163</v>
      </c>
      <c r="M5" s="16">
        <v>4791</v>
      </c>
    </row>
    <row r="6" spans="1:13" x14ac:dyDescent="0.2">
      <c r="A6" s="97" t="s">
        <v>122</v>
      </c>
      <c r="B6" s="93">
        <v>147107</v>
      </c>
      <c r="C6" s="98" t="s">
        <v>37</v>
      </c>
      <c r="D6" s="95" t="s">
        <v>36</v>
      </c>
      <c r="E6" s="99" t="s">
        <v>36</v>
      </c>
      <c r="I6" s="8">
        <f t="shared" si="0"/>
        <v>1486.0006520809811</v>
      </c>
      <c r="J6" s="7">
        <v>3.1720190000000001</v>
      </c>
      <c r="K6" s="7">
        <v>7424</v>
      </c>
      <c r="L6" s="7">
        <v>6332</v>
      </c>
      <c r="M6" s="16">
        <v>5880</v>
      </c>
    </row>
    <row r="7" spans="1:13" ht="13.5" thickBot="1" x14ac:dyDescent="0.25">
      <c r="A7" s="97" t="s">
        <v>123</v>
      </c>
      <c r="B7" s="93">
        <v>148378</v>
      </c>
      <c r="C7" s="98" t="s">
        <v>37</v>
      </c>
      <c r="D7" s="95" t="s">
        <v>36</v>
      </c>
      <c r="E7" s="99"/>
      <c r="I7" s="9">
        <f t="shared" si="0"/>
        <v>165.09997214865331</v>
      </c>
      <c r="J7" s="17">
        <v>2.2177470000000001</v>
      </c>
      <c r="K7" s="17">
        <v>4370</v>
      </c>
      <c r="L7" s="17">
        <v>6054</v>
      </c>
      <c r="M7" s="18">
        <v>4373</v>
      </c>
    </row>
    <row r="8" spans="1:13" x14ac:dyDescent="0.2">
      <c r="A8" s="97" t="s">
        <v>124</v>
      </c>
      <c r="B8" s="93">
        <v>107755</v>
      </c>
      <c r="C8" s="98" t="s">
        <v>37</v>
      </c>
      <c r="D8" s="95" t="s">
        <v>36</v>
      </c>
      <c r="E8" s="99"/>
    </row>
    <row r="9" spans="1:13" x14ac:dyDescent="0.2">
      <c r="A9" s="97"/>
      <c r="B9" s="100"/>
      <c r="C9" s="98"/>
      <c r="D9" s="95"/>
      <c r="E9" s="99"/>
    </row>
    <row r="10" spans="1:13" x14ac:dyDescent="0.2">
      <c r="A10" s="97" t="s">
        <v>396</v>
      </c>
      <c r="B10" s="93">
        <v>35119</v>
      </c>
      <c r="C10" s="94">
        <v>5.1040933531583503</v>
      </c>
      <c r="D10" s="95">
        <f>POWER(10,C10)</f>
        <v>127084.72490304081</v>
      </c>
      <c r="E10" s="99">
        <f>AVERAGE(D10:D12)</f>
        <v>102160.67147651226</v>
      </c>
    </row>
    <row r="11" spans="1:13" x14ac:dyDescent="0.2">
      <c r="A11" s="97" t="s">
        <v>397</v>
      </c>
      <c r="B11" s="93">
        <v>31531</v>
      </c>
      <c r="C11" s="94">
        <v>5.0262518916866403</v>
      </c>
      <c r="D11" s="95">
        <f>POWER(10,C11)</f>
        <v>106231.15214036142</v>
      </c>
      <c r="E11" s="99"/>
    </row>
    <row r="12" spans="1:13" s="1" customFormat="1" x14ac:dyDescent="0.2">
      <c r="A12" s="97" t="s">
        <v>398</v>
      </c>
      <c r="B12" s="93">
        <v>23921</v>
      </c>
      <c r="C12" s="94">
        <v>4.8643101282031802</v>
      </c>
      <c r="D12" s="95">
        <f>POWER(10,C12)</f>
        <v>73166.137386134549</v>
      </c>
      <c r="E12" s="99"/>
      <c r="F12" s="6"/>
    </row>
    <row r="13" spans="1:13" s="1" customFormat="1" x14ac:dyDescent="0.2">
      <c r="A13" s="97"/>
      <c r="B13" s="100"/>
      <c r="C13" s="98"/>
      <c r="D13" s="95"/>
      <c r="E13" s="99"/>
      <c r="F13" s="6"/>
    </row>
    <row r="14" spans="1:13" s="1" customFormat="1" x14ac:dyDescent="0.2">
      <c r="A14" s="97" t="s">
        <v>125</v>
      </c>
      <c r="B14" s="93">
        <v>38696</v>
      </c>
      <c r="C14" s="94">
        <v>5.1882123859533102</v>
      </c>
      <c r="D14" s="95">
        <f>POWER(10,C14)</f>
        <v>154245.45854820171</v>
      </c>
      <c r="E14" s="99">
        <f>AVERAGE(D14:D16)</f>
        <v>178753.85749163479</v>
      </c>
      <c r="F14" s="6"/>
    </row>
    <row r="15" spans="1:13" s="1" customFormat="1" x14ac:dyDescent="0.2">
      <c r="A15" s="97" t="s">
        <v>126</v>
      </c>
      <c r="B15" s="93">
        <v>39949</v>
      </c>
      <c r="C15" s="94">
        <v>5.2203157486338103</v>
      </c>
      <c r="D15" s="95">
        <f>POWER(10,C15)</f>
        <v>166079.39290673126</v>
      </c>
      <c r="E15" s="99"/>
      <c r="F15" s="6"/>
    </row>
    <row r="16" spans="1:13" s="1" customFormat="1" x14ac:dyDescent="0.2">
      <c r="A16" s="97" t="s">
        <v>127</v>
      </c>
      <c r="B16" s="93">
        <v>43813</v>
      </c>
      <c r="C16" s="94">
        <v>5.3343265023632904</v>
      </c>
      <c r="D16" s="95">
        <f>POWER(10,C16)</f>
        <v>215936.72101997136</v>
      </c>
      <c r="E16" s="99"/>
      <c r="F16" s="6"/>
    </row>
    <row r="17" spans="1:9" s="1" customFormat="1" x14ac:dyDescent="0.2">
      <c r="A17" s="155"/>
      <c r="B17" s="93"/>
      <c r="C17" s="102"/>
      <c r="D17" s="103"/>
      <c r="E17" s="104"/>
      <c r="F17" s="6"/>
    </row>
    <row r="18" spans="1:9" s="1" customFormat="1" x14ac:dyDescent="0.2">
      <c r="A18" s="78" t="s">
        <v>131</v>
      </c>
      <c r="B18" s="85">
        <v>392379</v>
      </c>
      <c r="C18" s="105" t="s">
        <v>37</v>
      </c>
      <c r="D18" s="103" t="s">
        <v>36</v>
      </c>
      <c r="E18" s="103" t="s">
        <v>36</v>
      </c>
      <c r="F18" s="6"/>
    </row>
    <row r="19" spans="1:9" s="1" customFormat="1" ht="15" x14ac:dyDescent="0.2">
      <c r="A19" s="78" t="s">
        <v>132</v>
      </c>
      <c r="B19" s="85">
        <v>384018</v>
      </c>
      <c r="C19" s="105" t="s">
        <v>37</v>
      </c>
      <c r="D19" s="95" t="s">
        <v>36</v>
      </c>
      <c r="E19" s="96"/>
      <c r="F19" s="6"/>
      <c r="G19" s="141" t="s">
        <v>392</v>
      </c>
      <c r="H19" s="60"/>
    </row>
    <row r="20" spans="1:9" s="1" customFormat="1" ht="15" x14ac:dyDescent="0.2">
      <c r="A20" s="78" t="s">
        <v>133</v>
      </c>
      <c r="B20" s="85">
        <v>290595</v>
      </c>
      <c r="C20" s="105" t="s">
        <v>37</v>
      </c>
      <c r="D20" s="103" t="s">
        <v>36</v>
      </c>
      <c r="E20" s="96"/>
      <c r="F20" s="6"/>
      <c r="G20" s="60"/>
      <c r="H20" s="60"/>
    </row>
    <row r="21" spans="1:9" s="1" customFormat="1" ht="15.75" x14ac:dyDescent="0.25">
      <c r="A21" s="78"/>
      <c r="B21" s="85"/>
      <c r="C21" s="86"/>
      <c r="D21" s="85"/>
      <c r="E21" s="84"/>
      <c r="F21" s="6"/>
      <c r="G21" s="101" t="s">
        <v>1</v>
      </c>
      <c r="H21" s="101"/>
    </row>
    <row r="22" spans="1:9" s="1" customFormat="1" ht="15" x14ac:dyDescent="0.2">
      <c r="A22" s="78" t="s">
        <v>134</v>
      </c>
      <c r="B22" s="85">
        <v>133641</v>
      </c>
      <c r="C22" s="105" t="s">
        <v>37</v>
      </c>
      <c r="D22" s="103" t="s">
        <v>36</v>
      </c>
      <c r="E22" s="103" t="s">
        <v>36</v>
      </c>
      <c r="F22" s="6"/>
      <c r="G22" s="80" t="s">
        <v>2</v>
      </c>
      <c r="H22" s="80"/>
    </row>
    <row r="23" spans="1:9" s="1" customFormat="1" ht="15" x14ac:dyDescent="0.2">
      <c r="A23" s="78" t="s">
        <v>135</v>
      </c>
      <c r="B23" s="85">
        <v>144014</v>
      </c>
      <c r="C23" s="105" t="s">
        <v>37</v>
      </c>
      <c r="D23" s="95" t="s">
        <v>36</v>
      </c>
      <c r="E23" s="96"/>
      <c r="F23" s="6"/>
      <c r="G23" s="80" t="s">
        <v>3</v>
      </c>
      <c r="H23" s="80">
        <v>53035</v>
      </c>
    </row>
    <row r="24" spans="1:9" s="1" customFormat="1" ht="15" x14ac:dyDescent="0.2">
      <c r="A24" s="78" t="s">
        <v>136</v>
      </c>
      <c r="B24" s="85">
        <v>95830</v>
      </c>
      <c r="C24" s="105" t="s">
        <v>37</v>
      </c>
      <c r="D24" s="103" t="s">
        <v>36</v>
      </c>
      <c r="E24" s="96"/>
      <c r="F24" s="6"/>
      <c r="G24" s="80" t="s">
        <v>4</v>
      </c>
      <c r="H24" s="80">
        <v>5440</v>
      </c>
    </row>
    <row r="25" spans="1:9" s="1" customFormat="1" ht="15" x14ac:dyDescent="0.2">
      <c r="A25" s="78"/>
      <c r="B25" s="85"/>
      <c r="C25" s="86"/>
      <c r="D25" s="85"/>
      <c r="E25" s="84"/>
      <c r="F25" s="6"/>
      <c r="G25" s="80" t="s">
        <v>5</v>
      </c>
      <c r="H25" s="80">
        <v>4.9779999999999998</v>
      </c>
    </row>
    <row r="26" spans="1:9" s="1" customFormat="1" ht="15" x14ac:dyDescent="0.2">
      <c r="A26" s="78" t="s">
        <v>137</v>
      </c>
      <c r="B26" s="85">
        <v>296143</v>
      </c>
      <c r="C26" s="105" t="s">
        <v>37</v>
      </c>
      <c r="D26" s="103" t="s">
        <v>36</v>
      </c>
      <c r="E26" s="103" t="s">
        <v>36</v>
      </c>
      <c r="F26" s="6"/>
      <c r="G26" s="80" t="s">
        <v>6</v>
      </c>
      <c r="H26" s="80">
        <v>1.7370000000000001</v>
      </c>
    </row>
    <row r="27" spans="1:9" s="1" customFormat="1" ht="15" x14ac:dyDescent="0.2">
      <c r="A27" s="70" t="s">
        <v>138</v>
      </c>
      <c r="B27" s="85">
        <v>267923</v>
      </c>
      <c r="C27" s="105" t="s">
        <v>37</v>
      </c>
      <c r="D27" s="95" t="s">
        <v>36</v>
      </c>
      <c r="E27" s="96"/>
      <c r="F27" s="6"/>
      <c r="G27" s="80" t="s">
        <v>7</v>
      </c>
      <c r="H27" s="80">
        <v>95042</v>
      </c>
    </row>
    <row r="28" spans="1:9" s="1" customFormat="1" ht="15" x14ac:dyDescent="0.2">
      <c r="A28" s="78" t="s">
        <v>139</v>
      </c>
      <c r="B28" s="85">
        <v>192739</v>
      </c>
      <c r="C28" s="105" t="s">
        <v>37</v>
      </c>
      <c r="D28" s="103" t="s">
        <v>36</v>
      </c>
      <c r="E28" s="96"/>
      <c r="F28" s="6"/>
      <c r="G28" s="80" t="s">
        <v>8</v>
      </c>
      <c r="H28" s="80">
        <v>47596</v>
      </c>
    </row>
    <row r="29" spans="1:9" s="1" customFormat="1" x14ac:dyDescent="0.2">
      <c r="A29" s="78"/>
      <c r="B29" s="75"/>
      <c r="C29" s="76"/>
      <c r="D29" s="73"/>
      <c r="E29" s="74"/>
      <c r="F29" s="6"/>
      <c r="H29" s="82"/>
      <c r="I29" s="82"/>
    </row>
    <row r="30" spans="1:9" s="1" customFormat="1" x14ac:dyDescent="0.2">
      <c r="A30" s="70" t="s">
        <v>143</v>
      </c>
      <c r="B30" s="71">
        <v>10860</v>
      </c>
      <c r="C30" s="77">
        <v>4.4650419603956202</v>
      </c>
      <c r="D30" s="73">
        <f>POWER(10,C30)</f>
        <v>29177.089017772465</v>
      </c>
      <c r="E30" s="74">
        <f>AVERAGE(D30:D32)</f>
        <v>24603.403461060574</v>
      </c>
      <c r="F30" s="6"/>
      <c r="H30" s="82"/>
      <c r="I30" s="82"/>
    </row>
    <row r="31" spans="1:9" s="1" customFormat="1" x14ac:dyDescent="0.2">
      <c r="A31" s="78" t="s">
        <v>144</v>
      </c>
      <c r="B31" s="71">
        <v>11692</v>
      </c>
      <c r="C31" s="77">
        <v>4.5057187154731597</v>
      </c>
      <c r="D31" s="73">
        <f>POWER(10,C31)</f>
        <v>32041.933553487903</v>
      </c>
      <c r="E31" s="74"/>
      <c r="F31" s="6"/>
      <c r="H31" s="82"/>
      <c r="I31" s="82"/>
    </row>
    <row r="32" spans="1:9" s="1" customFormat="1" x14ac:dyDescent="0.2">
      <c r="A32" s="78" t="s">
        <v>145</v>
      </c>
      <c r="B32" s="71">
        <v>6819</v>
      </c>
      <c r="C32" s="77">
        <v>4.1000667019768002</v>
      </c>
      <c r="D32" s="73">
        <f>POWER(10,C32)</f>
        <v>12591.187811921354</v>
      </c>
      <c r="E32" s="74"/>
      <c r="F32" s="6"/>
      <c r="H32" s="82"/>
      <c r="I32" s="82"/>
    </row>
    <row r="33" spans="1:9" s="1" customFormat="1" x14ac:dyDescent="0.2">
      <c r="A33" s="78"/>
      <c r="B33" s="75"/>
      <c r="C33" s="76"/>
      <c r="D33" s="73"/>
      <c r="E33" s="74"/>
      <c r="F33" s="6"/>
      <c r="H33" s="82"/>
      <c r="I33" s="82"/>
    </row>
    <row r="34" spans="1:9" s="1" customFormat="1" x14ac:dyDescent="0.2">
      <c r="A34" s="70" t="s">
        <v>393</v>
      </c>
      <c r="B34" s="71">
        <v>25162</v>
      </c>
      <c r="C34" s="77">
        <v>4.8914456037550602</v>
      </c>
      <c r="D34" s="73">
        <f>POWER(10,C34)</f>
        <v>77883.525778396666</v>
      </c>
      <c r="E34" s="74">
        <f>AVERAGE(D34:D36)</f>
        <v>67642.881176216193</v>
      </c>
      <c r="F34" s="6"/>
      <c r="H34" s="82"/>
      <c r="I34" s="82"/>
    </row>
    <row r="35" spans="1:9" s="1" customFormat="1" x14ac:dyDescent="0.2">
      <c r="A35" s="70" t="s">
        <v>395</v>
      </c>
      <c r="B35" s="71">
        <v>24734</v>
      </c>
      <c r="C35" s="77">
        <v>4.8821516729700098</v>
      </c>
      <c r="D35" s="73">
        <f>POWER(10,C35)</f>
        <v>76234.520491795687</v>
      </c>
      <c r="E35" s="74"/>
      <c r="F35" s="6"/>
      <c r="H35" s="82"/>
      <c r="I35" s="82"/>
    </row>
    <row r="36" spans="1:9" s="1" customFormat="1" x14ac:dyDescent="0.2">
      <c r="A36" s="78" t="s">
        <v>394</v>
      </c>
      <c r="B36" s="71">
        <v>16819</v>
      </c>
      <c r="C36" s="77">
        <v>4.6885141218229798</v>
      </c>
      <c r="D36" s="73">
        <f>POWER(10,C36)</f>
        <v>48810.597258456233</v>
      </c>
      <c r="E36" s="74"/>
      <c r="F36" s="6"/>
      <c r="H36" s="82"/>
      <c r="I36" s="82"/>
    </row>
    <row r="37" spans="1:9" s="1" customFormat="1" x14ac:dyDescent="0.2">
      <c r="A37" s="78"/>
      <c r="B37" s="75"/>
      <c r="C37" s="76"/>
      <c r="D37" s="73"/>
      <c r="E37" s="74"/>
      <c r="F37" s="6"/>
      <c r="H37" s="82"/>
      <c r="I37" s="82"/>
    </row>
    <row r="38" spans="1:9" s="1" customFormat="1" x14ac:dyDescent="0.2">
      <c r="A38" s="78" t="s">
        <v>146</v>
      </c>
      <c r="B38" s="71">
        <v>121870</v>
      </c>
      <c r="C38" s="105" t="s">
        <v>37</v>
      </c>
      <c r="D38" s="103" t="s">
        <v>36</v>
      </c>
      <c r="E38" s="103" t="s">
        <v>36</v>
      </c>
      <c r="F38" s="6"/>
      <c r="H38" s="82"/>
      <c r="I38" s="82"/>
    </row>
    <row r="39" spans="1:9" s="1" customFormat="1" x14ac:dyDescent="0.2">
      <c r="A39" s="78" t="s">
        <v>147</v>
      </c>
      <c r="B39" s="71">
        <v>106589</v>
      </c>
      <c r="C39" s="105" t="s">
        <v>37</v>
      </c>
      <c r="D39" s="95" t="s">
        <v>36</v>
      </c>
      <c r="E39" s="96"/>
      <c r="H39" s="82"/>
      <c r="I39" s="82"/>
    </row>
    <row r="40" spans="1:9" s="1" customFormat="1" x14ac:dyDescent="0.2">
      <c r="A40" s="78" t="s">
        <v>148</v>
      </c>
      <c r="B40" s="71">
        <v>65907</v>
      </c>
      <c r="C40" s="105" t="s">
        <v>37</v>
      </c>
      <c r="D40" s="103" t="s">
        <v>36</v>
      </c>
      <c r="E40" s="96"/>
    </row>
    <row r="41" spans="1:9" s="1" customFormat="1" x14ac:dyDescent="0.2">
      <c r="A41" s="78"/>
      <c r="B41" s="75"/>
      <c r="C41" s="76"/>
      <c r="D41" s="73"/>
      <c r="E41" s="74"/>
    </row>
    <row r="42" spans="1:9" s="1" customFormat="1" x14ac:dyDescent="0.2">
      <c r="A42" s="78" t="s">
        <v>149</v>
      </c>
      <c r="B42" s="85">
        <v>692584</v>
      </c>
      <c r="C42" s="105" t="s">
        <v>37</v>
      </c>
      <c r="D42" s="103" t="s">
        <v>36</v>
      </c>
      <c r="E42" s="103" t="s">
        <v>36</v>
      </c>
    </row>
    <row r="43" spans="1:9" s="1" customFormat="1" x14ac:dyDescent="0.2">
      <c r="A43" s="78" t="s">
        <v>150</v>
      </c>
      <c r="B43" s="85">
        <v>632972</v>
      </c>
      <c r="C43" s="105" t="s">
        <v>37</v>
      </c>
      <c r="D43" s="95" t="s">
        <v>36</v>
      </c>
      <c r="E43" s="96"/>
    </row>
    <row r="44" spans="1:9" s="1" customFormat="1" x14ac:dyDescent="0.2">
      <c r="A44" s="78" t="s">
        <v>151</v>
      </c>
      <c r="B44" s="85">
        <v>415412</v>
      </c>
      <c r="C44" s="105" t="s">
        <v>37</v>
      </c>
      <c r="D44" s="103" t="s">
        <v>36</v>
      </c>
      <c r="E44" s="96"/>
    </row>
    <row r="45" spans="1:9" s="1" customFormat="1" x14ac:dyDescent="0.2">
      <c r="A45" s="78"/>
      <c r="B45" s="85"/>
      <c r="C45" s="86"/>
      <c r="D45" s="85"/>
      <c r="E45" s="84"/>
    </row>
    <row r="46" spans="1:9" s="1" customFormat="1" x14ac:dyDescent="0.2">
      <c r="A46" s="78" t="s">
        <v>152</v>
      </c>
      <c r="B46" s="85">
        <v>935954</v>
      </c>
      <c r="C46" s="105" t="s">
        <v>37</v>
      </c>
      <c r="D46" s="103" t="s">
        <v>36</v>
      </c>
      <c r="E46" s="103" t="s">
        <v>36</v>
      </c>
    </row>
    <row r="47" spans="1:9" s="1" customFormat="1" x14ac:dyDescent="0.2">
      <c r="A47" s="78" t="s">
        <v>153</v>
      </c>
      <c r="B47" s="85">
        <v>962864</v>
      </c>
      <c r="C47" s="105" t="s">
        <v>37</v>
      </c>
      <c r="D47" s="95" t="s">
        <v>36</v>
      </c>
      <c r="E47" s="96"/>
    </row>
    <row r="48" spans="1:9" s="1" customFormat="1" x14ac:dyDescent="0.2">
      <c r="A48" s="78" t="s">
        <v>154</v>
      </c>
      <c r="B48" s="85">
        <v>709272</v>
      </c>
      <c r="C48" s="105" t="s">
        <v>37</v>
      </c>
      <c r="D48" s="103" t="s">
        <v>36</v>
      </c>
      <c r="E48" s="96"/>
    </row>
    <row r="49" spans="1:5" s="1" customFormat="1" x14ac:dyDescent="0.2">
      <c r="A49" s="78"/>
      <c r="B49" s="85"/>
      <c r="C49" s="86"/>
      <c r="D49" s="85"/>
      <c r="E49" s="84"/>
    </row>
    <row r="50" spans="1:5" s="1" customFormat="1" x14ac:dyDescent="0.2">
      <c r="A50" s="70" t="s">
        <v>155</v>
      </c>
      <c r="B50" s="85">
        <v>30036</v>
      </c>
      <c r="C50" s="86">
        <v>4.9947001847224399</v>
      </c>
      <c r="D50" s="85">
        <f>POWER(10,C50)</f>
        <v>98787.088235123432</v>
      </c>
      <c r="E50" s="84">
        <f>AVERAGE(D50:D52)</f>
        <v>126543.69189580181</v>
      </c>
    </row>
    <row r="51" spans="1:5" s="1" customFormat="1" x14ac:dyDescent="0.2">
      <c r="A51" s="78" t="s">
        <v>156</v>
      </c>
      <c r="B51" s="85">
        <v>40053</v>
      </c>
      <c r="C51" s="86">
        <v>5.2230625860099602</v>
      </c>
      <c r="D51" s="85">
        <f>POWER(10,C51)</f>
        <v>167133.14518864566</v>
      </c>
      <c r="E51" s="84"/>
    </row>
    <row r="52" spans="1:5" s="1" customFormat="1" ht="13.5" thickBot="1" x14ac:dyDescent="0.25">
      <c r="A52" s="106" t="s">
        <v>157</v>
      </c>
      <c r="B52" s="107">
        <v>32915</v>
      </c>
      <c r="C52" s="108">
        <v>5.0558018763919899</v>
      </c>
      <c r="D52" s="107">
        <f>POWER(10,C52)</f>
        <v>113710.84226363632</v>
      </c>
      <c r="E52" s="109"/>
    </row>
    <row r="53" spans="1:5" s="1" customFormat="1" x14ac:dyDescent="0.2"/>
    <row r="54" spans="1:5" s="1" customFormat="1" x14ac:dyDescent="0.2"/>
    <row r="55" spans="1:5" s="1" customFormat="1" x14ac:dyDescent="0.2"/>
    <row r="56" spans="1:5" s="1" customFormat="1" x14ac:dyDescent="0.2"/>
    <row r="57" spans="1:5" s="1" customFormat="1" x14ac:dyDescent="0.2"/>
    <row r="58" spans="1:5" s="1" customFormat="1" x14ac:dyDescent="0.2"/>
    <row r="59" spans="1:5" s="1" customFormat="1" x14ac:dyDescent="0.2"/>
    <row r="60" spans="1:5" s="1" customFormat="1" x14ac:dyDescent="0.2"/>
    <row r="61" spans="1:5" s="1" customFormat="1" x14ac:dyDescent="0.2"/>
    <row r="62" spans="1:5" s="1" customFormat="1" x14ac:dyDescent="0.2"/>
    <row r="69" spans="1:3" x14ac:dyDescent="0.2">
      <c r="A69" s="158"/>
      <c r="B69" s="157"/>
      <c r="C69" s="157"/>
    </row>
    <row r="70" spans="1:3" x14ac:dyDescent="0.2">
      <c r="A70" s="156"/>
      <c r="B70" s="156"/>
      <c r="C70" s="156"/>
    </row>
  </sheetData>
  <mergeCells count="2">
    <mergeCell ref="A69:C69"/>
    <mergeCell ref="A70:C70"/>
  </mergeCells>
  <pageMargins left="0.75" right="0.75" top="0.56999999999999995" bottom="0.56000000000000005" header="0.5" footer="0.5"/>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2"/>
  <sheetViews>
    <sheetView zoomScale="70" zoomScaleNormal="70" workbookViewId="0">
      <selection activeCell="G36" sqref="G36"/>
    </sheetView>
  </sheetViews>
  <sheetFormatPr defaultRowHeight="12.75" x14ac:dyDescent="0.2"/>
  <cols>
    <col min="1" max="1" width="36.7109375" customWidth="1"/>
    <col min="2" max="4" width="20.7109375" customWidth="1"/>
    <col min="5" max="5" width="15.85546875" customWidth="1"/>
    <col min="6" max="6" width="8.42578125" customWidth="1"/>
    <col min="7" max="7" width="74.140625" customWidth="1"/>
    <col min="8" max="8" width="23.85546875" customWidth="1"/>
    <col min="9" max="9" width="27.42578125" customWidth="1"/>
    <col min="10" max="10" width="17.85546875" customWidth="1"/>
    <col min="11" max="11" width="20.7109375" customWidth="1"/>
    <col min="12" max="12" width="21.28515625" customWidth="1"/>
    <col min="13" max="13" width="16.28515625" customWidth="1"/>
  </cols>
  <sheetData>
    <row r="1" spans="1:13" x14ac:dyDescent="0.2">
      <c r="A1" s="30" t="s">
        <v>0</v>
      </c>
      <c r="B1" s="31" t="s">
        <v>11</v>
      </c>
      <c r="C1" s="31" t="s">
        <v>12</v>
      </c>
      <c r="D1" s="32" t="s">
        <v>13</v>
      </c>
      <c r="E1" s="33" t="s">
        <v>14</v>
      </c>
      <c r="I1" s="39" t="s">
        <v>10</v>
      </c>
      <c r="J1" s="39" t="s">
        <v>9</v>
      </c>
      <c r="K1" s="39" t="s">
        <v>110</v>
      </c>
      <c r="L1" s="39" t="s">
        <v>111</v>
      </c>
      <c r="M1" s="39" t="s">
        <v>112</v>
      </c>
    </row>
    <row r="2" spans="1:13" x14ac:dyDescent="0.2">
      <c r="A2" s="97" t="s">
        <v>113</v>
      </c>
      <c r="B2" s="93">
        <v>62455</v>
      </c>
      <c r="C2" s="98">
        <v>4.2574800734533502</v>
      </c>
      <c r="D2" s="95">
        <f t="shared" ref="D2:D3" si="0">POWER(10,C2)</f>
        <v>18091.72898848596</v>
      </c>
      <c r="E2" s="99">
        <f>AVERAGE(D2:D4)</f>
        <v>15586.343604170404</v>
      </c>
      <c r="I2" s="27">
        <f>POWER(10,J2)</f>
        <v>182810.02161427445</v>
      </c>
      <c r="J2" s="29">
        <v>5.2619999999999996</v>
      </c>
      <c r="K2" s="29">
        <v>407975</v>
      </c>
      <c r="L2" s="29">
        <v>402568</v>
      </c>
      <c r="M2" s="29">
        <v>185546</v>
      </c>
    </row>
    <row r="3" spans="1:13" x14ac:dyDescent="0.2">
      <c r="A3" s="97" t="s">
        <v>114</v>
      </c>
      <c r="B3" s="93">
        <v>59231</v>
      </c>
      <c r="C3" s="98">
        <v>4.2404599682770696</v>
      </c>
      <c r="D3" s="95">
        <f t="shared" si="0"/>
        <v>17396.423365954382</v>
      </c>
      <c r="E3" s="99"/>
      <c r="I3" s="27">
        <f>POWER(10,J3)</f>
        <v>54843.984572342961</v>
      </c>
      <c r="J3" s="29">
        <v>4.7391290000000001</v>
      </c>
      <c r="K3" s="29">
        <v>241207</v>
      </c>
      <c r="L3" s="29">
        <v>244263</v>
      </c>
      <c r="M3" s="29">
        <v>137451</v>
      </c>
    </row>
    <row r="4" spans="1:13" x14ac:dyDescent="0.2">
      <c r="A4" s="97" t="s">
        <v>115</v>
      </c>
      <c r="B4" s="93">
        <v>32476</v>
      </c>
      <c r="C4" s="98">
        <v>4.0519577665008404</v>
      </c>
      <c r="D4" s="95">
        <f>POWER(10,C4)</f>
        <v>11270.878458070869</v>
      </c>
      <c r="E4" s="99"/>
      <c r="I4" s="27">
        <f>POWER(10,J4)</f>
        <v>16452.9962984708</v>
      </c>
      <c r="J4" s="29">
        <v>4.2162449999999998</v>
      </c>
      <c r="K4" s="29">
        <v>59675</v>
      </c>
      <c r="L4" s="29">
        <v>65294</v>
      </c>
      <c r="M4" s="29">
        <v>39720</v>
      </c>
    </row>
    <row r="5" spans="1:13" x14ac:dyDescent="0.2">
      <c r="A5" s="97"/>
      <c r="B5" s="100"/>
      <c r="C5" s="98"/>
      <c r="D5" s="95"/>
      <c r="E5" s="99"/>
      <c r="I5" s="27">
        <f>POWER(10,J5)</f>
        <v>4935.8959945697788</v>
      </c>
      <c r="J5" s="29">
        <v>3.6933660000000001</v>
      </c>
      <c r="K5" s="29">
        <v>12341</v>
      </c>
      <c r="L5" s="29">
        <v>11794</v>
      </c>
      <c r="M5" s="29">
        <v>9705</v>
      </c>
    </row>
    <row r="6" spans="1:13" x14ac:dyDescent="0.2">
      <c r="A6" s="97" t="s">
        <v>119</v>
      </c>
      <c r="B6" s="93">
        <v>11317</v>
      </c>
      <c r="C6" s="94">
        <v>3.6946607941635898</v>
      </c>
      <c r="D6" s="95">
        <f>POWER(10,C6)</f>
        <v>4950.6337036622599</v>
      </c>
      <c r="E6" s="99">
        <f>AVERAGE(D6:D8)</f>
        <v>5091.3195523676504</v>
      </c>
    </row>
    <row r="7" spans="1:13" x14ac:dyDescent="0.2">
      <c r="A7" s="97" t="s">
        <v>120</v>
      </c>
      <c r="B7" s="93">
        <v>13512</v>
      </c>
      <c r="C7" s="94">
        <v>3.7619615704969802</v>
      </c>
      <c r="D7" s="95">
        <f>POWER(10,C7)</f>
        <v>5780.4489556787403</v>
      </c>
      <c r="E7" s="99"/>
    </row>
    <row r="8" spans="1:13" x14ac:dyDescent="0.2">
      <c r="A8" s="97" t="s">
        <v>121</v>
      </c>
      <c r="B8" s="93">
        <v>10320</v>
      </c>
      <c r="C8" s="94">
        <v>3.6573308824842901</v>
      </c>
      <c r="D8" s="95">
        <f>POWER(10,C8)</f>
        <v>4542.8759977619511</v>
      </c>
      <c r="E8" s="99"/>
    </row>
    <row r="9" spans="1:13" x14ac:dyDescent="0.2">
      <c r="A9" s="97"/>
      <c r="B9" s="100"/>
      <c r="C9" s="98"/>
      <c r="D9" s="95"/>
      <c r="E9" s="99"/>
    </row>
    <row r="10" spans="1:13" s="1" customFormat="1" x14ac:dyDescent="0.2">
      <c r="A10" s="97" t="s">
        <v>158</v>
      </c>
      <c r="B10" s="93">
        <v>136543</v>
      </c>
      <c r="C10" s="94">
        <v>4.5356972869744903</v>
      </c>
      <c r="D10" s="95">
        <f>POWER(10,C10)</f>
        <v>34331.856371790913</v>
      </c>
      <c r="E10" s="99">
        <f>AVERAGE(D10:D12)</f>
        <v>32132.661344193246</v>
      </c>
      <c r="F10" s="19"/>
    </row>
    <row r="11" spans="1:13" s="1" customFormat="1" x14ac:dyDescent="0.2">
      <c r="A11" s="97" t="s">
        <v>159</v>
      </c>
      <c r="B11" s="93">
        <v>115217</v>
      </c>
      <c r="C11" s="94">
        <v>4.46867688284616</v>
      </c>
      <c r="D11" s="95">
        <f>POWER(10,C11)</f>
        <v>29422.317848715946</v>
      </c>
      <c r="E11" s="99"/>
      <c r="F11" s="6"/>
    </row>
    <row r="12" spans="1:13" s="1" customFormat="1" x14ac:dyDescent="0.2">
      <c r="A12" s="97" t="s">
        <v>160</v>
      </c>
      <c r="B12" s="93">
        <v>129378</v>
      </c>
      <c r="C12" s="94">
        <v>4.5138008389238804</v>
      </c>
      <c r="D12" s="95">
        <f>POWER(10,C12)</f>
        <v>32643.809812072886</v>
      </c>
      <c r="E12" s="99"/>
      <c r="F12" s="6"/>
    </row>
    <row r="13" spans="1:13" s="1" customFormat="1" x14ac:dyDescent="0.2">
      <c r="A13" s="97"/>
      <c r="B13" s="93"/>
      <c r="C13" s="94"/>
      <c r="D13" s="95"/>
      <c r="E13" s="99"/>
      <c r="F13" s="6"/>
    </row>
    <row r="14" spans="1:13" s="1" customFormat="1" x14ac:dyDescent="0.2">
      <c r="A14" s="97" t="s">
        <v>122</v>
      </c>
      <c r="B14" s="93">
        <v>128683</v>
      </c>
      <c r="C14" s="98">
        <v>4.5116472549486204</v>
      </c>
      <c r="D14" s="95">
        <f>POWER(10,C14)</f>
        <v>32482.336039645481</v>
      </c>
      <c r="E14" s="99">
        <f>AVERAGE(D14:D16)</f>
        <v>49470.76695965253</v>
      </c>
      <c r="F14" s="6"/>
    </row>
    <row r="15" spans="1:13" s="1" customFormat="1" x14ac:dyDescent="0.2">
      <c r="A15" s="97" t="s">
        <v>123</v>
      </c>
      <c r="B15" s="93">
        <v>121000</v>
      </c>
      <c r="C15" s="98">
        <v>4.4874409683518204</v>
      </c>
      <c r="D15" s="95">
        <f>POWER(10,C15)</f>
        <v>30721.397550822709</v>
      </c>
      <c r="E15" s="99"/>
      <c r="F15" s="6"/>
    </row>
    <row r="16" spans="1:13" s="1" customFormat="1" x14ac:dyDescent="0.2">
      <c r="A16" s="97" t="s">
        <v>124</v>
      </c>
      <c r="B16" s="93">
        <v>268611</v>
      </c>
      <c r="C16" s="98">
        <v>4.9304832630655202</v>
      </c>
      <c r="D16" s="95">
        <f>POWER(10,C16)</f>
        <v>85208.567288489387</v>
      </c>
      <c r="E16" s="99"/>
      <c r="F16" s="6"/>
      <c r="H16" s="110"/>
      <c r="I16" s="82"/>
    </row>
    <row r="17" spans="1:9" s="1" customFormat="1" x14ac:dyDescent="0.2">
      <c r="A17" s="97"/>
      <c r="B17" s="100"/>
      <c r="C17" s="98"/>
      <c r="D17" s="95"/>
      <c r="E17" s="99"/>
      <c r="F17" s="6"/>
    </row>
    <row r="18" spans="1:9" s="1" customFormat="1" x14ac:dyDescent="0.2">
      <c r="A18" s="97" t="s">
        <v>161</v>
      </c>
      <c r="B18" s="93">
        <v>10821</v>
      </c>
      <c r="C18" s="98">
        <v>3.6767510281961</v>
      </c>
      <c r="D18" s="95">
        <f>POWER(10,C18)</f>
        <v>4750.6280444606946</v>
      </c>
      <c r="E18" s="95">
        <f>AVERAGE(D18:D20)</f>
        <v>4551.2443937357157</v>
      </c>
      <c r="F18" s="6"/>
    </row>
    <row r="19" spans="1:9" s="1" customFormat="1" ht="15" x14ac:dyDescent="0.2">
      <c r="A19" s="97" t="s">
        <v>162</v>
      </c>
      <c r="B19" s="93">
        <v>12256</v>
      </c>
      <c r="C19" s="98">
        <v>3.7255608037585599</v>
      </c>
      <c r="D19" s="95">
        <f>POWER(10,C19)</f>
        <v>5315.7041725350618</v>
      </c>
      <c r="E19" s="99"/>
      <c r="F19" s="6"/>
      <c r="G19" s="59" t="s">
        <v>392</v>
      </c>
      <c r="H19" s="60"/>
    </row>
    <row r="20" spans="1:9" s="1" customFormat="1" ht="15" x14ac:dyDescent="0.2">
      <c r="A20" s="97" t="s">
        <v>163</v>
      </c>
      <c r="B20" s="93">
        <v>8212</v>
      </c>
      <c r="C20" s="98">
        <v>3.5547799205322401</v>
      </c>
      <c r="D20" s="95">
        <f>POWER(10,C20)</f>
        <v>3587.4009642113906</v>
      </c>
      <c r="E20" s="99"/>
      <c r="F20" s="6"/>
      <c r="G20" s="60"/>
      <c r="H20" s="60"/>
    </row>
    <row r="21" spans="1:9" s="1" customFormat="1" ht="15.75" x14ac:dyDescent="0.25">
      <c r="A21" s="97"/>
      <c r="B21" s="100"/>
      <c r="C21" s="98"/>
      <c r="D21" s="95"/>
      <c r="E21" s="99"/>
      <c r="F21" s="6"/>
      <c r="G21" s="101" t="s">
        <v>1</v>
      </c>
      <c r="H21" s="80"/>
    </row>
    <row r="22" spans="1:9" s="1" customFormat="1" ht="15" x14ac:dyDescent="0.2">
      <c r="A22" s="97" t="s">
        <v>164</v>
      </c>
      <c r="B22" s="93">
        <v>13053</v>
      </c>
      <c r="C22" s="98">
        <v>3.7492286389159601</v>
      </c>
      <c r="D22" s="95">
        <f>POWER(10,C22)</f>
        <v>5613.4342342775417</v>
      </c>
      <c r="E22" s="99">
        <f>AVERAGE(D22:D24)</f>
        <v>4885.9948690409292</v>
      </c>
      <c r="F22" s="6"/>
      <c r="G22" s="80" t="s">
        <v>2</v>
      </c>
      <c r="H22" s="80"/>
    </row>
    <row r="23" spans="1:9" s="1" customFormat="1" ht="15" x14ac:dyDescent="0.2">
      <c r="A23" s="97" t="s">
        <v>165</v>
      </c>
      <c r="B23" s="93">
        <v>11689</v>
      </c>
      <c r="C23" s="94">
        <v>3.7073374901607798</v>
      </c>
      <c r="D23" s="95">
        <f>POWER(10,C23)</f>
        <v>5097.2682581023018</v>
      </c>
      <c r="E23" s="99"/>
      <c r="F23" s="6"/>
      <c r="G23" s="80" t="s">
        <v>3</v>
      </c>
      <c r="H23" s="80">
        <v>363867</v>
      </c>
    </row>
    <row r="24" spans="1:9" s="1" customFormat="1" ht="15" x14ac:dyDescent="0.2">
      <c r="A24" s="97" t="s">
        <v>166</v>
      </c>
      <c r="B24" s="93">
        <v>8967</v>
      </c>
      <c r="C24" s="94">
        <v>3.59629816680537</v>
      </c>
      <c r="D24" s="95">
        <f>POWER(10,C24)</f>
        <v>3947.2821147429449</v>
      </c>
      <c r="E24" s="99"/>
      <c r="F24" s="6"/>
      <c r="G24" s="80" t="s">
        <v>4</v>
      </c>
      <c r="H24" s="80">
        <v>3920</v>
      </c>
    </row>
    <row r="25" spans="1:9" s="1" customFormat="1" ht="15" x14ac:dyDescent="0.2">
      <c r="A25" s="97"/>
      <c r="B25" s="100"/>
      <c r="C25" s="98"/>
      <c r="D25" s="95"/>
      <c r="E25" s="99"/>
      <c r="F25" s="6"/>
      <c r="G25" s="80" t="s">
        <v>5</v>
      </c>
      <c r="H25" s="80">
        <v>4.6719999999999997</v>
      </c>
    </row>
    <row r="26" spans="1:9" s="1" customFormat="1" ht="15" x14ac:dyDescent="0.2">
      <c r="A26" s="97" t="s">
        <v>167</v>
      </c>
      <c r="B26" s="100">
        <v>227408</v>
      </c>
      <c r="C26" s="98">
        <v>4.79676969642406</v>
      </c>
      <c r="D26" s="95">
        <f>POWER(10,C26)</f>
        <v>62628.166345211823</v>
      </c>
      <c r="E26" s="99">
        <f>AVERAGE(D26:D28)</f>
        <v>55047.122880829884</v>
      </c>
      <c r="F26" s="6"/>
      <c r="G26" s="80" t="s">
        <v>6</v>
      </c>
      <c r="H26" s="80">
        <v>1.7170000000000001</v>
      </c>
    </row>
    <row r="27" spans="1:9" s="1" customFormat="1" ht="15" x14ac:dyDescent="0.2">
      <c r="A27" s="97" t="s">
        <v>168</v>
      </c>
      <c r="B27" s="100">
        <v>247600</v>
      </c>
      <c r="C27" s="98">
        <v>4.8591502251469896</v>
      </c>
      <c r="D27" s="95">
        <f>POWER(10,C27)</f>
        <v>72301.985739196549</v>
      </c>
      <c r="E27" s="98"/>
      <c r="F27" s="6"/>
      <c r="G27" s="80" t="s">
        <v>7</v>
      </c>
      <c r="H27" s="80">
        <v>46988</v>
      </c>
    </row>
    <row r="28" spans="1:9" s="1" customFormat="1" ht="15" x14ac:dyDescent="0.2">
      <c r="A28" s="97" t="s">
        <v>169</v>
      </c>
      <c r="B28" s="100">
        <v>118740</v>
      </c>
      <c r="C28" s="98">
        <v>4.4801682139797903</v>
      </c>
      <c r="D28" s="95">
        <f>POWER(10,C28)</f>
        <v>30211.216558081269</v>
      </c>
      <c r="E28" s="98"/>
      <c r="F28" s="6"/>
      <c r="G28" s="80" t="s">
        <v>8</v>
      </c>
      <c r="H28" s="80">
        <v>359947</v>
      </c>
    </row>
    <row r="29" spans="1:9" s="1" customFormat="1" x14ac:dyDescent="0.2">
      <c r="A29" s="111"/>
      <c r="B29" s="75"/>
      <c r="C29" s="76"/>
      <c r="D29" s="73"/>
      <c r="E29" s="76"/>
      <c r="F29" s="6"/>
      <c r="H29" s="82"/>
      <c r="I29" s="82"/>
    </row>
    <row r="30" spans="1:9" s="1" customFormat="1" x14ac:dyDescent="0.2">
      <c r="A30" s="85" t="s">
        <v>149</v>
      </c>
      <c r="B30" s="85">
        <v>57236</v>
      </c>
      <c r="C30" s="98">
        <v>4.22951765161765</v>
      </c>
      <c r="D30" s="95">
        <f t="shared" ref="D30:D31" si="1">POWER(10,C30)</f>
        <v>16963.585482523329</v>
      </c>
      <c r="E30" s="95">
        <f>AVERAGE(D30:D32)</f>
        <v>15520.425284161205</v>
      </c>
      <c r="F30" s="6"/>
      <c r="H30" s="82"/>
      <c r="I30" s="82"/>
    </row>
    <row r="31" spans="1:9" s="1" customFormat="1" x14ac:dyDescent="0.2">
      <c r="A31" s="85" t="s">
        <v>150</v>
      </c>
      <c r="B31" s="85">
        <v>63105</v>
      </c>
      <c r="C31" s="98">
        <v>4.2608192434230601</v>
      </c>
      <c r="D31" s="95">
        <f t="shared" si="1"/>
        <v>18231.367413859105</v>
      </c>
      <c r="E31" s="99"/>
      <c r="F31" s="6"/>
      <c r="H31" s="82"/>
      <c r="I31" s="82"/>
    </row>
    <row r="32" spans="1:9" s="1" customFormat="1" x14ac:dyDescent="0.2">
      <c r="A32" s="85" t="s">
        <v>151</v>
      </c>
      <c r="B32" s="85">
        <v>32859</v>
      </c>
      <c r="C32" s="98">
        <v>4.0556199916752798</v>
      </c>
      <c r="D32" s="95">
        <f>POWER(10,C32)</f>
        <v>11366.322956101183</v>
      </c>
      <c r="E32" s="99"/>
      <c r="F32" s="6"/>
      <c r="H32" s="82"/>
      <c r="I32" s="82"/>
    </row>
    <row r="33" spans="1:9" s="1" customFormat="1" x14ac:dyDescent="0.2">
      <c r="A33" s="85"/>
      <c r="B33" s="85"/>
      <c r="C33" s="86"/>
      <c r="D33" s="85"/>
      <c r="E33" s="92"/>
      <c r="H33" s="82"/>
      <c r="I33" s="82"/>
    </row>
    <row r="34" spans="1:9" s="1" customFormat="1" x14ac:dyDescent="0.2">
      <c r="A34" s="85" t="s">
        <v>152</v>
      </c>
      <c r="B34" s="85">
        <v>9578</v>
      </c>
      <c r="C34" s="98">
        <v>3.6256352561124401</v>
      </c>
      <c r="D34" s="95">
        <f t="shared" ref="D34:D35" si="2">POWER(10,C34)</f>
        <v>4223.1378343147808</v>
      </c>
      <c r="E34" s="95">
        <f>AVERAGE(D34:D36)</f>
        <v>3691.0306765967848</v>
      </c>
      <c r="H34" s="82"/>
      <c r="I34" s="82"/>
    </row>
    <row r="35" spans="1:9" s="1" customFormat="1" x14ac:dyDescent="0.2">
      <c r="A35" s="85" t="s">
        <v>153</v>
      </c>
      <c r="B35" s="85">
        <v>7283</v>
      </c>
      <c r="C35" s="98">
        <v>3.4924334987546599</v>
      </c>
      <c r="D35" s="95">
        <f t="shared" si="2"/>
        <v>3107.6600065616949</v>
      </c>
      <c r="E35" s="99"/>
      <c r="H35" s="82"/>
      <c r="I35" s="82"/>
    </row>
    <row r="36" spans="1:9" s="1" customFormat="1" x14ac:dyDescent="0.2">
      <c r="A36" s="85" t="s">
        <v>154</v>
      </c>
      <c r="B36" s="85">
        <v>8531</v>
      </c>
      <c r="C36" s="98">
        <v>3.5731379252270301</v>
      </c>
      <c r="D36" s="95">
        <f>POWER(10,C36)</f>
        <v>3742.2941889138779</v>
      </c>
      <c r="E36" s="99"/>
      <c r="H36" s="82"/>
      <c r="I36" s="82"/>
    </row>
    <row r="37" spans="1:9" s="1" customFormat="1" x14ac:dyDescent="0.2">
      <c r="A37" s="85"/>
      <c r="B37" s="85"/>
      <c r="C37" s="85"/>
      <c r="D37" s="85"/>
      <c r="E37" s="85"/>
    </row>
    <row r="38" spans="1:9" s="1" customFormat="1" x14ac:dyDescent="0.2">
      <c r="A38" s="85" t="s">
        <v>137</v>
      </c>
      <c r="B38" s="85">
        <v>108403</v>
      </c>
      <c r="C38" s="85">
        <v>4.4458594643753999</v>
      </c>
      <c r="D38" s="85">
        <v>27916.403335521882</v>
      </c>
      <c r="E38" s="85">
        <f>AVERAGE(D38:D40)</f>
        <v>29969.529258119397</v>
      </c>
      <c r="H38" s="82"/>
      <c r="I38" s="82"/>
    </row>
    <row r="39" spans="1:9" s="1" customFormat="1" x14ac:dyDescent="0.2">
      <c r="A39" s="85" t="s">
        <v>138</v>
      </c>
      <c r="B39" s="85">
        <v>113588</v>
      </c>
      <c r="C39" s="85">
        <v>4.4632959189262298</v>
      </c>
      <c r="D39" s="85">
        <v>29060.020673768646</v>
      </c>
      <c r="E39" s="85"/>
      <c r="H39" s="82"/>
      <c r="I39" s="82"/>
    </row>
    <row r="40" spans="1:9" s="1" customFormat="1" x14ac:dyDescent="0.2">
      <c r="A40" s="85" t="s">
        <v>139</v>
      </c>
      <c r="B40" s="85">
        <v>130615</v>
      </c>
      <c r="C40" s="85">
        <v>4.5176202664045002</v>
      </c>
      <c r="D40" s="85">
        <v>32932.163765067664</v>
      </c>
      <c r="E40" s="85"/>
      <c r="H40" s="82"/>
      <c r="I40" s="82"/>
    </row>
    <row r="41" spans="1:9" s="1" customFormat="1" x14ac:dyDescent="0.2">
      <c r="A41" s="85"/>
      <c r="B41" s="85"/>
      <c r="C41" s="85"/>
      <c r="D41" s="85"/>
      <c r="E41" s="85"/>
    </row>
    <row r="42" spans="1:9" s="1" customFormat="1" x14ac:dyDescent="0.2">
      <c r="A42" s="85" t="s">
        <v>140</v>
      </c>
      <c r="B42" s="85">
        <v>174577</v>
      </c>
      <c r="C42" s="85">
        <v>4.6457820713060496</v>
      </c>
      <c r="D42" s="85">
        <f t="shared" ref="D42:D43" si="3">POWER(10,C42)</f>
        <v>44236.633751286754</v>
      </c>
      <c r="E42" s="85">
        <f>AVERAGE(D42:D44)</f>
        <v>40584.661770065628</v>
      </c>
    </row>
    <row r="43" spans="1:9" s="1" customFormat="1" x14ac:dyDescent="0.2">
      <c r="A43" s="85" t="s">
        <v>141</v>
      </c>
      <c r="B43" s="85">
        <v>191905</v>
      </c>
      <c r="C43" s="85">
        <v>4.6945246923320196</v>
      </c>
      <c r="D43" s="85">
        <f t="shared" si="3"/>
        <v>49490.824872057798</v>
      </c>
      <c r="E43" s="85"/>
    </row>
    <row r="44" spans="1:9" s="1" customFormat="1" x14ac:dyDescent="0.2">
      <c r="A44" s="85" t="s">
        <v>142</v>
      </c>
      <c r="B44" s="85">
        <v>108905</v>
      </c>
      <c r="C44" s="85">
        <v>4.4475692792015904</v>
      </c>
      <c r="D44" s="85">
        <f>POWER(10,C44)</f>
        <v>28026.526686852336</v>
      </c>
      <c r="E44" s="85"/>
    </row>
    <row r="45" spans="1:9" s="1" customFormat="1" x14ac:dyDescent="0.2"/>
    <row r="46" spans="1:9" s="1" customFormat="1" x14ac:dyDescent="0.2"/>
    <row r="47" spans="1:9" s="1" customFormat="1" x14ac:dyDescent="0.2"/>
    <row r="48" spans="1:9" s="1" customFormat="1" x14ac:dyDescent="0.2"/>
    <row r="49" s="1" customFormat="1" x14ac:dyDescent="0.2"/>
    <row r="50" s="1" customFormat="1" x14ac:dyDescent="0.2"/>
    <row r="51" s="1" customFormat="1" x14ac:dyDescent="0.2"/>
    <row r="52" s="1" customFormat="1" x14ac:dyDescent="0.2"/>
  </sheetData>
  <pageMargins left="0.75" right="0.75" top="0.56999999999999995" bottom="0.56000000000000005" header="0.5" footer="0.5"/>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3"/>
  <sheetViews>
    <sheetView zoomScale="70" zoomScaleNormal="70" workbookViewId="0">
      <selection activeCell="E8" sqref="A2:E8"/>
    </sheetView>
  </sheetViews>
  <sheetFormatPr defaultRowHeight="12.75" x14ac:dyDescent="0.2"/>
  <cols>
    <col min="1" max="1" width="36.7109375" customWidth="1"/>
    <col min="2" max="4" width="20.7109375" customWidth="1"/>
    <col min="5" max="5" width="15.85546875" customWidth="1"/>
    <col min="6" max="6" width="8.42578125" customWidth="1"/>
    <col min="7" max="7" width="62.7109375" customWidth="1"/>
    <col min="8" max="8" width="11.140625" customWidth="1"/>
    <col min="9" max="9" width="27.42578125" customWidth="1"/>
    <col min="10" max="10" width="20.28515625" customWidth="1"/>
    <col min="11" max="11" width="18.7109375" customWidth="1"/>
    <col min="12" max="12" width="14.42578125" customWidth="1"/>
    <col min="13" max="13" width="14.140625" customWidth="1"/>
  </cols>
  <sheetData>
    <row r="1" spans="1:14" ht="13.5" thickBot="1" x14ac:dyDescent="0.25">
      <c r="A1" s="30" t="s">
        <v>0</v>
      </c>
      <c r="B1" s="31" t="s">
        <v>11</v>
      </c>
      <c r="C1" s="31" t="s">
        <v>12</v>
      </c>
      <c r="D1" s="32" t="s">
        <v>13</v>
      </c>
      <c r="E1" s="33" t="s">
        <v>14</v>
      </c>
      <c r="I1" s="45" t="s">
        <v>10</v>
      </c>
      <c r="J1" s="45" t="s">
        <v>9</v>
      </c>
      <c r="K1" s="45" t="s">
        <v>110</v>
      </c>
      <c r="L1" s="45" t="s">
        <v>111</v>
      </c>
      <c r="M1" s="45" t="s">
        <v>112</v>
      </c>
    </row>
    <row r="2" spans="1:14" x14ac:dyDescent="0.2">
      <c r="A2" s="78" t="s">
        <v>131</v>
      </c>
      <c r="B2" s="85">
        <v>45424</v>
      </c>
      <c r="C2" s="98">
        <v>4.1566128384531202</v>
      </c>
      <c r="D2" s="95">
        <f>POWER(10,C2)</f>
        <v>14342.103043729141</v>
      </c>
      <c r="E2" s="112">
        <f>AVERAGE(D2:D4)</f>
        <v>24897.759272914012</v>
      </c>
      <c r="I2" s="46">
        <f t="shared" ref="I2:I7" si="0">POWER(10,J2)</f>
        <v>182810.02161427445</v>
      </c>
      <c r="J2" s="47">
        <v>5.2619999999999996</v>
      </c>
      <c r="K2" s="47">
        <v>67637</v>
      </c>
      <c r="L2" s="47">
        <v>56629</v>
      </c>
      <c r="M2" s="48">
        <v>49832</v>
      </c>
    </row>
    <row r="3" spans="1:14" x14ac:dyDescent="0.2">
      <c r="A3" s="78" t="s">
        <v>132</v>
      </c>
      <c r="B3" s="85">
        <v>140380</v>
      </c>
      <c r="C3" s="98">
        <v>4.5472166646718</v>
      </c>
      <c r="D3" s="95">
        <f>POWER(10,C3)</f>
        <v>35254.670879691243</v>
      </c>
      <c r="E3" s="96"/>
      <c r="I3" s="8">
        <f t="shared" si="0"/>
        <v>54843.984572342961</v>
      </c>
      <c r="J3" s="29">
        <v>4.7391290000000001</v>
      </c>
      <c r="K3" s="29">
        <v>55657</v>
      </c>
      <c r="L3" s="29">
        <v>45968</v>
      </c>
      <c r="M3" s="40">
        <v>37690</v>
      </c>
    </row>
    <row r="4" spans="1:14" x14ac:dyDescent="0.2">
      <c r="A4" s="78" t="s">
        <v>133</v>
      </c>
      <c r="B4" s="85">
        <v>95380</v>
      </c>
      <c r="C4" s="98">
        <v>4.3996132256753704</v>
      </c>
      <c r="D4" s="95">
        <f>POWER(10,C4)</f>
        <v>25096.503895321654</v>
      </c>
      <c r="E4" s="96"/>
      <c r="I4" s="8">
        <f t="shared" si="0"/>
        <v>16452.9962984708</v>
      </c>
      <c r="J4" s="29">
        <v>4.2162449999999998</v>
      </c>
      <c r="K4" s="29">
        <v>47632</v>
      </c>
      <c r="L4" s="29">
        <v>41190</v>
      </c>
      <c r="M4" s="40">
        <v>31804</v>
      </c>
    </row>
    <row r="5" spans="1:14" x14ac:dyDescent="0.2">
      <c r="A5" s="78"/>
      <c r="B5" s="85"/>
      <c r="C5" s="86"/>
      <c r="D5" s="85"/>
      <c r="E5" s="84"/>
      <c r="I5" s="8">
        <f t="shared" si="0"/>
        <v>4935.8959945697788</v>
      </c>
      <c r="J5" s="29">
        <v>3.6933660000000001</v>
      </c>
      <c r="K5" s="29">
        <v>41258</v>
      </c>
      <c r="L5" s="29">
        <v>33748</v>
      </c>
      <c r="M5" s="40">
        <v>31347</v>
      </c>
    </row>
    <row r="6" spans="1:14" x14ac:dyDescent="0.2">
      <c r="A6" s="78" t="s">
        <v>134</v>
      </c>
      <c r="B6" s="85">
        <v>150548</v>
      </c>
      <c r="C6" s="98">
        <v>4.5771713958247098</v>
      </c>
      <c r="D6" s="95">
        <f>POWER(10,C6)</f>
        <v>37772.123050866991</v>
      </c>
      <c r="E6" s="112">
        <f>AVERAGE(D6:D8)</f>
        <v>37600.247912961895</v>
      </c>
      <c r="I6" s="8">
        <f t="shared" si="0"/>
        <v>1480.798616545422</v>
      </c>
      <c r="J6" s="29">
        <v>3.170496</v>
      </c>
      <c r="K6" s="29">
        <v>28585</v>
      </c>
      <c r="L6" s="29">
        <v>40265</v>
      </c>
      <c r="M6" s="40">
        <v>27488</v>
      </c>
    </row>
    <row r="7" spans="1:14" ht="13.5" thickBot="1" x14ac:dyDescent="0.25">
      <c r="A7" s="78" t="s">
        <v>135</v>
      </c>
      <c r="B7" s="85">
        <v>181015</v>
      </c>
      <c r="C7" s="98">
        <v>4.6639002773814404</v>
      </c>
      <c r="D7" s="95">
        <f>POWER(10,C7)</f>
        <v>46121.165906489929</v>
      </c>
      <c r="E7" s="96"/>
      <c r="I7" s="9">
        <f t="shared" si="0"/>
        <v>444.23011841687583</v>
      </c>
      <c r="J7" s="41">
        <v>2.647608</v>
      </c>
      <c r="K7" s="41">
        <v>20866</v>
      </c>
      <c r="L7" s="41">
        <v>31592</v>
      </c>
      <c r="M7" s="42">
        <v>28430</v>
      </c>
    </row>
    <row r="8" spans="1:14" ht="13.5" thickBot="1" x14ac:dyDescent="0.25">
      <c r="A8" s="106" t="s">
        <v>136</v>
      </c>
      <c r="B8" s="107">
        <v>112900</v>
      </c>
      <c r="C8" s="147">
        <v>4.4610098549706096</v>
      </c>
      <c r="D8" s="148">
        <f>POWER(10,C8)</f>
        <v>28907.454781528784</v>
      </c>
      <c r="E8" s="149"/>
      <c r="K8" s="3"/>
      <c r="L8" s="4"/>
      <c r="M8" s="4"/>
      <c r="N8" s="5"/>
    </row>
    <row r="10" spans="1:14" s="1" customFormat="1" x14ac:dyDescent="0.2">
      <c r="A10" s="157" t="s">
        <v>39</v>
      </c>
      <c r="B10" s="157"/>
      <c r="C10" s="157"/>
      <c r="F10" s="6"/>
      <c r="H10" s="82"/>
      <c r="I10" s="82"/>
    </row>
    <row r="11" spans="1:14" s="1" customFormat="1" x14ac:dyDescent="0.2">
      <c r="A11" s="156" t="s">
        <v>40</v>
      </c>
      <c r="B11" s="156"/>
      <c r="C11" s="156"/>
      <c r="F11" s="6"/>
      <c r="H11" s="82"/>
      <c r="I11" s="82"/>
    </row>
    <row r="12" spans="1:14" s="1" customFormat="1" x14ac:dyDescent="0.2">
      <c r="F12" s="6"/>
      <c r="H12" s="82"/>
      <c r="I12" s="82"/>
    </row>
    <row r="13" spans="1:14" s="1" customFormat="1" x14ac:dyDescent="0.2">
      <c r="F13" s="6"/>
      <c r="H13" s="82"/>
      <c r="I13" s="82"/>
    </row>
    <row r="14" spans="1:14" s="1" customFormat="1" x14ac:dyDescent="0.2">
      <c r="F14" s="6"/>
      <c r="H14" s="82"/>
      <c r="I14" s="82"/>
    </row>
    <row r="15" spans="1:14" s="1" customFormat="1" x14ac:dyDescent="0.2">
      <c r="F15" s="6"/>
      <c r="H15" s="82"/>
      <c r="I15" s="82"/>
    </row>
    <row r="16" spans="1:14" s="1" customFormat="1" x14ac:dyDescent="0.2">
      <c r="F16" s="6"/>
    </row>
    <row r="17" spans="1:8" s="1" customFormat="1" x14ac:dyDescent="0.2">
      <c r="F17" s="6"/>
    </row>
    <row r="18" spans="1:8" s="1" customFormat="1" x14ac:dyDescent="0.2">
      <c r="F18" s="6"/>
    </row>
    <row r="19" spans="1:8" s="1" customFormat="1" ht="15" x14ac:dyDescent="0.2">
      <c r="F19" s="6"/>
      <c r="G19" s="59" t="s">
        <v>392</v>
      </c>
      <c r="H19" s="60"/>
    </row>
    <row r="20" spans="1:8" s="1" customFormat="1" ht="15" x14ac:dyDescent="0.2">
      <c r="F20" s="6"/>
      <c r="G20" s="60"/>
      <c r="H20" s="60"/>
    </row>
    <row r="21" spans="1:8" s="1" customFormat="1" ht="15" x14ac:dyDescent="0.2">
      <c r="F21" s="6"/>
      <c r="G21" s="113" t="s">
        <v>1</v>
      </c>
      <c r="H21" s="60"/>
    </row>
    <row r="22" spans="1:8" s="1" customFormat="1" ht="15" x14ac:dyDescent="0.2">
      <c r="F22" s="6"/>
      <c r="G22" s="80" t="s">
        <v>2</v>
      </c>
      <c r="H22" s="80"/>
    </row>
    <row r="23" spans="1:8" s="1" customFormat="1" ht="15" x14ac:dyDescent="0.2">
      <c r="F23" s="6"/>
      <c r="G23" s="80" t="s">
        <v>3</v>
      </c>
      <c r="H23" s="80">
        <v>6726300</v>
      </c>
    </row>
    <row r="24" spans="1:8" s="1" customFormat="1" ht="15" x14ac:dyDescent="0.2">
      <c r="F24" s="6"/>
      <c r="G24" s="80" t="s">
        <v>4</v>
      </c>
      <c r="H24" s="80">
        <v>20082</v>
      </c>
    </row>
    <row r="25" spans="1:8" s="1" customFormat="1" ht="15" x14ac:dyDescent="0.2">
      <c r="A25"/>
      <c r="B25"/>
      <c r="C25"/>
      <c r="D25"/>
      <c r="E25"/>
      <c r="G25" s="80" t="s">
        <v>5</v>
      </c>
      <c r="H25" s="80">
        <v>13.99</v>
      </c>
    </row>
    <row r="26" spans="1:8" s="1" customFormat="1" ht="15" x14ac:dyDescent="0.2">
      <c r="A26"/>
      <c r="B26"/>
      <c r="C26"/>
      <c r="D26"/>
      <c r="E26"/>
      <c r="G26" s="80" t="s">
        <v>6</v>
      </c>
      <c r="H26" s="80">
        <v>0.25779999999999997</v>
      </c>
    </row>
    <row r="27" spans="1:8" s="1" customFormat="1" ht="15" x14ac:dyDescent="0.2">
      <c r="A27"/>
      <c r="B27"/>
      <c r="C27"/>
      <c r="D27"/>
      <c r="E27"/>
      <c r="G27" s="80" t="s">
        <v>7</v>
      </c>
      <c r="H27" s="80">
        <v>98468969430354</v>
      </c>
    </row>
    <row r="28" spans="1:8" s="1" customFormat="1" ht="15" x14ac:dyDescent="0.2">
      <c r="D28"/>
      <c r="E28"/>
      <c r="G28" s="80" t="s">
        <v>8</v>
      </c>
      <c r="H28" s="80">
        <v>6706218</v>
      </c>
    </row>
    <row r="29" spans="1:8" s="1" customFormat="1" x14ac:dyDescent="0.2">
      <c r="D29"/>
      <c r="E29"/>
    </row>
    <row r="30" spans="1:8" s="1" customFormat="1" x14ac:dyDescent="0.2">
      <c r="A30"/>
      <c r="B30"/>
      <c r="C30"/>
      <c r="D30"/>
      <c r="E30"/>
    </row>
    <row r="31" spans="1:8" s="1" customFormat="1" x14ac:dyDescent="0.2">
      <c r="A31"/>
      <c r="B31"/>
      <c r="C31"/>
      <c r="D31"/>
      <c r="E31"/>
    </row>
    <row r="32" spans="1:8" s="1" customFormat="1" x14ac:dyDescent="0.2">
      <c r="A32"/>
      <c r="B32"/>
      <c r="C32"/>
      <c r="D32"/>
      <c r="E32"/>
    </row>
    <row r="33" spans="1:10" s="1" customFormat="1" x14ac:dyDescent="0.2">
      <c r="A33"/>
      <c r="B33"/>
      <c r="C33"/>
      <c r="D33"/>
      <c r="E33"/>
    </row>
    <row r="34" spans="1:10" s="1" customFormat="1" x14ac:dyDescent="0.2">
      <c r="A34"/>
      <c r="B34"/>
      <c r="C34"/>
      <c r="D34"/>
      <c r="E34"/>
      <c r="H34" s="114"/>
    </row>
    <row r="35" spans="1:10" s="1" customFormat="1" x14ac:dyDescent="0.2">
      <c r="A35"/>
      <c r="B35"/>
      <c r="C35"/>
      <c r="D35"/>
      <c r="E35"/>
      <c r="H35" s="114"/>
    </row>
    <row r="36" spans="1:10" s="1" customFormat="1" x14ac:dyDescent="0.2">
      <c r="A36"/>
      <c r="B36"/>
      <c r="C36"/>
      <c r="D36"/>
      <c r="E36"/>
      <c r="H36" s="114"/>
    </row>
    <row r="37" spans="1:10" s="1" customFormat="1" x14ac:dyDescent="0.2">
      <c r="A37"/>
      <c r="B37"/>
      <c r="C37"/>
      <c r="D37"/>
      <c r="E37"/>
      <c r="H37" s="114"/>
    </row>
    <row r="38" spans="1:10" s="1" customFormat="1" x14ac:dyDescent="0.2">
      <c r="A38"/>
      <c r="B38"/>
      <c r="C38"/>
      <c r="D38"/>
      <c r="E38"/>
      <c r="H38" s="114"/>
      <c r="J38" s="57"/>
    </row>
    <row r="39" spans="1:10" s="1" customFormat="1" x14ac:dyDescent="0.2">
      <c r="A39"/>
      <c r="B39"/>
      <c r="C39"/>
      <c r="D39"/>
      <c r="E39"/>
      <c r="H39" s="114"/>
      <c r="J39" s="56"/>
    </row>
    <row r="40" spans="1:10" s="1" customFormat="1" x14ac:dyDescent="0.2">
      <c r="A40"/>
      <c r="B40"/>
      <c r="C40"/>
      <c r="D40"/>
      <c r="E40"/>
      <c r="H40" s="114"/>
    </row>
    <row r="41" spans="1:10" s="1" customFormat="1" x14ac:dyDescent="0.2">
      <c r="A41"/>
      <c r="B41"/>
      <c r="C41"/>
      <c r="D41"/>
      <c r="E41"/>
      <c r="H41" s="114"/>
    </row>
    <row r="42" spans="1:10" s="1" customFormat="1" x14ac:dyDescent="0.2">
      <c r="A42"/>
      <c r="B42"/>
      <c r="C42"/>
      <c r="D42"/>
      <c r="E42"/>
      <c r="H42" s="114"/>
    </row>
    <row r="43" spans="1:10" s="1" customFormat="1" x14ac:dyDescent="0.2">
      <c r="A43"/>
      <c r="B43"/>
      <c r="C43"/>
      <c r="D43"/>
      <c r="E43"/>
      <c r="H43" s="114"/>
    </row>
    <row r="44" spans="1:10" s="1" customFormat="1" x14ac:dyDescent="0.2">
      <c r="A44"/>
      <c r="B44"/>
      <c r="C44"/>
      <c r="D44"/>
      <c r="E44"/>
      <c r="H44" s="114"/>
    </row>
    <row r="45" spans="1:10" s="1" customFormat="1" x14ac:dyDescent="0.2">
      <c r="A45"/>
      <c r="B45"/>
      <c r="C45"/>
      <c r="D45"/>
      <c r="E45"/>
      <c r="H45" s="114"/>
    </row>
    <row r="46" spans="1:10" s="1" customFormat="1" x14ac:dyDescent="0.2">
      <c r="A46"/>
      <c r="B46"/>
      <c r="C46"/>
      <c r="D46"/>
      <c r="E46"/>
      <c r="H46" s="114"/>
    </row>
    <row r="47" spans="1:10" s="1" customFormat="1" x14ac:dyDescent="0.2">
      <c r="A47"/>
      <c r="B47"/>
      <c r="C47"/>
      <c r="D47"/>
      <c r="E47"/>
      <c r="H47" s="114"/>
    </row>
    <row r="48" spans="1:10" s="1" customFormat="1" x14ac:dyDescent="0.2">
      <c r="A48"/>
      <c r="B48"/>
      <c r="C48"/>
      <c r="D48"/>
      <c r="E48"/>
      <c r="H48" s="114"/>
    </row>
    <row r="49" spans="8:8" x14ac:dyDescent="0.2">
      <c r="H49" s="34"/>
    </row>
    <row r="50" spans="8:8" x14ac:dyDescent="0.2">
      <c r="H50" s="34"/>
    </row>
    <row r="51" spans="8:8" x14ac:dyDescent="0.2">
      <c r="H51" s="34"/>
    </row>
    <row r="52" spans="8:8" x14ac:dyDescent="0.2">
      <c r="H52" s="34"/>
    </row>
    <row r="53" spans="8:8" x14ac:dyDescent="0.2">
      <c r="H53" s="34"/>
    </row>
  </sheetData>
  <mergeCells count="2">
    <mergeCell ref="A10:C10"/>
    <mergeCell ref="A11:C11"/>
  </mergeCells>
  <pageMargins left="0.75" right="0.75" top="0.56999999999999995" bottom="0.56000000000000005" header="0.5" footer="0.5"/>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3110-6C2A-4CAC-A38C-A2B5AB3177A1}">
  <dimension ref="A1:M88"/>
  <sheetViews>
    <sheetView topLeftCell="A37" zoomScale="70" zoomScaleNormal="70" workbookViewId="0">
      <selection activeCell="G32" sqref="G32"/>
    </sheetView>
  </sheetViews>
  <sheetFormatPr defaultRowHeight="12.75" x14ac:dyDescent="0.2"/>
  <cols>
    <col min="1" max="1" width="36.7109375" customWidth="1"/>
    <col min="2" max="4" width="20.7109375" style="2" customWidth="1"/>
    <col min="5" max="5" width="15.85546875" style="2" customWidth="1"/>
    <col min="6" max="6" width="8.42578125" customWidth="1"/>
    <col min="7" max="7" width="76.5703125" customWidth="1"/>
    <col min="8" max="8" width="25.28515625" customWidth="1"/>
    <col min="9" max="9" width="27.42578125" customWidth="1"/>
    <col min="10" max="10" width="17.7109375" customWidth="1"/>
    <col min="11" max="11" width="13.7109375" customWidth="1"/>
    <col min="12" max="12" width="14" customWidth="1"/>
    <col min="13" max="13" width="12.28515625" customWidth="1"/>
  </cols>
  <sheetData>
    <row r="1" spans="1:13" ht="13.5" thickBot="1" x14ac:dyDescent="0.25">
      <c r="A1" s="30" t="s">
        <v>0</v>
      </c>
      <c r="B1" s="31" t="s">
        <v>11</v>
      </c>
      <c r="C1" s="31" t="s">
        <v>12</v>
      </c>
      <c r="D1" s="32" t="s">
        <v>13</v>
      </c>
      <c r="E1" s="33" t="s">
        <v>399</v>
      </c>
      <c r="I1" s="45" t="s">
        <v>10</v>
      </c>
      <c r="J1" s="45" t="s">
        <v>9</v>
      </c>
      <c r="K1" s="45" t="s">
        <v>110</v>
      </c>
      <c r="L1" s="45" t="s">
        <v>111</v>
      </c>
      <c r="M1" s="45" t="s">
        <v>112</v>
      </c>
    </row>
    <row r="2" spans="1:13" x14ac:dyDescent="0.2">
      <c r="A2" s="118" t="s">
        <v>176</v>
      </c>
      <c r="B2" s="66">
        <v>213637</v>
      </c>
      <c r="C2" s="123">
        <v>4.1328349612552699</v>
      </c>
      <c r="D2" s="124">
        <f>POWER(10,C2)</f>
        <v>13577.973641453618</v>
      </c>
      <c r="E2" s="125">
        <f>AVERAGE(D2:D4)</f>
        <v>12035.666600521325</v>
      </c>
      <c r="I2" s="46">
        <f t="shared" ref="I2:I9" si="0">POWER(10,J2)</f>
        <v>4000000.079872421</v>
      </c>
      <c r="J2" s="51">
        <v>6.6020599999999998</v>
      </c>
      <c r="K2" s="51">
        <v>963029</v>
      </c>
      <c r="L2" s="51">
        <v>827906</v>
      </c>
      <c r="M2" s="52">
        <v>397299</v>
      </c>
    </row>
    <row r="3" spans="1:13" x14ac:dyDescent="0.2">
      <c r="A3" s="78" t="s">
        <v>177</v>
      </c>
      <c r="B3" s="71">
        <v>213041</v>
      </c>
      <c r="C3" s="111">
        <v>4.1312759490874402</v>
      </c>
      <c r="D3" s="85">
        <f>POWER(10,C3)</f>
        <v>13529.31938030508</v>
      </c>
      <c r="E3" s="116"/>
      <c r="I3" s="8">
        <f t="shared" si="0"/>
        <v>1199999.3201454834</v>
      </c>
      <c r="J3" s="7">
        <v>6.0791810000000002</v>
      </c>
      <c r="K3" s="7">
        <v>737500</v>
      </c>
      <c r="L3" s="7">
        <v>576244</v>
      </c>
      <c r="M3" s="16">
        <v>395633</v>
      </c>
    </row>
    <row r="4" spans="1:13" x14ac:dyDescent="0.2">
      <c r="A4" s="78" t="s">
        <v>178</v>
      </c>
      <c r="B4" s="71">
        <v>154644</v>
      </c>
      <c r="C4" s="111">
        <v>3.9542283598852102</v>
      </c>
      <c r="D4" s="85">
        <f>POWER(10,C4)</f>
        <v>8999.7067798052758</v>
      </c>
      <c r="E4" s="116"/>
      <c r="I4" s="8">
        <f t="shared" si="0"/>
        <v>360000.41382952675</v>
      </c>
      <c r="J4" s="7">
        <v>5.5563029999999998</v>
      </c>
      <c r="K4" s="7">
        <v>208733</v>
      </c>
      <c r="L4" s="7">
        <v>192242</v>
      </c>
      <c r="M4" s="16">
        <v>125238</v>
      </c>
    </row>
    <row r="5" spans="1:13" x14ac:dyDescent="0.2">
      <c r="A5" s="78"/>
      <c r="B5" s="85"/>
      <c r="C5" s="85"/>
      <c r="D5" s="85"/>
      <c r="E5" s="116"/>
      <c r="I5" s="8">
        <f t="shared" si="0"/>
        <v>108000.0608053246</v>
      </c>
      <c r="J5" s="7">
        <v>5.0334240000000001</v>
      </c>
      <c r="K5" s="7">
        <v>62493</v>
      </c>
      <c r="L5" s="7">
        <v>55760</v>
      </c>
      <c r="M5" s="16">
        <v>38264</v>
      </c>
    </row>
    <row r="6" spans="1:13" x14ac:dyDescent="0.2">
      <c r="A6" s="78" t="s">
        <v>179</v>
      </c>
      <c r="B6" s="85">
        <v>10513</v>
      </c>
      <c r="C6" s="111" t="s">
        <v>38</v>
      </c>
      <c r="D6" s="111" t="s">
        <v>36</v>
      </c>
      <c r="E6" s="133" t="s">
        <v>36</v>
      </c>
      <c r="I6" s="8">
        <f t="shared" si="0"/>
        <v>32399.999238548382</v>
      </c>
      <c r="J6" s="7">
        <v>4.5105449999999996</v>
      </c>
      <c r="K6" s="7">
        <v>27668</v>
      </c>
      <c r="L6" s="7">
        <v>23329</v>
      </c>
      <c r="M6" s="16">
        <v>18860</v>
      </c>
    </row>
    <row r="7" spans="1:13" x14ac:dyDescent="0.2">
      <c r="A7" s="78" t="s">
        <v>180</v>
      </c>
      <c r="B7" s="85">
        <v>10795</v>
      </c>
      <c r="C7" s="111" t="s">
        <v>38</v>
      </c>
      <c r="D7" s="111" t="s">
        <v>36</v>
      </c>
      <c r="E7" s="116"/>
      <c r="I7" s="8">
        <f t="shared" si="0"/>
        <v>9719.9940706531925</v>
      </c>
      <c r="J7" s="7">
        <v>3.9876659999999999</v>
      </c>
      <c r="K7" s="7">
        <v>15000</v>
      </c>
      <c r="L7" s="7">
        <v>12578</v>
      </c>
      <c r="M7" s="16">
        <v>12474</v>
      </c>
    </row>
    <row r="8" spans="1:13" x14ac:dyDescent="0.2">
      <c r="A8" s="78" t="s">
        <v>181</v>
      </c>
      <c r="B8" s="85">
        <v>11343</v>
      </c>
      <c r="C8" s="111" t="s">
        <v>38</v>
      </c>
      <c r="D8" s="111" t="s">
        <v>36</v>
      </c>
      <c r="E8" s="116"/>
      <c r="I8" s="8">
        <f t="shared" si="0"/>
        <v>2916.0032252613878</v>
      </c>
      <c r="J8" s="7">
        <v>3.464788</v>
      </c>
      <c r="K8" s="7">
        <v>13239</v>
      </c>
      <c r="L8" s="7">
        <v>13055</v>
      </c>
      <c r="M8" s="16">
        <v>12061</v>
      </c>
    </row>
    <row r="9" spans="1:13" ht="13.5" thickBot="1" x14ac:dyDescent="0.25">
      <c r="A9" s="78"/>
      <c r="B9" s="85"/>
      <c r="C9" s="85"/>
      <c r="D9" s="85"/>
      <c r="E9" s="116"/>
      <c r="I9" s="9">
        <f t="shared" si="0"/>
        <v>874.80045449581633</v>
      </c>
      <c r="J9" s="17">
        <v>2.9419089999999999</v>
      </c>
      <c r="K9" s="17">
        <v>12637</v>
      </c>
      <c r="L9" s="17">
        <v>12346</v>
      </c>
      <c r="M9" s="18">
        <v>11639</v>
      </c>
    </row>
    <row r="10" spans="1:13" x14ac:dyDescent="0.2">
      <c r="A10" s="78" t="s">
        <v>182</v>
      </c>
      <c r="B10" s="85">
        <v>145706</v>
      </c>
      <c r="C10" s="85">
        <v>5.4898792920445203</v>
      </c>
      <c r="D10" s="85">
        <f t="shared" ref="D10:D16" si="1">POWER(10,C10)</f>
        <v>308943.66341066879</v>
      </c>
      <c r="E10" s="116">
        <f>AVERAGE(D10:D12)</f>
        <v>315790.48064677871</v>
      </c>
    </row>
    <row r="11" spans="1:13" x14ac:dyDescent="0.2">
      <c r="A11" s="78" t="s">
        <v>183</v>
      </c>
      <c r="B11" s="85">
        <v>194502</v>
      </c>
      <c r="C11" s="85">
        <v>5.5807030951297198</v>
      </c>
      <c r="D11" s="85">
        <f t="shared" si="1"/>
        <v>380805.3972583359</v>
      </c>
      <c r="E11" s="116"/>
    </row>
    <row r="12" spans="1:13" x14ac:dyDescent="0.2">
      <c r="A12" s="78" t="s">
        <v>184</v>
      </c>
      <c r="B12" s="85">
        <v>112524</v>
      </c>
      <c r="C12" s="85">
        <v>5.4109835902110799</v>
      </c>
      <c r="D12" s="85">
        <f t="shared" si="1"/>
        <v>257622.38127133145</v>
      </c>
      <c r="E12" s="116"/>
    </row>
    <row r="13" spans="1:13" x14ac:dyDescent="0.2">
      <c r="A13" s="78"/>
      <c r="B13" s="85"/>
      <c r="C13" s="85"/>
      <c r="D13" s="85"/>
      <c r="E13" s="116"/>
    </row>
    <row r="14" spans="1:13" x14ac:dyDescent="0.2">
      <c r="A14" s="78" t="s">
        <v>185</v>
      </c>
      <c r="B14" s="85">
        <v>297771</v>
      </c>
      <c r="C14" s="85">
        <v>5.7290440305885602</v>
      </c>
      <c r="D14" s="85">
        <f t="shared" si="1"/>
        <v>535850.98157017922</v>
      </c>
      <c r="E14" s="116">
        <f>AVERAGE(D14:D16)</f>
        <v>637866.06116367655</v>
      </c>
    </row>
    <row r="15" spans="1:13" x14ac:dyDescent="0.2">
      <c r="A15" s="78" t="s">
        <v>186</v>
      </c>
      <c r="B15" s="85">
        <v>476204</v>
      </c>
      <c r="C15" s="85">
        <v>5.9499787435954099</v>
      </c>
      <c r="D15" s="85">
        <f t="shared" si="1"/>
        <v>891207.31720899162</v>
      </c>
      <c r="E15" s="116"/>
    </row>
    <row r="16" spans="1:13" x14ac:dyDescent="0.2">
      <c r="A16" s="78" t="s">
        <v>187</v>
      </c>
      <c r="B16" s="85">
        <v>266007</v>
      </c>
      <c r="C16" s="85">
        <v>5.6871184478937202</v>
      </c>
      <c r="D16" s="85">
        <f t="shared" si="1"/>
        <v>486539.88471185864</v>
      </c>
      <c r="E16" s="116"/>
    </row>
    <row r="17" spans="1:8" x14ac:dyDescent="0.2">
      <c r="A17" s="78"/>
      <c r="B17" s="85"/>
      <c r="C17" s="85"/>
      <c r="D17" s="85"/>
      <c r="E17" s="116"/>
    </row>
    <row r="18" spans="1:8" x14ac:dyDescent="0.2">
      <c r="A18" s="85" t="s">
        <v>191</v>
      </c>
      <c r="B18" s="85">
        <v>122411</v>
      </c>
      <c r="C18" s="85">
        <v>5.43661037403972</v>
      </c>
      <c r="D18" s="85">
        <f>POWER(10,C18)</f>
        <v>273281.58888140257</v>
      </c>
      <c r="E18" s="85">
        <f>AVERAGE(D18:D20)</f>
        <v>267180.67287488072</v>
      </c>
    </row>
    <row r="19" spans="1:8" ht="15" x14ac:dyDescent="0.2">
      <c r="A19" s="85" t="s">
        <v>192</v>
      </c>
      <c r="B19" s="85">
        <v>134746</v>
      </c>
      <c r="C19" s="85">
        <v>5.46589425261927</v>
      </c>
      <c r="D19" s="85">
        <f>POWER(10,C19)</f>
        <v>292344.0455808352</v>
      </c>
      <c r="E19" s="85"/>
      <c r="G19" s="141" t="s">
        <v>392</v>
      </c>
    </row>
    <row r="20" spans="1:8" x14ac:dyDescent="0.2">
      <c r="A20" s="85" t="s">
        <v>193</v>
      </c>
      <c r="B20" s="85">
        <v>99263</v>
      </c>
      <c r="C20" s="85">
        <v>5.3727581032604697</v>
      </c>
      <c r="D20" s="85">
        <f>POWER(10,C20)</f>
        <v>235916.38416240428</v>
      </c>
      <c r="E20" s="85"/>
      <c r="G20" s="2"/>
    </row>
    <row r="21" spans="1:8" x14ac:dyDescent="0.2">
      <c r="A21" s="85"/>
      <c r="B21" s="85"/>
      <c r="C21" s="85"/>
      <c r="D21" s="85"/>
      <c r="E21" s="85"/>
      <c r="G21" s="35" t="s">
        <v>1</v>
      </c>
    </row>
    <row r="22" spans="1:8" x14ac:dyDescent="0.2">
      <c r="A22" s="85" t="s">
        <v>194</v>
      </c>
      <c r="B22" s="85">
        <v>100413</v>
      </c>
      <c r="C22" s="85">
        <v>5.3762786793031703</v>
      </c>
      <c r="D22" s="85">
        <f>POWER(10,C22)</f>
        <v>237836.59536218271</v>
      </c>
      <c r="E22" s="85">
        <f>AVERAGE(D22:D24)</f>
        <v>235653.49950626641</v>
      </c>
      <c r="G22" s="2" t="s">
        <v>2</v>
      </c>
      <c r="H22" s="2"/>
    </row>
    <row r="23" spans="1:8" x14ac:dyDescent="0.2">
      <c r="A23" s="85" t="s">
        <v>195</v>
      </c>
      <c r="B23" s="85">
        <v>127313</v>
      </c>
      <c r="C23" s="85">
        <v>5.4485716986618398</v>
      </c>
      <c r="D23" s="85">
        <f>POWER(10,C23)</f>
        <v>280912.90999876469</v>
      </c>
      <c r="E23" s="85"/>
      <c r="G23" s="2" t="s">
        <v>3</v>
      </c>
      <c r="H23" s="2">
        <v>753986</v>
      </c>
    </row>
    <row r="24" spans="1:8" x14ac:dyDescent="0.2">
      <c r="A24" s="85" t="s">
        <v>196</v>
      </c>
      <c r="B24" s="85">
        <v>72428</v>
      </c>
      <c r="C24" s="85">
        <v>5.2746449864045299</v>
      </c>
      <c r="D24" s="85">
        <f>POWER(10,C24)</f>
        <v>188210.99315785174</v>
      </c>
      <c r="E24" s="85"/>
      <c r="G24" s="2" t="s">
        <v>4</v>
      </c>
      <c r="H24" s="2">
        <v>17709</v>
      </c>
    </row>
    <row r="25" spans="1:8" x14ac:dyDescent="0.2">
      <c r="A25" s="88"/>
      <c r="B25" s="85"/>
      <c r="C25" s="85"/>
      <c r="D25" s="85"/>
      <c r="E25" s="85"/>
      <c r="G25" s="2" t="s">
        <v>5</v>
      </c>
      <c r="H25" s="2">
        <v>5.8380000000000001</v>
      </c>
    </row>
    <row r="26" spans="1:8" x14ac:dyDescent="0.2">
      <c r="A26" s="88" t="s">
        <v>197</v>
      </c>
      <c r="B26" s="85">
        <v>81106</v>
      </c>
      <c r="C26" s="85">
        <v>5.3103900361278997</v>
      </c>
      <c r="D26" s="85">
        <f t="shared" ref="D26:D28" si="2">POWER(10,C26)</f>
        <v>204357.24355521763</v>
      </c>
      <c r="E26" s="85">
        <f>AVERAGE(D26:D28)</f>
        <v>211905.13979158271</v>
      </c>
      <c r="G26" s="2" t="s">
        <v>6</v>
      </c>
      <c r="H26" s="2">
        <v>1.944</v>
      </c>
    </row>
    <row r="27" spans="1:8" x14ac:dyDescent="0.2">
      <c r="A27" s="88" t="s">
        <v>198</v>
      </c>
      <c r="B27" s="85">
        <v>115746</v>
      </c>
      <c r="C27" s="85">
        <v>5.4195731222220402</v>
      </c>
      <c r="D27" s="85">
        <f t="shared" si="2"/>
        <v>262768.39127296506</v>
      </c>
      <c r="E27" s="85"/>
      <c r="G27" s="2" t="s">
        <v>7</v>
      </c>
      <c r="H27" s="2">
        <v>688719</v>
      </c>
    </row>
    <row r="28" spans="1:8" x14ac:dyDescent="0.2">
      <c r="A28" s="88" t="s">
        <v>199</v>
      </c>
      <c r="B28" s="85">
        <v>62526</v>
      </c>
      <c r="C28" s="85">
        <v>5.2268312556418302</v>
      </c>
      <c r="D28" s="85">
        <f t="shared" si="2"/>
        <v>168589.78454656547</v>
      </c>
      <c r="E28" s="85"/>
      <c r="G28" s="2"/>
      <c r="H28" s="2"/>
    </row>
    <row r="29" spans="1:8" x14ac:dyDescent="0.2">
      <c r="A29" s="88"/>
      <c r="B29" s="85"/>
      <c r="C29" s="85"/>
      <c r="D29" s="85"/>
      <c r="E29" s="85"/>
      <c r="G29" s="2"/>
      <c r="H29" s="2"/>
    </row>
    <row r="30" spans="1:8" x14ac:dyDescent="0.2">
      <c r="A30" s="88" t="s">
        <v>200</v>
      </c>
      <c r="B30" s="85">
        <v>121432</v>
      </c>
      <c r="C30" s="85">
        <v>5.43416589795428</v>
      </c>
      <c r="D30" s="85">
        <f t="shared" ref="D30:D32" si="3">POWER(10,C30)</f>
        <v>271747.71309822419</v>
      </c>
      <c r="E30" s="85">
        <f>AVERAGE(D30:D32)</f>
        <v>268992.8287331895</v>
      </c>
      <c r="G30" s="2"/>
      <c r="H30" s="2"/>
    </row>
    <row r="31" spans="1:8" x14ac:dyDescent="0.2">
      <c r="A31" s="88" t="s">
        <v>201</v>
      </c>
      <c r="B31" s="85">
        <v>154540</v>
      </c>
      <c r="C31" s="85">
        <v>5.50805535232469</v>
      </c>
      <c r="D31" s="85">
        <f t="shared" si="3"/>
        <v>322147.93537371769</v>
      </c>
      <c r="E31" s="85"/>
      <c r="G31" s="2"/>
      <c r="H31" s="2"/>
    </row>
    <row r="32" spans="1:8" x14ac:dyDescent="0.2">
      <c r="A32" s="88" t="s">
        <v>202</v>
      </c>
      <c r="B32" s="85">
        <v>85977</v>
      </c>
      <c r="C32" s="85">
        <v>5.3285484718618203</v>
      </c>
      <c r="D32" s="85">
        <f t="shared" si="3"/>
        <v>213082.83772762652</v>
      </c>
      <c r="E32" s="85"/>
      <c r="G32" s="2"/>
      <c r="H32" s="2"/>
    </row>
    <row r="33" spans="1:9" x14ac:dyDescent="0.2">
      <c r="A33" s="88"/>
      <c r="B33" s="85"/>
      <c r="C33" s="85"/>
      <c r="D33" s="85"/>
      <c r="E33" s="85"/>
      <c r="G33" s="2"/>
      <c r="H33" s="2"/>
    </row>
    <row r="34" spans="1:9" x14ac:dyDescent="0.2">
      <c r="A34" s="88" t="s">
        <v>203</v>
      </c>
      <c r="B34" s="85">
        <v>117219</v>
      </c>
      <c r="C34" s="85">
        <v>5.4234205316199198</v>
      </c>
      <c r="D34" s="85">
        <f t="shared" ref="D34:D36" si="4">POWER(10,C34)</f>
        <v>265106.594939937</v>
      </c>
      <c r="E34" s="85">
        <f>AVERAGE(D34:D36)</f>
        <v>250982.226750314</v>
      </c>
      <c r="G34" s="2"/>
      <c r="H34" s="2"/>
    </row>
    <row r="35" spans="1:9" x14ac:dyDescent="0.2">
      <c r="A35" s="88" t="s">
        <v>204</v>
      </c>
      <c r="B35" s="85">
        <v>132034</v>
      </c>
      <c r="C35" s="85">
        <v>5.4596810301302598</v>
      </c>
      <c r="D35" s="85">
        <f t="shared" si="4"/>
        <v>288191.40886667138</v>
      </c>
      <c r="E35" s="85"/>
      <c r="G35" s="2"/>
      <c r="H35" s="2"/>
    </row>
    <row r="36" spans="1:9" x14ac:dyDescent="0.2">
      <c r="A36" s="88" t="s">
        <v>205</v>
      </c>
      <c r="B36" s="85">
        <v>78529</v>
      </c>
      <c r="C36" s="85">
        <v>5.30026643541777</v>
      </c>
      <c r="D36" s="85">
        <f t="shared" si="4"/>
        <v>199648.67644433366</v>
      </c>
      <c r="E36" s="85"/>
      <c r="G36" s="2"/>
      <c r="H36" s="2"/>
      <c r="I36" s="57"/>
    </row>
    <row r="37" spans="1:9" x14ac:dyDescent="0.2">
      <c r="A37" s="88"/>
      <c r="B37" s="85"/>
      <c r="C37" s="85"/>
      <c r="D37" s="85"/>
      <c r="E37" s="85"/>
      <c r="G37" s="2"/>
      <c r="H37" s="2"/>
      <c r="I37" s="56"/>
    </row>
    <row r="38" spans="1:9" x14ac:dyDescent="0.2">
      <c r="A38" s="88" t="s">
        <v>206</v>
      </c>
      <c r="B38" s="85">
        <v>192172</v>
      </c>
      <c r="C38" s="85">
        <v>6.4374471233775497</v>
      </c>
      <c r="D38" s="85">
        <f t="shared" ref="D38:D40" si="5">POWER(10,C38)</f>
        <v>2738086.2439665594</v>
      </c>
      <c r="E38" s="85">
        <f>AVERAGE(D38:D40)</f>
        <v>4365560.5944779441</v>
      </c>
      <c r="G38" s="2"/>
      <c r="H38" s="2"/>
    </row>
    <row r="39" spans="1:9" x14ac:dyDescent="0.2">
      <c r="A39" s="88" t="s">
        <v>207</v>
      </c>
      <c r="B39" s="85">
        <v>207221</v>
      </c>
      <c r="C39" s="85">
        <v>6.9822269376880897</v>
      </c>
      <c r="D39" s="85">
        <f t="shared" si="5"/>
        <v>9599020.9092978388</v>
      </c>
      <c r="E39" s="85"/>
      <c r="G39" s="2"/>
      <c r="H39" s="2"/>
    </row>
    <row r="40" spans="1:9" x14ac:dyDescent="0.2">
      <c r="A40" s="88" t="s">
        <v>208</v>
      </c>
      <c r="B40" s="85">
        <v>135942</v>
      </c>
      <c r="C40" s="85">
        <v>5.8805704508498398</v>
      </c>
      <c r="D40" s="85">
        <f t="shared" si="5"/>
        <v>759574.63016943412</v>
      </c>
      <c r="E40" s="85"/>
      <c r="G40" s="34"/>
    </row>
    <row r="41" spans="1:9" x14ac:dyDescent="0.2">
      <c r="A41" s="88"/>
      <c r="B41" s="85"/>
      <c r="C41" s="85"/>
      <c r="D41" s="85"/>
      <c r="E41" s="85"/>
      <c r="G41" s="34"/>
    </row>
    <row r="42" spans="1:9" x14ac:dyDescent="0.2">
      <c r="A42" s="88" t="s">
        <v>209</v>
      </c>
      <c r="B42" s="85">
        <v>223252</v>
      </c>
      <c r="C42" s="85">
        <v>5.5768112387439697</v>
      </c>
      <c r="D42" s="85">
        <f t="shared" ref="D42:D44" si="6">POWER(10,C42)</f>
        <v>377408.11903953931</v>
      </c>
      <c r="E42" s="85">
        <f>AVERAGE(D42:D44)</f>
        <v>356977.25231403112</v>
      </c>
      <c r="G42" s="57"/>
      <c r="H42" s="57"/>
      <c r="I42" s="57"/>
    </row>
    <row r="43" spans="1:9" x14ac:dyDescent="0.2">
      <c r="A43" s="88" t="s">
        <v>210</v>
      </c>
      <c r="B43" s="85">
        <v>222846</v>
      </c>
      <c r="C43" s="85">
        <v>5.6013585048565604</v>
      </c>
      <c r="D43" s="85">
        <f t="shared" si="6"/>
        <v>399354.42859745055</v>
      </c>
      <c r="E43" s="85"/>
      <c r="G43" s="56"/>
      <c r="H43" s="56"/>
      <c r="I43" s="56"/>
    </row>
    <row r="44" spans="1:9" x14ac:dyDescent="0.2">
      <c r="A44" s="88" t="s">
        <v>211</v>
      </c>
      <c r="B44" s="85">
        <v>177552</v>
      </c>
      <c r="C44" s="85">
        <v>5.4685972131613996</v>
      </c>
      <c r="D44" s="85">
        <f t="shared" si="6"/>
        <v>294169.20930510358</v>
      </c>
      <c r="E44" s="85"/>
    </row>
    <row r="45" spans="1:9" x14ac:dyDescent="0.2">
      <c r="A45" s="88"/>
      <c r="B45" s="85"/>
      <c r="C45" s="85"/>
      <c r="D45" s="85"/>
      <c r="E45" s="85"/>
    </row>
    <row r="46" spans="1:9" x14ac:dyDescent="0.2">
      <c r="A46" s="85" t="s">
        <v>212</v>
      </c>
      <c r="B46" s="85">
        <v>164147</v>
      </c>
      <c r="C46" s="85">
        <v>5.6261447006054697</v>
      </c>
      <c r="D46" s="85">
        <f t="shared" ref="D46:D48" si="7">POWER(10,C46)</f>
        <v>422809.46476441633</v>
      </c>
      <c r="E46" s="85">
        <f>AVERAGE(D46:D48)</f>
        <v>400360.84306252602</v>
      </c>
    </row>
    <row r="47" spans="1:9" x14ac:dyDescent="0.2">
      <c r="A47" s="85" t="s">
        <v>213</v>
      </c>
      <c r="B47" s="85">
        <v>175941</v>
      </c>
      <c r="C47" s="85">
        <v>5.6255322231668297</v>
      </c>
      <c r="D47" s="85">
        <f t="shared" si="7"/>
        <v>422213.60469600535</v>
      </c>
      <c r="E47" s="85"/>
    </row>
    <row r="48" spans="1:9" x14ac:dyDescent="0.2">
      <c r="A48" s="85" t="s">
        <v>214</v>
      </c>
      <c r="B48" s="85">
        <v>124512</v>
      </c>
      <c r="C48" s="85">
        <v>5.5515225285210104</v>
      </c>
      <c r="D48" s="85">
        <f t="shared" si="7"/>
        <v>356059.45972715638</v>
      </c>
      <c r="E48" s="85"/>
    </row>
    <row r="49" spans="1:5" x14ac:dyDescent="0.2">
      <c r="A49" s="85"/>
      <c r="B49" s="85"/>
      <c r="C49" s="85"/>
      <c r="D49" s="85"/>
      <c r="E49" s="85"/>
    </row>
    <row r="50" spans="1:5" x14ac:dyDescent="0.2">
      <c r="A50" s="85" t="s">
        <v>221</v>
      </c>
      <c r="B50" s="71">
        <v>638018</v>
      </c>
      <c r="C50" s="111">
        <v>6.21262318500726</v>
      </c>
      <c r="D50" s="85">
        <f t="shared" ref="D50:D52" si="8">POWER(10,C50)</f>
        <v>1631635.6471968507</v>
      </c>
      <c r="E50" s="85">
        <f>AVERAGE(D50:D52)</f>
        <v>1185491.0865262349</v>
      </c>
    </row>
    <row r="51" spans="1:5" x14ac:dyDescent="0.2">
      <c r="A51" s="85" t="s">
        <v>222</v>
      </c>
      <c r="B51" s="71">
        <v>549409</v>
      </c>
      <c r="C51" s="111">
        <v>6.0513968541373204</v>
      </c>
      <c r="D51" s="85">
        <f t="shared" si="8"/>
        <v>1125633.0968920938</v>
      </c>
      <c r="E51" s="85"/>
    </row>
    <row r="52" spans="1:5" x14ac:dyDescent="0.2">
      <c r="A52" s="85" t="s">
        <v>223</v>
      </c>
      <c r="B52" s="71">
        <v>438725</v>
      </c>
      <c r="C52" s="111">
        <v>5.90265792898012</v>
      </c>
      <c r="D52" s="85">
        <f t="shared" si="8"/>
        <v>799204.51548975974</v>
      </c>
      <c r="E52" s="85"/>
    </row>
    <row r="53" spans="1:5" x14ac:dyDescent="0.2">
      <c r="A53" s="85"/>
      <c r="B53" s="85"/>
      <c r="C53" s="85"/>
      <c r="D53" s="85"/>
      <c r="E53" s="85"/>
    </row>
    <row r="54" spans="1:5" x14ac:dyDescent="0.2">
      <c r="A54" s="85" t="s">
        <v>224</v>
      </c>
      <c r="B54" s="71">
        <v>442537</v>
      </c>
      <c r="C54" s="111">
        <v>5.9073887893285901</v>
      </c>
      <c r="D54" s="85">
        <f t="shared" ref="D54:D56" si="9">POWER(10,C54)</f>
        <v>807958.00716978766</v>
      </c>
      <c r="E54" s="85">
        <f>AVERAGE(D54:D56)</f>
        <v>668123.62958153279</v>
      </c>
    </row>
    <row r="55" spans="1:5" x14ac:dyDescent="0.2">
      <c r="A55" s="85" t="s">
        <v>225</v>
      </c>
      <c r="B55" s="71">
        <v>397908</v>
      </c>
      <c r="C55" s="111">
        <v>5.8526828938754303</v>
      </c>
      <c r="D55" s="85">
        <f t="shared" si="9"/>
        <v>712332.72060273052</v>
      </c>
      <c r="E55" s="85"/>
    </row>
    <row r="56" spans="1:5" x14ac:dyDescent="0.2">
      <c r="A56" s="85" t="s">
        <v>226</v>
      </c>
      <c r="B56" s="71">
        <v>264388</v>
      </c>
      <c r="C56" s="111">
        <v>5.6849172843411502</v>
      </c>
      <c r="D56" s="85">
        <f t="shared" si="9"/>
        <v>484080.16097208025</v>
      </c>
      <c r="E56" s="85"/>
    </row>
    <row r="57" spans="1:5" x14ac:dyDescent="0.2">
      <c r="A57" s="85"/>
      <c r="B57" s="85"/>
      <c r="C57" s="85"/>
      <c r="D57" s="85"/>
      <c r="E57" s="85"/>
    </row>
    <row r="58" spans="1:5" x14ac:dyDescent="0.2">
      <c r="A58" s="85" t="s">
        <v>227</v>
      </c>
      <c r="B58" s="71">
        <v>128166</v>
      </c>
      <c r="C58" s="111">
        <v>5.4506076806976997</v>
      </c>
      <c r="D58" s="85">
        <f t="shared" ref="D58:D60" si="10">POWER(10,C58)</f>
        <v>282232.92758683249</v>
      </c>
      <c r="E58" s="85">
        <f>AVERAGE(D58:D60)</f>
        <v>291712.88053433824</v>
      </c>
    </row>
    <row r="59" spans="1:5" x14ac:dyDescent="0.2">
      <c r="A59" s="85" t="s">
        <v>228</v>
      </c>
      <c r="B59" s="71">
        <v>152235</v>
      </c>
      <c r="C59" s="111">
        <v>5.5034030777234504</v>
      </c>
      <c r="D59" s="85">
        <f t="shared" si="10"/>
        <v>318715.42134127166</v>
      </c>
      <c r="E59" s="85"/>
    </row>
    <row r="60" spans="1:5" x14ac:dyDescent="0.2">
      <c r="A60" s="85" t="s">
        <v>229</v>
      </c>
      <c r="B60" s="71">
        <v>122992</v>
      </c>
      <c r="C60" s="111">
        <v>5.4380520751349399</v>
      </c>
      <c r="D60" s="85">
        <f t="shared" si="10"/>
        <v>274190.29267491063</v>
      </c>
      <c r="E60" s="85"/>
    </row>
    <row r="61" spans="1:5" x14ac:dyDescent="0.2">
      <c r="A61" s="85"/>
      <c r="B61" s="85"/>
      <c r="C61" s="85"/>
      <c r="D61" s="85"/>
      <c r="E61" s="85"/>
    </row>
    <row r="62" spans="1:5" x14ac:dyDescent="0.2">
      <c r="A62" s="85" t="s">
        <v>230</v>
      </c>
      <c r="B62" s="71">
        <v>462605</v>
      </c>
      <c r="C62" s="111">
        <v>5.9325768028709804</v>
      </c>
      <c r="D62" s="85">
        <f t="shared" ref="D62:D64" si="11">POWER(10,C62)</f>
        <v>856203.11369684094</v>
      </c>
      <c r="E62" s="85">
        <f>AVERAGE(D62:D64)</f>
        <v>723673.576483918</v>
      </c>
    </row>
    <row r="63" spans="1:5" x14ac:dyDescent="0.2">
      <c r="A63" s="85" t="s">
        <v>231</v>
      </c>
      <c r="B63" s="71">
        <v>430377</v>
      </c>
      <c r="C63" s="111">
        <v>5.8923462688271702</v>
      </c>
      <c r="D63" s="85">
        <f t="shared" si="11"/>
        <v>780452.12748928508</v>
      </c>
      <c r="E63" s="85"/>
    </row>
    <row r="64" spans="1:5" x14ac:dyDescent="0.2">
      <c r="A64" s="85" t="s">
        <v>232</v>
      </c>
      <c r="B64" s="71">
        <v>296835</v>
      </c>
      <c r="C64" s="111">
        <v>5.7278384016759603</v>
      </c>
      <c r="D64" s="85">
        <f t="shared" si="11"/>
        <v>534365.48826562811</v>
      </c>
      <c r="E64" s="85"/>
    </row>
    <row r="65" spans="1:5" x14ac:dyDescent="0.2">
      <c r="A65" s="85"/>
      <c r="B65" s="85"/>
      <c r="C65" s="85"/>
      <c r="D65" s="85"/>
      <c r="E65" s="85"/>
    </row>
    <row r="66" spans="1:5" x14ac:dyDescent="0.2">
      <c r="A66" s="85" t="s">
        <v>233</v>
      </c>
      <c r="B66" s="85">
        <v>98011</v>
      </c>
      <c r="C66" s="85">
        <v>5.3688755021988497</v>
      </c>
      <c r="D66" s="85">
        <f t="shared" ref="D66:D68" si="12">POWER(10,C66)</f>
        <v>233816.68678078923</v>
      </c>
      <c r="E66" s="85">
        <f>AVERAGE(D66:D68)</f>
        <v>226829.19636812559</v>
      </c>
    </row>
    <row r="67" spans="1:5" x14ac:dyDescent="0.2">
      <c r="A67" s="85" t="s">
        <v>234</v>
      </c>
      <c r="B67" s="85">
        <v>101852</v>
      </c>
      <c r="C67" s="85">
        <v>5.3806242648387501</v>
      </c>
      <c r="D67" s="85">
        <f t="shared" si="12"/>
        <v>240228.35358225292</v>
      </c>
      <c r="E67" s="85"/>
    </row>
    <row r="68" spans="1:5" x14ac:dyDescent="0.2">
      <c r="A68" s="85" t="s">
        <v>235</v>
      </c>
      <c r="B68" s="85">
        <v>82259</v>
      </c>
      <c r="C68" s="85">
        <v>5.3147992122341101</v>
      </c>
      <c r="D68" s="85">
        <f t="shared" si="12"/>
        <v>206442.54874133455</v>
      </c>
      <c r="E68" s="85"/>
    </row>
    <row r="69" spans="1:5" x14ac:dyDescent="0.2">
      <c r="A69" s="85"/>
      <c r="B69" s="85"/>
      <c r="C69" s="85"/>
      <c r="D69" s="85"/>
      <c r="E69" s="85"/>
    </row>
    <row r="70" spans="1:5" x14ac:dyDescent="0.2">
      <c r="A70" s="85" t="s">
        <v>236</v>
      </c>
      <c r="B70" s="85">
        <v>205818</v>
      </c>
      <c r="C70" s="85">
        <v>5.59912618651245</v>
      </c>
      <c r="D70" s="85">
        <f t="shared" ref="D70:D72" si="13">POWER(10,C70)</f>
        <v>397306.97230012465</v>
      </c>
      <c r="E70" s="85">
        <f>AVERAGE(D70:D72)</f>
        <v>394866.00482807664</v>
      </c>
    </row>
    <row r="71" spans="1:5" x14ac:dyDescent="0.2">
      <c r="A71" s="85" t="s">
        <v>237</v>
      </c>
      <c r="B71" s="85">
        <v>235155</v>
      </c>
      <c r="C71" s="85">
        <v>5.6437866091910696</v>
      </c>
      <c r="D71" s="85">
        <f t="shared" si="13"/>
        <v>440338.44982785819</v>
      </c>
      <c r="E71" s="85"/>
    </row>
    <row r="72" spans="1:5" x14ac:dyDescent="0.2">
      <c r="A72" s="85" t="s">
        <v>238</v>
      </c>
      <c r="B72" s="85">
        <v>171338</v>
      </c>
      <c r="C72" s="85">
        <v>5.54027013679476</v>
      </c>
      <c r="D72" s="85">
        <f t="shared" si="13"/>
        <v>346952.59235624707</v>
      </c>
      <c r="E72" s="85"/>
    </row>
    <row r="73" spans="1:5" x14ac:dyDescent="0.2">
      <c r="A73" s="85"/>
      <c r="B73" s="85"/>
      <c r="C73" s="85"/>
      <c r="D73" s="85"/>
      <c r="E73" s="85"/>
    </row>
    <row r="74" spans="1:5" x14ac:dyDescent="0.2">
      <c r="A74" s="85" t="s">
        <v>239</v>
      </c>
      <c r="B74" s="85">
        <v>77411</v>
      </c>
      <c r="C74" s="85">
        <v>5.2957526279852702</v>
      </c>
      <c r="D74" s="85">
        <f t="shared" ref="D74:D76" si="14">POWER(10,C74)</f>
        <v>197584.38885069801</v>
      </c>
      <c r="E74" s="85">
        <f>AVERAGE(D74:D76)</f>
        <v>188480.79355640733</v>
      </c>
    </row>
    <row r="75" spans="1:5" x14ac:dyDescent="0.2">
      <c r="A75" s="85" t="s">
        <v>240</v>
      </c>
      <c r="B75" s="85">
        <v>81715</v>
      </c>
      <c r="C75" s="85">
        <v>5.3127278638636204</v>
      </c>
      <c r="D75" s="85">
        <f t="shared" si="14"/>
        <v>205460.27443232836</v>
      </c>
      <c r="E75" s="85"/>
    </row>
    <row r="76" spans="1:5" x14ac:dyDescent="0.2">
      <c r="A76" s="85" t="s">
        <v>241</v>
      </c>
      <c r="B76" s="85">
        <v>59560</v>
      </c>
      <c r="C76" s="85">
        <v>5.21057992063455</v>
      </c>
      <c r="D76" s="85">
        <f t="shared" si="14"/>
        <v>162397.71738619564</v>
      </c>
      <c r="E76" s="85"/>
    </row>
    <row r="77" spans="1:5" x14ac:dyDescent="0.2">
      <c r="A77" s="85"/>
      <c r="B77" s="85"/>
      <c r="C77" s="85"/>
      <c r="D77" s="85"/>
      <c r="E77" s="85"/>
    </row>
    <row r="78" spans="1:5" x14ac:dyDescent="0.2">
      <c r="A78" s="85" t="s">
        <v>242</v>
      </c>
      <c r="B78" s="85">
        <v>32483</v>
      </c>
      <c r="C78" s="85">
        <v>4.9694400166688002</v>
      </c>
      <c r="D78" s="85">
        <f t="shared" ref="D78:D80" si="15">POWER(10,C78)</f>
        <v>93205.172951947185</v>
      </c>
      <c r="E78" s="85">
        <f>AVERAGE(D78:D80)</f>
        <v>79448.783430503157</v>
      </c>
    </row>
    <row r="79" spans="1:5" x14ac:dyDescent="0.2">
      <c r="A79" s="85" t="s">
        <v>243</v>
      </c>
      <c r="B79" s="85">
        <v>29922</v>
      </c>
      <c r="C79" s="85">
        <v>4.9261231294372498</v>
      </c>
      <c r="D79" s="85">
        <f t="shared" si="15"/>
        <v>84357.38905645124</v>
      </c>
      <c r="E79" s="85"/>
    </row>
    <row r="80" spans="1:5" x14ac:dyDescent="0.2">
      <c r="A80" s="85" t="s">
        <v>244</v>
      </c>
      <c r="B80" s="85">
        <v>24218</v>
      </c>
      <c r="C80" s="85">
        <v>4.7837877635159103</v>
      </c>
      <c r="D80" s="85">
        <f t="shared" si="15"/>
        <v>60783.788283111062</v>
      </c>
      <c r="E80" s="85"/>
    </row>
    <row r="81" spans="1:5" x14ac:dyDescent="0.2">
      <c r="A81" s="85"/>
      <c r="B81" s="85"/>
      <c r="C81" s="85"/>
      <c r="D81" s="85"/>
      <c r="E81" s="85"/>
    </row>
    <row r="82" spans="1:5" x14ac:dyDescent="0.2">
      <c r="A82" s="85" t="s">
        <v>245</v>
      </c>
      <c r="B82" s="85">
        <v>22415</v>
      </c>
      <c r="C82" s="85">
        <v>4.7107782029406797</v>
      </c>
      <c r="D82" s="85">
        <f t="shared" ref="D82:D84" si="16">POWER(10,C82)</f>
        <v>51378.119312094932</v>
      </c>
      <c r="E82" s="85">
        <f>AVERAGE(D82:D84)</f>
        <v>49584.834464249267</v>
      </c>
    </row>
    <row r="83" spans="1:5" x14ac:dyDescent="0.2">
      <c r="A83" s="85" t="s">
        <v>246</v>
      </c>
      <c r="B83" s="85">
        <v>25363</v>
      </c>
      <c r="C83" s="85">
        <v>4.8203376634645796</v>
      </c>
      <c r="D83" s="85">
        <f t="shared" si="16"/>
        <v>66120.73361580637</v>
      </c>
      <c r="E83" s="85"/>
    </row>
    <row r="84" spans="1:5" x14ac:dyDescent="0.2">
      <c r="A84" s="85" t="s">
        <v>247</v>
      </c>
      <c r="B84" s="85">
        <v>19507</v>
      </c>
      <c r="C84" s="85">
        <v>4.4949285414840299</v>
      </c>
      <c r="D84" s="85">
        <f t="shared" si="16"/>
        <v>31255.650464846494</v>
      </c>
      <c r="E84" s="85"/>
    </row>
    <row r="85" spans="1:5" x14ac:dyDescent="0.2">
      <c r="A85" s="85"/>
      <c r="B85" s="85"/>
      <c r="C85" s="85"/>
      <c r="D85" s="85"/>
      <c r="E85" s="85"/>
    </row>
    <row r="86" spans="1:5" x14ac:dyDescent="0.2">
      <c r="A86" s="85" t="s">
        <v>248</v>
      </c>
      <c r="B86" s="85">
        <v>11592</v>
      </c>
      <c r="C86" s="111" t="s">
        <v>38</v>
      </c>
      <c r="D86" s="111" t="s">
        <v>36</v>
      </c>
      <c r="E86" s="85">
        <f>AVERAGE(D88)</f>
        <v>312598.55486333859</v>
      </c>
    </row>
    <row r="87" spans="1:5" x14ac:dyDescent="0.2">
      <c r="A87" s="85" t="s">
        <v>249</v>
      </c>
      <c r="B87" s="85">
        <v>12065</v>
      </c>
      <c r="C87" s="111" t="s">
        <v>38</v>
      </c>
      <c r="D87" s="111" t="s">
        <v>36</v>
      </c>
      <c r="E87" s="85"/>
    </row>
    <row r="88" spans="1:5" x14ac:dyDescent="0.2">
      <c r="A88" s="140" t="s">
        <v>250</v>
      </c>
      <c r="B88" s="85">
        <v>148142</v>
      </c>
      <c r="C88" s="85">
        <v>5.4949869659533901</v>
      </c>
      <c r="D88" s="85">
        <f t="shared" ref="D88" si="17">POWER(10,C88)</f>
        <v>312598.55486333859</v>
      </c>
      <c r="E88" s="85"/>
    </row>
  </sheetData>
  <pageMargins left="0.75" right="0.75" top="0.56999999999999995" bottom="0.56000000000000005"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1098-2405-4F73-B88E-6C2FC32D8560}">
  <dimension ref="A1:M80"/>
  <sheetViews>
    <sheetView topLeftCell="A40" zoomScale="70" zoomScaleNormal="70" workbookViewId="0">
      <selection activeCell="G39" sqref="G39"/>
    </sheetView>
  </sheetViews>
  <sheetFormatPr defaultRowHeight="12.75" x14ac:dyDescent="0.2"/>
  <cols>
    <col min="1" max="1" width="36.7109375" customWidth="1"/>
    <col min="2" max="4" width="20.7109375" customWidth="1"/>
    <col min="5" max="5" width="15.85546875" customWidth="1"/>
    <col min="6" max="6" width="8.42578125" customWidth="1"/>
    <col min="7" max="7" width="81.7109375" customWidth="1"/>
    <col min="8" max="8" width="14.140625" customWidth="1"/>
    <col min="9" max="9" width="21.42578125" customWidth="1"/>
    <col min="10" max="10" width="15.85546875" customWidth="1"/>
    <col min="11" max="11" width="16.140625" customWidth="1"/>
    <col min="12" max="12" width="20.140625" customWidth="1"/>
    <col min="13" max="13" width="13.42578125" customWidth="1"/>
  </cols>
  <sheetData>
    <row r="1" spans="1:13" ht="13.5" thickBot="1" x14ac:dyDescent="0.25">
      <c r="A1" s="30" t="s">
        <v>0</v>
      </c>
      <c r="B1" s="31" t="s">
        <v>11</v>
      </c>
      <c r="C1" s="31" t="s">
        <v>12</v>
      </c>
      <c r="D1" s="32" t="s">
        <v>13</v>
      </c>
      <c r="E1" s="33" t="s">
        <v>14</v>
      </c>
      <c r="I1" s="142" t="s">
        <v>10</v>
      </c>
      <c r="J1" s="143" t="s">
        <v>9</v>
      </c>
      <c r="K1" s="143" t="s">
        <v>110</v>
      </c>
      <c r="L1" s="143" t="s">
        <v>111</v>
      </c>
      <c r="M1" s="144" t="s">
        <v>112</v>
      </c>
    </row>
    <row r="2" spans="1:13" x14ac:dyDescent="0.2">
      <c r="A2" s="118" t="s">
        <v>251</v>
      </c>
      <c r="B2" s="66">
        <v>1568</v>
      </c>
      <c r="C2" s="123">
        <v>3.3363949136012701</v>
      </c>
      <c r="D2" s="124">
        <f>POWER(10,C2)</f>
        <v>2169.6761426960347</v>
      </c>
      <c r="E2" s="125">
        <f>AVERAGE(D2:D4)</f>
        <v>2580.7351915497452</v>
      </c>
      <c r="H2" s="56"/>
      <c r="I2" s="8">
        <f t="shared" ref="I2:I7" si="0">POWER(10,J2)</f>
        <v>4444398.5783257224</v>
      </c>
      <c r="J2" s="29">
        <v>6.6478130000000002</v>
      </c>
      <c r="K2" s="29">
        <v>965457</v>
      </c>
      <c r="L2" s="29">
        <v>941394</v>
      </c>
      <c r="M2" s="40">
        <v>898111</v>
      </c>
    </row>
    <row r="3" spans="1:13" x14ac:dyDescent="0.2">
      <c r="A3" s="78" t="s">
        <v>252</v>
      </c>
      <c r="B3" s="71">
        <v>1602</v>
      </c>
      <c r="C3" s="111">
        <v>3.3446864312623199</v>
      </c>
      <c r="D3" s="85">
        <f>POWER(10,C3)</f>
        <v>2211.4973905547004</v>
      </c>
      <c r="E3" s="116"/>
      <c r="I3" s="8">
        <f t="shared" si="0"/>
        <v>1481501.1741081625</v>
      </c>
      <c r="J3" s="29">
        <v>6.1707020000000004</v>
      </c>
      <c r="K3" s="29">
        <v>526953</v>
      </c>
      <c r="L3" s="29">
        <v>541470</v>
      </c>
      <c r="M3" s="40">
        <v>445623</v>
      </c>
    </row>
    <row r="4" spans="1:13" x14ac:dyDescent="0.2">
      <c r="A4" s="78" t="s">
        <v>253</v>
      </c>
      <c r="B4" s="71">
        <v>2514</v>
      </c>
      <c r="C4" s="111">
        <v>3.5264726527063801</v>
      </c>
      <c r="D4" s="85">
        <f>POWER(10,C4)</f>
        <v>3361.0320413985005</v>
      </c>
      <c r="E4" s="116"/>
      <c r="I4" s="8">
        <f t="shared" si="0"/>
        <v>18289.001688142784</v>
      </c>
      <c r="J4" s="29">
        <v>4.2621900000000004</v>
      </c>
      <c r="K4" s="29">
        <v>12520</v>
      </c>
      <c r="L4" s="29">
        <v>14932</v>
      </c>
      <c r="M4" s="40">
        <v>12284</v>
      </c>
    </row>
    <row r="5" spans="1:13" x14ac:dyDescent="0.2">
      <c r="A5" s="78"/>
      <c r="B5" s="85"/>
      <c r="C5" s="85"/>
      <c r="D5" s="85"/>
      <c r="E5" s="116"/>
      <c r="I5" s="8">
        <f t="shared" si="0"/>
        <v>6096.0005848817609</v>
      </c>
      <c r="J5" s="29">
        <v>3.7850450000000002</v>
      </c>
      <c r="K5" s="29">
        <v>3905</v>
      </c>
      <c r="L5" s="29">
        <v>3902</v>
      </c>
      <c r="M5" s="40">
        <v>3312</v>
      </c>
    </row>
    <row r="6" spans="1:13" x14ac:dyDescent="0.2">
      <c r="A6" s="78" t="s">
        <v>254</v>
      </c>
      <c r="B6" s="85">
        <v>156174</v>
      </c>
      <c r="C6" s="111">
        <v>5.4956679958403702</v>
      </c>
      <c r="D6" s="85">
        <f>POWER(10,C6)</f>
        <v>313089.13435111468</v>
      </c>
      <c r="E6" s="116">
        <f>AVERAGE(D6:D8)</f>
        <v>317583.77495286515</v>
      </c>
      <c r="I6" s="8">
        <f t="shared" si="0"/>
        <v>2032.0013867568828</v>
      </c>
      <c r="J6" s="29">
        <v>3.3079239999999999</v>
      </c>
      <c r="K6" s="29">
        <v>1510</v>
      </c>
      <c r="L6" s="29">
        <v>1540</v>
      </c>
      <c r="M6" s="40">
        <v>1458</v>
      </c>
    </row>
    <row r="7" spans="1:13" ht="13.5" thickBot="1" x14ac:dyDescent="0.25">
      <c r="A7" s="78" t="s">
        <v>255</v>
      </c>
      <c r="B7" s="85">
        <v>150161</v>
      </c>
      <c r="C7" s="111">
        <v>5.4750427722882096</v>
      </c>
      <c r="D7" s="85">
        <f>POWER(10,C7)</f>
        <v>298567.66542771348</v>
      </c>
      <c r="E7" s="116"/>
      <c r="I7" s="9">
        <f t="shared" si="0"/>
        <v>225.80003244898791</v>
      </c>
      <c r="J7" s="41">
        <v>2.3537240000000001</v>
      </c>
      <c r="K7" s="41">
        <v>355</v>
      </c>
      <c r="L7" s="41">
        <v>255</v>
      </c>
      <c r="M7" s="42">
        <v>243</v>
      </c>
    </row>
    <row r="8" spans="1:13" x14ac:dyDescent="0.2">
      <c r="A8" s="78" t="s">
        <v>256</v>
      </c>
      <c r="B8" s="85">
        <v>167576</v>
      </c>
      <c r="C8" s="111">
        <v>5.5328747485873198</v>
      </c>
      <c r="D8" s="85">
        <f>POWER(10,C8)</f>
        <v>341094.52507976722</v>
      </c>
      <c r="E8" s="116"/>
    </row>
    <row r="9" spans="1:13" x14ac:dyDescent="0.2">
      <c r="A9" s="78"/>
      <c r="B9" s="85"/>
      <c r="C9" s="85"/>
      <c r="D9" s="85"/>
      <c r="E9" s="116"/>
    </row>
    <row r="10" spans="1:13" x14ac:dyDescent="0.2">
      <c r="A10" s="78" t="s">
        <v>257</v>
      </c>
      <c r="B10" s="85">
        <v>23296</v>
      </c>
      <c r="C10" s="85">
        <v>4.5460429277727901</v>
      </c>
      <c r="D10" s="85">
        <f t="shared" ref="D10:D12" si="1">POWER(10,C10)</f>
        <v>35159.519218468631</v>
      </c>
      <c r="E10" s="116">
        <f>AVERAGE(D10:D12)</f>
        <v>66236.762182266262</v>
      </c>
    </row>
    <row r="11" spans="1:13" x14ac:dyDescent="0.2">
      <c r="A11" s="78" t="s">
        <v>258</v>
      </c>
      <c r="B11" s="85">
        <v>34518</v>
      </c>
      <c r="C11" s="85">
        <v>4.7366159908318499</v>
      </c>
      <c r="D11" s="85">
        <f t="shared" si="1"/>
        <v>54527.550774975614</v>
      </c>
      <c r="E11" s="116"/>
    </row>
    <row r="12" spans="1:13" x14ac:dyDescent="0.2">
      <c r="A12" s="78" t="s">
        <v>259</v>
      </c>
      <c r="B12" s="85">
        <v>63600</v>
      </c>
      <c r="C12" s="85">
        <v>5.0375189910357001</v>
      </c>
      <c r="D12" s="85">
        <f t="shared" si="1"/>
        <v>109023.21655335455</v>
      </c>
      <c r="E12" s="116"/>
    </row>
    <row r="13" spans="1:13" x14ac:dyDescent="0.2">
      <c r="A13" s="78"/>
      <c r="B13" s="85"/>
      <c r="C13" s="85"/>
      <c r="D13" s="85"/>
      <c r="E13" s="116"/>
    </row>
    <row r="14" spans="1:13" x14ac:dyDescent="0.2">
      <c r="A14" s="78" t="s">
        <v>269</v>
      </c>
      <c r="B14" s="85">
        <v>130829</v>
      </c>
      <c r="C14" s="85">
        <v>5.4031928848241497</v>
      </c>
      <c r="D14" s="85">
        <f>POWER(10,C14)</f>
        <v>253042.15924711732</v>
      </c>
      <c r="E14" s="116">
        <f>AVERAGE(D14:D16)</f>
        <v>255058.61538377262</v>
      </c>
    </row>
    <row r="15" spans="1:13" x14ac:dyDescent="0.2">
      <c r="A15" s="78" t="s">
        <v>270</v>
      </c>
      <c r="B15" s="85">
        <v>141893</v>
      </c>
      <c r="C15" s="85">
        <v>5.4454171332359698</v>
      </c>
      <c r="D15" s="85">
        <f>POWER(10,C15)</f>
        <v>278879.84811353427</v>
      </c>
      <c r="E15" s="116"/>
    </row>
    <row r="16" spans="1:13" x14ac:dyDescent="0.2">
      <c r="A16" s="78" t="s">
        <v>271</v>
      </c>
      <c r="B16" s="85">
        <v>122181</v>
      </c>
      <c r="C16" s="85">
        <v>5.3678287999078602</v>
      </c>
      <c r="D16" s="85">
        <f>POWER(10,C16)</f>
        <v>233253.83879066622</v>
      </c>
      <c r="E16" s="116"/>
    </row>
    <row r="17" spans="1:8" x14ac:dyDescent="0.2">
      <c r="A17" s="78"/>
      <c r="B17" s="85"/>
      <c r="C17" s="85"/>
      <c r="D17" s="85"/>
      <c r="E17" s="116"/>
    </row>
    <row r="18" spans="1:8" ht="12.6" customHeight="1" x14ac:dyDescent="0.2">
      <c r="A18" s="78" t="s">
        <v>272</v>
      </c>
      <c r="B18" s="85">
        <v>291169</v>
      </c>
      <c r="C18" s="85">
        <v>5.8356988967129704</v>
      </c>
      <c r="D18" s="85">
        <f>POWER(10,C18)</f>
        <v>685013.13125303516</v>
      </c>
      <c r="E18" s="116">
        <f>AVERAGE(D18:D20)</f>
        <v>830451.00875048956</v>
      </c>
    </row>
    <row r="19" spans="1:8" ht="15" x14ac:dyDescent="0.2">
      <c r="A19" s="78" t="s">
        <v>273</v>
      </c>
      <c r="B19" s="85">
        <v>338900</v>
      </c>
      <c r="C19" s="85">
        <v>5.9236880200754296</v>
      </c>
      <c r="D19" s="85">
        <f>POWER(10,C19)</f>
        <v>838857.1683180707</v>
      </c>
      <c r="E19" s="116"/>
      <c r="G19" s="59" t="s">
        <v>392</v>
      </c>
      <c r="H19" s="60"/>
    </row>
    <row r="20" spans="1:8" x14ac:dyDescent="0.2">
      <c r="A20" s="78" t="s">
        <v>274</v>
      </c>
      <c r="B20" s="85">
        <v>376040</v>
      </c>
      <c r="C20" s="85">
        <v>5.9856432199189902</v>
      </c>
      <c r="D20" s="85">
        <f>POWER(10,C20)</f>
        <v>967482.72668036318</v>
      </c>
      <c r="E20" s="116"/>
    </row>
    <row r="21" spans="1:8" x14ac:dyDescent="0.2">
      <c r="A21" s="78"/>
      <c r="B21" s="85"/>
      <c r="C21" s="85"/>
      <c r="D21" s="85"/>
      <c r="E21" s="116"/>
      <c r="G21" s="49" t="s">
        <v>1</v>
      </c>
      <c r="H21" s="54"/>
    </row>
    <row r="22" spans="1:8" x14ac:dyDescent="0.2">
      <c r="A22" s="78" t="s">
        <v>275</v>
      </c>
      <c r="B22" s="85">
        <v>526990</v>
      </c>
      <c r="C22" s="85">
        <v>6.1994313513325503</v>
      </c>
      <c r="D22" s="85">
        <f t="shared" ref="D22:D24" si="2">POWER(10,C22)</f>
        <v>1582819.3516287231</v>
      </c>
      <c r="E22" s="116">
        <f>AVERAGE(D22:D24)</f>
        <v>1545519.7871453743</v>
      </c>
      <c r="G22" s="2" t="s">
        <v>2</v>
      </c>
      <c r="H22" s="2"/>
    </row>
    <row r="23" spans="1:8" x14ac:dyDescent="0.2">
      <c r="A23" s="78" t="s">
        <v>276</v>
      </c>
      <c r="B23" s="85">
        <v>588034</v>
      </c>
      <c r="C23" s="85">
        <v>6.2744987486034303</v>
      </c>
      <c r="D23" s="85">
        <f t="shared" si="2"/>
        <v>1881476.2848361896</v>
      </c>
      <c r="E23" s="116"/>
      <c r="G23" s="2" t="s">
        <v>3</v>
      </c>
      <c r="H23" s="2">
        <v>1898072</v>
      </c>
    </row>
    <row r="24" spans="1:8" x14ac:dyDescent="0.2">
      <c r="A24" s="78" t="s">
        <v>277</v>
      </c>
      <c r="B24" s="85">
        <v>430730</v>
      </c>
      <c r="C24" s="85">
        <v>6.06902532620028</v>
      </c>
      <c r="D24" s="85">
        <f t="shared" si="2"/>
        <v>1172263.7249712108</v>
      </c>
      <c r="E24" s="116"/>
      <c r="G24" s="2" t="s">
        <v>4</v>
      </c>
      <c r="H24" s="2">
        <v>-402.2</v>
      </c>
    </row>
    <row r="25" spans="1:8" x14ac:dyDescent="0.2">
      <c r="A25" s="78"/>
      <c r="B25" s="85"/>
      <c r="C25" s="85"/>
      <c r="D25" s="85"/>
      <c r="E25" s="116"/>
      <c r="G25" s="2" t="s">
        <v>5</v>
      </c>
      <c r="H25" s="2">
        <v>6.6619999999999999</v>
      </c>
    </row>
    <row r="26" spans="1:8" x14ac:dyDescent="0.2">
      <c r="A26" s="78" t="s">
        <v>278</v>
      </c>
      <c r="B26" s="85">
        <v>948367</v>
      </c>
      <c r="C26" s="85">
        <v>6.6614620306644197</v>
      </c>
      <c r="D26" s="85">
        <f>POWER(10,C26)</f>
        <v>4586295.4715279657</v>
      </c>
      <c r="E26" s="116">
        <f>AVERAGE(D26:D28)</f>
        <v>3857584.5438487749</v>
      </c>
      <c r="G26" s="2" t="s">
        <v>6</v>
      </c>
      <c r="H26" s="2">
        <v>0.89710000000000001</v>
      </c>
    </row>
    <row r="27" spans="1:8" x14ac:dyDescent="0.2">
      <c r="A27" s="78" t="s">
        <v>279</v>
      </c>
      <c r="B27" s="85">
        <v>890936</v>
      </c>
      <c r="C27" s="85">
        <v>6.6028111588390601</v>
      </c>
      <c r="D27" s="85">
        <f>POWER(10,C27)</f>
        <v>4006924.4951245608</v>
      </c>
      <c r="E27" s="116"/>
      <c r="G27" s="2" t="s">
        <v>7</v>
      </c>
      <c r="H27" s="2">
        <v>4591336</v>
      </c>
    </row>
    <row r="28" spans="1:8" x14ac:dyDescent="0.2">
      <c r="A28" s="78" t="s">
        <v>280</v>
      </c>
      <c r="B28" s="85">
        <v>766994</v>
      </c>
      <c r="C28" s="85">
        <v>6.4741482967569501</v>
      </c>
      <c r="D28" s="85">
        <f>POWER(10,C28)</f>
        <v>2979533.6648937971</v>
      </c>
      <c r="E28" s="116"/>
      <c r="G28" s="2"/>
      <c r="H28" s="2"/>
    </row>
    <row r="29" spans="1:8" x14ac:dyDescent="0.2">
      <c r="A29" s="78"/>
      <c r="B29" s="85"/>
      <c r="C29" s="85"/>
      <c r="D29" s="85"/>
      <c r="E29" s="116"/>
      <c r="G29" s="34"/>
    </row>
    <row r="30" spans="1:8" x14ac:dyDescent="0.2">
      <c r="A30" s="78" t="s">
        <v>281</v>
      </c>
      <c r="B30" s="85">
        <v>991660</v>
      </c>
      <c r="C30" s="85">
        <v>6.7056489436979101</v>
      </c>
      <c r="D30" s="85">
        <f>POWER(10,C30)</f>
        <v>5077488.444503597</v>
      </c>
      <c r="E30" s="116">
        <f>AVERAGE(D30:D32)</f>
        <v>4272682.2248971565</v>
      </c>
      <c r="G30" s="34"/>
    </row>
    <row r="31" spans="1:8" x14ac:dyDescent="0.2">
      <c r="A31" s="78" t="s">
        <v>282</v>
      </c>
      <c r="B31" s="85">
        <v>936879</v>
      </c>
      <c r="C31" s="85">
        <v>6.6497440553782896</v>
      </c>
      <c r="D31" s="85">
        <f>POWER(10,C31)</f>
        <v>4464204.2375669638</v>
      </c>
      <c r="E31" s="116"/>
      <c r="G31" s="34"/>
    </row>
    <row r="32" spans="1:8" x14ac:dyDescent="0.2">
      <c r="A32" s="78" t="s">
        <v>283</v>
      </c>
      <c r="B32" s="85">
        <v>806242</v>
      </c>
      <c r="C32" s="85">
        <v>6.5153908188320804</v>
      </c>
      <c r="D32" s="85">
        <f>POWER(10,C32)</f>
        <v>3276353.9926209101</v>
      </c>
      <c r="E32" s="116"/>
      <c r="G32" s="34"/>
    </row>
    <row r="33" spans="1:7" x14ac:dyDescent="0.2">
      <c r="A33" s="78"/>
      <c r="B33" s="85"/>
      <c r="C33" s="85"/>
      <c r="D33" s="85"/>
      <c r="E33" s="116"/>
      <c r="G33" s="34"/>
    </row>
    <row r="34" spans="1:7" x14ac:dyDescent="0.2">
      <c r="A34" s="78" t="s">
        <v>284</v>
      </c>
      <c r="B34" s="85">
        <v>533921</v>
      </c>
      <c r="C34" s="85">
        <v>6.2082052329153798</v>
      </c>
      <c r="D34" s="85">
        <f t="shared" ref="D34:D36" si="3">POWER(10,C34)</f>
        <v>1615121.6284850945</v>
      </c>
      <c r="E34" s="116">
        <f>AVERAGE(D34:D36)</f>
        <v>1523352.3808768548</v>
      </c>
      <c r="G34" s="34"/>
    </row>
    <row r="35" spans="1:7" x14ac:dyDescent="0.2">
      <c r="A35" s="78" t="s">
        <v>285</v>
      </c>
      <c r="B35" s="85">
        <v>572001</v>
      </c>
      <c r="C35" s="85">
        <v>6.2552370885947797</v>
      </c>
      <c r="D35" s="85">
        <f t="shared" si="3"/>
        <v>1799853.21684089</v>
      </c>
      <c r="E35" s="116"/>
      <c r="G35" s="34"/>
    </row>
    <row r="36" spans="1:7" x14ac:dyDescent="0.2">
      <c r="A36" s="78" t="s">
        <v>286</v>
      </c>
      <c r="B36" s="85">
        <v>426332</v>
      </c>
      <c r="C36" s="85">
        <v>6.0626129279441603</v>
      </c>
      <c r="D36" s="85">
        <f t="shared" si="3"/>
        <v>1155082.2973045791</v>
      </c>
      <c r="E36" s="116"/>
      <c r="G36" s="34"/>
    </row>
    <row r="37" spans="1:7" x14ac:dyDescent="0.2">
      <c r="A37" s="87"/>
      <c r="B37" s="88"/>
      <c r="C37" s="88"/>
      <c r="D37" s="88"/>
      <c r="E37" s="115"/>
      <c r="G37" s="34"/>
    </row>
    <row r="38" spans="1:7" x14ac:dyDescent="0.2">
      <c r="A38" s="78" t="s">
        <v>287</v>
      </c>
      <c r="B38" s="85">
        <v>172775</v>
      </c>
      <c r="C38" s="85">
        <v>5.5490870282544904</v>
      </c>
      <c r="D38" s="85">
        <f>POWER(10,C38)</f>
        <v>354068.2857050288</v>
      </c>
      <c r="E38" s="116">
        <f>AVERAGE(D38:D40)</f>
        <v>530303.00262207305</v>
      </c>
      <c r="G38" s="34"/>
    </row>
    <row r="39" spans="1:7" x14ac:dyDescent="0.2">
      <c r="A39" s="78" t="s">
        <v>288</v>
      </c>
      <c r="B39" s="85">
        <v>333449</v>
      </c>
      <c r="C39" s="85">
        <v>5.9141582789412697</v>
      </c>
      <c r="D39" s="85">
        <f>POWER(10,C39)</f>
        <v>820650.57653752621</v>
      </c>
      <c r="E39" s="116"/>
      <c r="G39" s="34"/>
    </row>
    <row r="40" spans="1:7" x14ac:dyDescent="0.2">
      <c r="A40" s="78" t="s">
        <v>289</v>
      </c>
      <c r="B40" s="85">
        <v>196992</v>
      </c>
      <c r="C40" s="85">
        <v>5.6192917929541002</v>
      </c>
      <c r="D40" s="85">
        <f>POWER(10,C40)</f>
        <v>416190.1456236642</v>
      </c>
      <c r="E40" s="116"/>
      <c r="G40" s="34"/>
    </row>
    <row r="41" spans="1:7" x14ac:dyDescent="0.2">
      <c r="A41" s="78"/>
      <c r="B41" s="85"/>
      <c r="C41" s="85"/>
      <c r="D41" s="85"/>
      <c r="E41" s="116"/>
      <c r="G41" s="34"/>
    </row>
    <row r="42" spans="1:7" x14ac:dyDescent="0.2">
      <c r="A42" s="78" t="s">
        <v>290</v>
      </c>
      <c r="B42" s="85">
        <v>617909</v>
      </c>
      <c r="C42" s="85">
        <v>6.3096400915569504</v>
      </c>
      <c r="D42" s="85">
        <f>POWER(10,C42)</f>
        <v>2040046.6168913159</v>
      </c>
      <c r="E42" s="116">
        <f>AVERAGE(D42:D44)</f>
        <v>2227906.8410265958</v>
      </c>
      <c r="G42" s="34"/>
    </row>
    <row r="43" spans="1:7" x14ac:dyDescent="0.2">
      <c r="A43" s="78" t="s">
        <v>291</v>
      </c>
      <c r="B43" s="85">
        <v>722421</v>
      </c>
      <c r="C43" s="85">
        <v>6.4264702304613301</v>
      </c>
      <c r="D43" s="85">
        <f>POWER(10,C43)</f>
        <v>2669747.7579354872</v>
      </c>
      <c r="E43" s="116"/>
      <c r="G43" s="34"/>
    </row>
    <row r="44" spans="1:7" x14ac:dyDescent="0.2">
      <c r="A44" s="78" t="s">
        <v>292</v>
      </c>
      <c r="B44" s="85">
        <v>605649</v>
      </c>
      <c r="C44" s="85">
        <v>6.2953309001035302</v>
      </c>
      <c r="D44" s="85">
        <f>POWER(10,C44)</f>
        <v>1973926.1482529843</v>
      </c>
      <c r="E44" s="116"/>
      <c r="G44" s="34"/>
    </row>
    <row r="45" spans="1:7" x14ac:dyDescent="0.2">
      <c r="A45" s="78"/>
      <c r="B45" s="85"/>
      <c r="C45" s="85"/>
      <c r="D45" s="85"/>
      <c r="E45" s="116"/>
      <c r="G45" s="34"/>
    </row>
    <row r="46" spans="1:7" x14ac:dyDescent="0.2">
      <c r="A46" s="78" t="s">
        <v>293</v>
      </c>
      <c r="B46" s="85">
        <v>430196</v>
      </c>
      <c r="C46" s="85">
        <v>6.0682492164670698</v>
      </c>
      <c r="D46" s="85">
        <f>POWER(10,C46)</f>
        <v>1170170.6916239569</v>
      </c>
      <c r="E46" s="116">
        <f>AVERAGE(D46:D48)</f>
        <v>1359595.362253183</v>
      </c>
      <c r="G46" s="34"/>
    </row>
    <row r="47" spans="1:7" x14ac:dyDescent="0.2">
      <c r="A47" s="78" t="s">
        <v>294</v>
      </c>
      <c r="B47" s="85">
        <v>592519</v>
      </c>
      <c r="C47" s="85">
        <v>6.2798346339620599</v>
      </c>
      <c r="D47" s="85">
        <f>POWER(10,C47)</f>
        <v>1904735.3149931589</v>
      </c>
      <c r="E47" s="116"/>
      <c r="G47" s="34"/>
    </row>
    <row r="48" spans="1:7" x14ac:dyDescent="0.2">
      <c r="A48" s="78" t="s">
        <v>295</v>
      </c>
      <c r="B48" s="85">
        <v>386139</v>
      </c>
      <c r="C48" s="85">
        <v>6.0016818366705902</v>
      </c>
      <c r="D48" s="85">
        <f>POWER(10,C48)</f>
        <v>1003880.0801424332</v>
      </c>
      <c r="E48" s="116"/>
      <c r="G48" s="34"/>
    </row>
    <row r="49" spans="1:7" x14ac:dyDescent="0.2">
      <c r="A49" s="78"/>
      <c r="B49" s="85"/>
      <c r="C49" s="85"/>
      <c r="D49" s="85"/>
      <c r="E49" s="116"/>
      <c r="G49" s="34"/>
    </row>
    <row r="50" spans="1:7" x14ac:dyDescent="0.2">
      <c r="A50" s="78" t="s">
        <v>296</v>
      </c>
      <c r="B50" s="85">
        <v>44268</v>
      </c>
      <c r="C50" s="85">
        <v>4.8583590601255402</v>
      </c>
      <c r="D50" s="85">
        <f>POWER(10,C50)</f>
        <v>72170.391320608003</v>
      </c>
      <c r="E50" s="116">
        <f>AVERAGE(D50:D52)</f>
        <v>67912.796778388321</v>
      </c>
      <c r="G50" s="34"/>
    </row>
    <row r="51" spans="1:7" x14ac:dyDescent="0.2">
      <c r="A51" s="78" t="s">
        <v>297</v>
      </c>
      <c r="B51" s="85">
        <v>46895</v>
      </c>
      <c r="C51" s="85">
        <v>4.8867088051381096</v>
      </c>
      <c r="D51" s="85">
        <f>POWER(10,C51)</f>
        <v>77038.675080689427</v>
      </c>
      <c r="E51" s="116"/>
    </row>
    <row r="52" spans="1:7" x14ac:dyDescent="0.2">
      <c r="A52" s="78" t="s">
        <v>298</v>
      </c>
      <c r="B52" s="85">
        <v>34519</v>
      </c>
      <c r="C52" s="85">
        <v>4.7366301132450301</v>
      </c>
      <c r="D52" s="85">
        <f>POWER(10,C52)</f>
        <v>54529.323933867541</v>
      </c>
      <c r="E52" s="116"/>
    </row>
    <row r="53" spans="1:7" x14ac:dyDescent="0.2">
      <c r="A53" s="78"/>
      <c r="B53" s="85"/>
      <c r="C53" s="85"/>
      <c r="D53" s="85"/>
      <c r="E53" s="116"/>
    </row>
    <row r="54" spans="1:7" x14ac:dyDescent="0.2">
      <c r="A54" s="78" t="s">
        <v>299</v>
      </c>
      <c r="B54" s="85">
        <v>12436</v>
      </c>
      <c r="C54" s="85">
        <v>4.2465101505181799</v>
      </c>
      <c r="D54" s="85">
        <f>POWER(10,C54)</f>
        <v>17640.469940627416</v>
      </c>
      <c r="E54" s="116">
        <f>AVERAGE(D54:D56)</f>
        <v>19422.694178306057</v>
      </c>
    </row>
    <row r="55" spans="1:7" x14ac:dyDescent="0.2">
      <c r="A55" s="78" t="s">
        <v>300</v>
      </c>
      <c r="B55" s="85">
        <v>17661</v>
      </c>
      <c r="C55" s="85">
        <v>4.4131478984695098</v>
      </c>
      <c r="D55" s="85">
        <f>POWER(10,C55)</f>
        <v>25890.944780834889</v>
      </c>
      <c r="E55" s="116"/>
    </row>
    <row r="56" spans="1:7" x14ac:dyDescent="0.2">
      <c r="A56" s="78" t="s">
        <v>301</v>
      </c>
      <c r="B56" s="85">
        <v>10534</v>
      </c>
      <c r="C56" s="85">
        <v>4.1683992939824703</v>
      </c>
      <c r="D56" s="85">
        <f>POWER(10,C56)</f>
        <v>14736.667813455868</v>
      </c>
      <c r="E56" s="116"/>
    </row>
    <row r="57" spans="1:7" x14ac:dyDescent="0.2">
      <c r="A57" s="78"/>
      <c r="B57" s="85"/>
      <c r="C57" s="85"/>
      <c r="D57" s="85"/>
      <c r="E57" s="116"/>
    </row>
    <row r="58" spans="1:7" x14ac:dyDescent="0.2">
      <c r="A58" s="78" t="s">
        <v>302</v>
      </c>
      <c r="B58" s="85">
        <v>16645</v>
      </c>
      <c r="C58" s="85">
        <v>4.3848618793307503</v>
      </c>
      <c r="D58" s="85">
        <f>POWER(10,C58)</f>
        <v>24258.38471833861</v>
      </c>
      <c r="E58" s="116">
        <f>AVERAGE(D58:D60)</f>
        <v>25565.007258932659</v>
      </c>
    </row>
    <row r="59" spans="1:7" x14ac:dyDescent="0.2">
      <c r="A59" s="78" t="s">
        <v>303</v>
      </c>
      <c r="B59" s="85">
        <v>20845</v>
      </c>
      <c r="C59" s="85">
        <v>4.4925600665514898</v>
      </c>
      <c r="D59" s="85">
        <f>POWER(10,C59)</f>
        <v>31085.658136049227</v>
      </c>
      <c r="E59" s="116"/>
    </row>
    <row r="60" spans="1:7" x14ac:dyDescent="0.2">
      <c r="A60" s="78" t="s">
        <v>304</v>
      </c>
      <c r="B60" s="85">
        <v>14815</v>
      </c>
      <c r="C60" s="85">
        <v>4.3294177918132499</v>
      </c>
      <c r="D60" s="85">
        <f>POWER(10,C60)</f>
        <v>21350.978922410137</v>
      </c>
      <c r="E60" s="116"/>
    </row>
    <row r="61" spans="1:7" x14ac:dyDescent="0.2">
      <c r="A61" s="78"/>
      <c r="B61" s="85"/>
      <c r="C61" s="85"/>
      <c r="D61" s="85"/>
      <c r="E61" s="116"/>
    </row>
    <row r="62" spans="1:7" x14ac:dyDescent="0.2">
      <c r="A62" s="78" t="s">
        <v>305</v>
      </c>
      <c r="B62" s="85">
        <v>7096</v>
      </c>
      <c r="C62" s="85">
        <v>3.98481395072801</v>
      </c>
      <c r="D62" s="85">
        <f>POWER(10,C62)</f>
        <v>9656.3711695180064</v>
      </c>
      <c r="E62" s="116">
        <f>AVERAGE(D62:D64)</f>
        <v>9578.2869604017997</v>
      </c>
    </row>
    <row r="63" spans="1:7" x14ac:dyDescent="0.2">
      <c r="A63" s="78" t="s">
        <v>306</v>
      </c>
      <c r="B63" s="85">
        <v>8162</v>
      </c>
      <c r="C63" s="85">
        <v>4.0494364105012401</v>
      </c>
      <c r="D63" s="85">
        <f>POWER(10,C63)</f>
        <v>11205.633409799866</v>
      </c>
      <c r="E63" s="116"/>
    </row>
    <row r="64" spans="1:7" x14ac:dyDescent="0.2">
      <c r="A64" s="78" t="s">
        <v>307</v>
      </c>
      <c r="B64" s="85">
        <v>5845</v>
      </c>
      <c r="C64" s="85">
        <v>3.8961323246203698</v>
      </c>
      <c r="D64" s="85">
        <f>POWER(10,C64)</f>
        <v>7872.8563018875238</v>
      </c>
      <c r="E64" s="116"/>
    </row>
    <row r="65" spans="1:5" x14ac:dyDescent="0.2">
      <c r="A65" s="78"/>
      <c r="B65" s="85"/>
      <c r="C65" s="85"/>
      <c r="D65" s="85"/>
      <c r="E65" s="116"/>
    </row>
    <row r="66" spans="1:5" x14ac:dyDescent="0.2">
      <c r="A66" s="78" t="s">
        <v>308</v>
      </c>
      <c r="B66" s="85">
        <v>13432</v>
      </c>
      <c r="C66" s="85">
        <v>4.2829367472008304</v>
      </c>
      <c r="D66" s="85">
        <f>POWER(10,C66)</f>
        <v>19183.893166016198</v>
      </c>
      <c r="E66" s="116">
        <f>AVERAGE(D66:D68)</f>
        <v>20039.43568114311</v>
      </c>
    </row>
    <row r="67" spans="1:5" x14ac:dyDescent="0.2">
      <c r="A67" s="78" t="s">
        <v>309</v>
      </c>
      <c r="B67" s="85">
        <v>17195</v>
      </c>
      <c r="C67" s="85">
        <v>4.4003752356004098</v>
      </c>
      <c r="D67" s="85">
        <f>POWER(10,C67)</f>
        <v>25140.576691300121</v>
      </c>
      <c r="E67" s="116"/>
    </row>
    <row r="68" spans="1:5" x14ac:dyDescent="0.2">
      <c r="A68" s="78" t="s">
        <v>310</v>
      </c>
      <c r="B68" s="85">
        <v>11231</v>
      </c>
      <c r="C68" s="85">
        <v>4.1984876566897604</v>
      </c>
      <c r="D68" s="85">
        <f>POWER(10,C68)</f>
        <v>15793.837186113014</v>
      </c>
      <c r="E68" s="116"/>
    </row>
    <row r="69" spans="1:5" x14ac:dyDescent="0.2">
      <c r="A69" s="78"/>
      <c r="B69" s="85"/>
      <c r="C69" s="85"/>
      <c r="D69" s="85"/>
      <c r="E69" s="116"/>
    </row>
    <row r="70" spans="1:5" x14ac:dyDescent="0.2">
      <c r="A70" s="78" t="s">
        <v>311</v>
      </c>
      <c r="B70" s="85">
        <v>14394</v>
      </c>
      <c r="C70" s="85">
        <v>4.3157278713421503</v>
      </c>
      <c r="D70" s="85">
        <f>POWER(10,C70)</f>
        <v>20688.446057943427</v>
      </c>
      <c r="E70" s="116">
        <f>AVERAGE(D70:D72)</f>
        <v>18714.995285300971</v>
      </c>
    </row>
    <row r="71" spans="1:5" x14ac:dyDescent="0.2">
      <c r="A71" s="78" t="s">
        <v>312</v>
      </c>
      <c r="B71" s="85">
        <v>13702</v>
      </c>
      <c r="C71" s="85">
        <v>4.2923630693815999</v>
      </c>
      <c r="D71" s="85">
        <f>POWER(10,C71)</f>
        <v>19604.829487230487</v>
      </c>
      <c r="E71" s="116"/>
    </row>
    <row r="72" spans="1:5" x14ac:dyDescent="0.2">
      <c r="A72" s="78" t="s">
        <v>313</v>
      </c>
      <c r="B72" s="85">
        <v>11269</v>
      </c>
      <c r="C72" s="85">
        <v>4.2000761270231504</v>
      </c>
      <c r="D72" s="85">
        <f>POWER(10,C72)</f>
        <v>15851.710310728999</v>
      </c>
      <c r="E72" s="116"/>
    </row>
    <row r="73" spans="1:5" x14ac:dyDescent="0.2">
      <c r="A73" s="78"/>
      <c r="B73" s="85"/>
      <c r="C73" s="85"/>
      <c r="D73" s="85"/>
      <c r="E73" s="116"/>
    </row>
    <row r="74" spans="1:5" x14ac:dyDescent="0.2">
      <c r="A74" s="78" t="s">
        <v>314</v>
      </c>
      <c r="B74" s="85">
        <v>18020</v>
      </c>
      <c r="C74" s="85">
        <v>4.4227671600118104</v>
      </c>
      <c r="D74" s="85">
        <f>POWER(10,C74)</f>
        <v>26470.805685095173</v>
      </c>
      <c r="E74" s="116">
        <f>AVERAGE(D74:D76)</f>
        <v>26250.296078619052</v>
      </c>
    </row>
    <row r="75" spans="1:5" x14ac:dyDescent="0.2">
      <c r="A75" s="78" t="s">
        <v>315</v>
      </c>
      <c r="B75" s="85">
        <v>19731</v>
      </c>
      <c r="C75" s="85">
        <v>4.4662020645498899</v>
      </c>
      <c r="D75" s="85">
        <f>POWER(10,C75)</f>
        <v>29255.132171740155</v>
      </c>
      <c r="E75" s="116"/>
    </row>
    <row r="76" spans="1:5" x14ac:dyDescent="0.2">
      <c r="A76" s="78" t="s">
        <v>316</v>
      </c>
      <c r="B76" s="85">
        <v>15872</v>
      </c>
      <c r="C76" s="85">
        <v>4.3621987029235996</v>
      </c>
      <c r="D76" s="85">
        <f>POWER(10,C76)</f>
        <v>23024.95037902183</v>
      </c>
      <c r="E76" s="116"/>
    </row>
    <row r="77" spans="1:5" x14ac:dyDescent="0.2">
      <c r="A77" s="78"/>
      <c r="B77" s="85"/>
      <c r="C77" s="85"/>
      <c r="D77" s="85"/>
      <c r="E77" s="116"/>
    </row>
    <row r="78" spans="1:5" x14ac:dyDescent="0.2">
      <c r="A78" s="78" t="s">
        <v>317</v>
      </c>
      <c r="B78" s="85">
        <v>127203</v>
      </c>
      <c r="C78" s="85">
        <v>5.3886365856415601</v>
      </c>
      <c r="D78" s="85">
        <f>POWER(10,C78)</f>
        <v>244701.47413347897</v>
      </c>
      <c r="E78" s="116">
        <f>AVERAGE(D78:D80)</f>
        <v>224618.24557808324</v>
      </c>
    </row>
    <row r="79" spans="1:5" x14ac:dyDescent="0.2">
      <c r="A79" s="78" t="s">
        <v>318</v>
      </c>
      <c r="B79" s="85">
        <v>126017</v>
      </c>
      <c r="C79" s="85">
        <v>5.3837921411977403</v>
      </c>
      <c r="D79" s="85">
        <f>POWER(10,C79)</f>
        <v>241987.05890273323</v>
      </c>
      <c r="E79" s="116"/>
    </row>
    <row r="80" spans="1:5" ht="13.5" thickBot="1" x14ac:dyDescent="0.25">
      <c r="A80" s="106" t="s">
        <v>319</v>
      </c>
      <c r="B80" s="107">
        <v>101391</v>
      </c>
      <c r="C80" s="107">
        <v>5.2722274316215199</v>
      </c>
      <c r="D80" s="107">
        <f>POWER(10,C80)</f>
        <v>187166.20369803751</v>
      </c>
      <c r="E80" s="126"/>
    </row>
  </sheetData>
  <pageMargins left="0.75" right="0.75" top="0.56999999999999995" bottom="0.56000000000000005" header="0.5" footer="0.5"/>
  <pageSetup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879B3-17DA-4DEA-B8C6-0377AEC245BB}">
  <dimension ref="A1:M68"/>
  <sheetViews>
    <sheetView zoomScale="70" zoomScaleNormal="70" workbookViewId="0">
      <selection activeCell="G71" sqref="G71:G72"/>
    </sheetView>
  </sheetViews>
  <sheetFormatPr defaultRowHeight="12.75" x14ac:dyDescent="0.2"/>
  <cols>
    <col min="1" max="1" width="36.7109375" customWidth="1"/>
    <col min="2" max="4" width="20.7109375" customWidth="1"/>
    <col min="5" max="5" width="15.85546875" customWidth="1"/>
    <col min="6" max="6" width="8.42578125" customWidth="1"/>
    <col min="7" max="7" width="80.28515625" customWidth="1"/>
    <col min="8" max="8" width="17.85546875" customWidth="1"/>
    <col min="9" max="9" width="24" customWidth="1"/>
    <col min="10" max="10" width="20.28515625" customWidth="1"/>
    <col min="11" max="11" width="18.7109375" customWidth="1"/>
    <col min="12" max="12" width="12.140625" customWidth="1"/>
    <col min="13" max="13" width="19.28515625" customWidth="1"/>
  </cols>
  <sheetData>
    <row r="1" spans="1:13" ht="13.5" thickBot="1" x14ac:dyDescent="0.25">
      <c r="A1" s="30" t="s">
        <v>0</v>
      </c>
      <c r="B1" s="31" t="s">
        <v>11</v>
      </c>
      <c r="C1" s="31" t="s">
        <v>12</v>
      </c>
      <c r="D1" s="32" t="s">
        <v>13</v>
      </c>
      <c r="E1" s="33" t="s">
        <v>14</v>
      </c>
      <c r="I1" s="45" t="s">
        <v>10</v>
      </c>
      <c r="J1" s="45" t="s">
        <v>9</v>
      </c>
      <c r="K1" s="45" t="s">
        <v>110</v>
      </c>
      <c r="L1" s="45" t="s">
        <v>111</v>
      </c>
      <c r="M1" s="45" t="s">
        <v>112</v>
      </c>
    </row>
    <row r="2" spans="1:13" x14ac:dyDescent="0.2">
      <c r="A2" s="75" t="s">
        <v>320</v>
      </c>
      <c r="B2" s="71">
        <v>73731</v>
      </c>
      <c r="C2" s="127">
        <v>3.8847611732692502</v>
      </c>
      <c r="D2" s="75">
        <f>POWER(10,C2)</f>
        <v>7669.3961880660418</v>
      </c>
      <c r="E2" s="75">
        <f>AVERAGE(D2:D4)</f>
        <v>6757.4494734261452</v>
      </c>
      <c r="H2" s="56"/>
      <c r="I2" s="150">
        <f>POWER(10,J2)</f>
        <v>40000000.798724256</v>
      </c>
      <c r="J2" s="47">
        <v>7.6020599999999998</v>
      </c>
      <c r="K2" s="47">
        <v>913431</v>
      </c>
      <c r="L2" s="47">
        <v>940063</v>
      </c>
      <c r="M2" s="48">
        <v>971818</v>
      </c>
    </row>
    <row r="3" spans="1:13" x14ac:dyDescent="0.2">
      <c r="A3" s="75" t="s">
        <v>321</v>
      </c>
      <c r="B3" s="71">
        <v>69241</v>
      </c>
      <c r="C3" s="127">
        <v>3.8573352292213299</v>
      </c>
      <c r="D3" s="75">
        <f>POWER(10,C3)</f>
        <v>7200.0453060104874</v>
      </c>
      <c r="E3" s="75"/>
      <c r="I3" s="151">
        <f t="shared" ref="I3:I10" si="0">POWER(10,J3)</f>
        <v>1000000</v>
      </c>
      <c r="J3" s="29">
        <v>6</v>
      </c>
      <c r="K3" s="29">
        <v>963923</v>
      </c>
      <c r="L3" s="29">
        <v>933357</v>
      </c>
      <c r="M3" s="40">
        <v>877569</v>
      </c>
    </row>
    <row r="4" spans="1:13" x14ac:dyDescent="0.2">
      <c r="A4" s="75" t="s">
        <v>322</v>
      </c>
      <c r="B4" s="71">
        <v>52138</v>
      </c>
      <c r="C4" s="127">
        <v>3.7326274861797502</v>
      </c>
      <c r="D4" s="75">
        <f>POWER(10,C4)</f>
        <v>5402.9069262019066</v>
      </c>
      <c r="E4" s="75"/>
      <c r="I4" s="151">
        <f t="shared" si="0"/>
        <v>299999.82404594315</v>
      </c>
      <c r="J4" s="29">
        <v>5.4771210000000004</v>
      </c>
      <c r="K4" s="29">
        <v>794766</v>
      </c>
      <c r="L4" s="29">
        <v>821518</v>
      </c>
      <c r="M4" s="40">
        <v>807545</v>
      </c>
    </row>
    <row r="5" spans="1:13" x14ac:dyDescent="0.2">
      <c r="A5" s="75"/>
      <c r="B5" s="75"/>
      <c r="C5" s="75"/>
      <c r="D5" s="75"/>
      <c r="E5" s="75"/>
      <c r="I5" s="151">
        <f t="shared" si="0"/>
        <v>90000.101660250293</v>
      </c>
      <c r="J5" s="29">
        <v>4.954243</v>
      </c>
      <c r="K5" s="29">
        <v>551612</v>
      </c>
      <c r="L5" s="29">
        <v>575293</v>
      </c>
      <c r="M5" s="40">
        <v>532332</v>
      </c>
    </row>
    <row r="6" spans="1:13" x14ac:dyDescent="0.2">
      <c r="A6" s="75" t="s">
        <v>323</v>
      </c>
      <c r="B6" s="71">
        <v>298018</v>
      </c>
      <c r="C6" s="127">
        <v>4.5358059132550297</v>
      </c>
      <c r="D6" s="75">
        <f>POWER(10,C6)</f>
        <v>34340.444572769375</v>
      </c>
      <c r="E6" s="75">
        <f>AVERAGE(D6:D8)</f>
        <v>31086.48064488477</v>
      </c>
      <c r="I6" s="151">
        <f t="shared" si="0"/>
        <v>27000.014662192047</v>
      </c>
      <c r="J6" s="29">
        <v>4.4313640000000003</v>
      </c>
      <c r="K6" s="29">
        <v>233517</v>
      </c>
      <c r="L6" s="29">
        <v>269274</v>
      </c>
      <c r="M6" s="40">
        <v>230335</v>
      </c>
    </row>
    <row r="7" spans="1:13" x14ac:dyDescent="0.2">
      <c r="A7" s="75" t="s">
        <v>324</v>
      </c>
      <c r="B7" s="71">
        <v>297593</v>
      </c>
      <c r="C7" s="127">
        <v>4.53502663055355</v>
      </c>
      <c r="D7" s="75">
        <f>POWER(10,C7)</f>
        <v>34278.880540840772</v>
      </c>
      <c r="E7" s="75"/>
      <c r="I7" s="151">
        <f t="shared" si="0"/>
        <v>8099.9996478954745</v>
      </c>
      <c r="J7" s="29">
        <v>3.9084850000000002</v>
      </c>
      <c r="K7" s="29">
        <v>79865</v>
      </c>
      <c r="L7" s="29">
        <v>88511</v>
      </c>
      <c r="M7" s="40">
        <v>78532</v>
      </c>
    </row>
    <row r="8" spans="1:13" x14ac:dyDescent="0.2">
      <c r="A8" s="75" t="s">
        <v>325</v>
      </c>
      <c r="B8" s="71">
        <v>225683</v>
      </c>
      <c r="C8" s="127">
        <v>4.39164276252707</v>
      </c>
      <c r="D8" s="75">
        <f>POWER(10,C8)</f>
        <v>24640.116821044172</v>
      </c>
      <c r="E8" s="75"/>
      <c r="I8" s="151">
        <f t="shared" si="0"/>
        <v>2429.998469140834</v>
      </c>
      <c r="J8" s="29">
        <v>3.3856060000000001</v>
      </c>
      <c r="K8" s="29">
        <v>24891</v>
      </c>
      <c r="L8" s="29">
        <v>27470</v>
      </c>
      <c r="M8" s="40">
        <v>24112</v>
      </c>
    </row>
    <row r="9" spans="1:13" x14ac:dyDescent="0.2">
      <c r="A9" s="75"/>
      <c r="B9" s="75"/>
      <c r="C9" s="75"/>
      <c r="D9" s="75"/>
      <c r="E9" s="75"/>
      <c r="I9" s="151">
        <f t="shared" si="0"/>
        <v>729.00079175858264</v>
      </c>
      <c r="J9" s="29">
        <v>2.8627280000000002</v>
      </c>
      <c r="K9" s="29">
        <v>12653</v>
      </c>
      <c r="L9" s="29">
        <v>13504</v>
      </c>
      <c r="M9" s="40">
        <v>4762</v>
      </c>
    </row>
    <row r="10" spans="1:13" ht="13.5" thickBot="1" x14ac:dyDescent="0.25">
      <c r="A10" s="75" t="s">
        <v>326</v>
      </c>
      <c r="B10" s="71">
        <v>742348</v>
      </c>
      <c r="C10" s="127">
        <v>5.2990695660607701</v>
      </c>
      <c r="D10" s="75">
        <f>POWER(10,C10)</f>
        <v>199099.22341150028</v>
      </c>
      <c r="E10" s="75">
        <f>AVERAGE(D10:D12)</f>
        <v>200098.8350807325</v>
      </c>
      <c r="I10" s="152">
        <f t="shared" si="0"/>
        <v>218.70010925692736</v>
      </c>
      <c r="J10" s="41">
        <v>2.3398490000000001</v>
      </c>
      <c r="K10" s="41">
        <v>4589</v>
      </c>
      <c r="L10" s="41">
        <v>4485</v>
      </c>
      <c r="M10" s="42">
        <v>3866</v>
      </c>
    </row>
    <row r="11" spans="1:13" x14ac:dyDescent="0.2">
      <c r="A11" s="75" t="s">
        <v>327</v>
      </c>
      <c r="B11" s="71">
        <v>776938</v>
      </c>
      <c r="C11" s="127">
        <v>5.3829192516994704</v>
      </c>
      <c r="D11" s="75">
        <f>POWER(10,C11)</f>
        <v>241501.17699637089</v>
      </c>
      <c r="E11" s="75"/>
    </row>
    <row r="12" spans="1:13" x14ac:dyDescent="0.2">
      <c r="A12" s="75" t="s">
        <v>328</v>
      </c>
      <c r="B12" s="71">
        <v>697153</v>
      </c>
      <c r="C12" s="127">
        <v>5.2032943233420603</v>
      </c>
      <c r="D12" s="75">
        <f>POWER(10,C12)</f>
        <v>159696.1048343264</v>
      </c>
      <c r="E12" s="75"/>
    </row>
    <row r="13" spans="1:13" x14ac:dyDescent="0.2">
      <c r="A13" s="85"/>
      <c r="B13" s="85"/>
      <c r="C13" s="85"/>
      <c r="D13" s="85"/>
      <c r="E13" s="85"/>
    </row>
    <row r="14" spans="1:13" x14ac:dyDescent="0.2">
      <c r="A14" s="85" t="s">
        <v>329</v>
      </c>
      <c r="B14" s="71">
        <v>584436</v>
      </c>
      <c r="C14" s="127">
        <v>5.0018315844287198</v>
      </c>
      <c r="D14" s="85">
        <f>POWER(10,C14)</f>
        <v>100422.6284660066</v>
      </c>
      <c r="E14" s="85">
        <f>AVERAGE(D14:D16)</f>
        <v>93903.609602562312</v>
      </c>
    </row>
    <row r="15" spans="1:13" x14ac:dyDescent="0.2">
      <c r="A15" s="85" t="s">
        <v>330</v>
      </c>
      <c r="B15" s="71">
        <v>579945</v>
      </c>
      <c r="C15" s="127">
        <v>4.9944538387296804</v>
      </c>
      <c r="D15" s="85">
        <f>POWER(10,C15)</f>
        <v>98731.068866673915</v>
      </c>
      <c r="E15" s="85"/>
    </row>
    <row r="16" spans="1:13" x14ac:dyDescent="0.2">
      <c r="A16" s="85" t="s">
        <v>331</v>
      </c>
      <c r="B16" s="71">
        <v>531636</v>
      </c>
      <c r="C16" s="127">
        <v>4.9167545945760303</v>
      </c>
      <c r="D16" s="85">
        <f>POWER(10,C16)</f>
        <v>82557.131475006419</v>
      </c>
      <c r="E16" s="85"/>
    </row>
    <row r="17" spans="1:8" x14ac:dyDescent="0.2">
      <c r="A17" s="85"/>
      <c r="B17" s="85"/>
      <c r="C17" s="85"/>
      <c r="D17" s="85"/>
      <c r="E17" s="85"/>
    </row>
    <row r="18" spans="1:8" x14ac:dyDescent="0.2">
      <c r="A18" s="85" t="s">
        <v>332</v>
      </c>
      <c r="B18" s="71">
        <v>542183</v>
      </c>
      <c r="C18" s="127">
        <v>4.9335055730091302</v>
      </c>
      <c r="D18" s="85">
        <f>POWER(10,C18)</f>
        <v>85803.612525273609</v>
      </c>
      <c r="E18" s="85">
        <f>AVERAGE(D18:D20)</f>
        <v>80043.968010693381</v>
      </c>
    </row>
    <row r="19" spans="1:8" ht="15" x14ac:dyDescent="0.2">
      <c r="A19" s="85" t="s">
        <v>333</v>
      </c>
      <c r="B19" s="71">
        <v>557896</v>
      </c>
      <c r="C19" s="127">
        <v>4.9586569244540701</v>
      </c>
      <c r="D19" s="85">
        <f>POWER(10,C19)</f>
        <v>90919.476079843284</v>
      </c>
      <c r="E19" s="85"/>
      <c r="G19" s="59" t="s">
        <v>392</v>
      </c>
    </row>
    <row r="20" spans="1:8" ht="15" x14ac:dyDescent="0.2">
      <c r="A20" s="85" t="s">
        <v>334</v>
      </c>
      <c r="B20" s="71">
        <v>458601</v>
      </c>
      <c r="C20" s="127">
        <v>4.8021496399818098</v>
      </c>
      <c r="D20" s="85">
        <f>POWER(10,C20)</f>
        <v>63408.815426963258</v>
      </c>
      <c r="E20" s="85"/>
      <c r="G20" s="61"/>
    </row>
    <row r="21" spans="1:8" ht="15.75" x14ac:dyDescent="0.25">
      <c r="A21" s="85"/>
      <c r="B21" s="85"/>
      <c r="C21" s="85"/>
      <c r="D21" s="85"/>
      <c r="E21" s="85"/>
      <c r="G21" s="63" t="s">
        <v>1</v>
      </c>
      <c r="H21" s="64"/>
    </row>
    <row r="22" spans="1:8" ht="15" x14ac:dyDescent="0.2">
      <c r="A22" s="85" t="s">
        <v>335</v>
      </c>
      <c r="B22" s="71">
        <v>500915</v>
      </c>
      <c r="C22" s="127">
        <v>4.8683807472554701</v>
      </c>
      <c r="D22" s="85">
        <f t="shared" ref="D22:D24" si="1">POWER(10,C22)</f>
        <v>73855.143661036374</v>
      </c>
      <c r="E22" s="85">
        <f>AVERAGE(D22:D24)</f>
        <v>93469.056845111889</v>
      </c>
      <c r="G22" s="62" t="s">
        <v>2</v>
      </c>
      <c r="H22" s="62"/>
    </row>
    <row r="23" spans="1:8" ht="15" x14ac:dyDescent="0.2">
      <c r="A23" s="85" t="s">
        <v>336</v>
      </c>
      <c r="B23" s="71">
        <v>640953</v>
      </c>
      <c r="C23" s="127">
        <v>5.09811750687635</v>
      </c>
      <c r="D23" s="85">
        <f t="shared" si="1"/>
        <v>125348.02826991212</v>
      </c>
      <c r="E23" s="85"/>
      <c r="G23" s="62" t="s">
        <v>3</v>
      </c>
      <c r="H23" s="62">
        <v>951231</v>
      </c>
    </row>
    <row r="24" spans="1:8" ht="15" x14ac:dyDescent="0.2">
      <c r="A24" s="85" t="s">
        <v>337</v>
      </c>
      <c r="B24" s="71">
        <v>527100</v>
      </c>
      <c r="C24" s="127">
        <v>4.9095774150670897</v>
      </c>
      <c r="D24" s="85">
        <f t="shared" si="1"/>
        <v>81203.99860438719</v>
      </c>
      <c r="E24" s="85"/>
      <c r="G24" s="62" t="s">
        <v>4</v>
      </c>
      <c r="H24" s="62">
        <v>6515</v>
      </c>
    </row>
    <row r="25" spans="1:8" ht="15" x14ac:dyDescent="0.2">
      <c r="A25" s="85"/>
      <c r="B25" s="85"/>
      <c r="C25" s="85"/>
      <c r="D25" s="85"/>
      <c r="E25" s="85"/>
      <c r="G25" s="62" t="s">
        <v>5</v>
      </c>
      <c r="H25" s="62">
        <v>4.8339999999999996</v>
      </c>
    </row>
    <row r="26" spans="1:8" ht="15" x14ac:dyDescent="0.2">
      <c r="A26" s="85" t="s">
        <v>260</v>
      </c>
      <c r="B26" s="85">
        <v>575717</v>
      </c>
      <c r="C26" s="85">
        <v>4.9875368647244898</v>
      </c>
      <c r="D26" s="85">
        <f t="shared" ref="D26:D28" si="2">POWER(10,C26)</f>
        <v>97171.043090507737</v>
      </c>
      <c r="E26" s="85">
        <f>AVERAGE(D26:D28)</f>
        <v>99553.776579368583</v>
      </c>
      <c r="G26" s="62" t="s">
        <v>6</v>
      </c>
      <c r="H26" s="62">
        <v>1.1759999999999999</v>
      </c>
    </row>
    <row r="27" spans="1:8" ht="15" x14ac:dyDescent="0.2">
      <c r="A27" s="85" t="s">
        <v>261</v>
      </c>
      <c r="B27" s="85">
        <v>588449</v>
      </c>
      <c r="C27" s="85">
        <v>5.0084520107027499</v>
      </c>
      <c r="D27" s="85">
        <f t="shared" si="2"/>
        <v>101965.20828348202</v>
      </c>
      <c r="E27" s="85"/>
      <c r="G27" s="62" t="s">
        <v>7</v>
      </c>
      <c r="H27" s="62">
        <v>68215</v>
      </c>
    </row>
    <row r="28" spans="1:8" ht="15" x14ac:dyDescent="0.2">
      <c r="A28" s="85" t="s">
        <v>262</v>
      </c>
      <c r="B28" s="85">
        <v>582065</v>
      </c>
      <c r="C28" s="85">
        <v>4.9979325282113196</v>
      </c>
      <c r="D28" s="85">
        <f t="shared" si="2"/>
        <v>99525.078364116009</v>
      </c>
      <c r="E28" s="85"/>
      <c r="G28" s="62"/>
      <c r="H28" s="62"/>
    </row>
    <row r="29" spans="1:8" x14ac:dyDescent="0.2">
      <c r="A29" s="85"/>
      <c r="B29" s="85"/>
      <c r="C29" s="85"/>
      <c r="D29" s="85"/>
      <c r="E29" s="85"/>
      <c r="G29" s="55"/>
      <c r="H29" s="50"/>
    </row>
    <row r="30" spans="1:8" x14ac:dyDescent="0.2">
      <c r="A30" s="85" t="s">
        <v>263</v>
      </c>
      <c r="B30" s="85">
        <v>300</v>
      </c>
      <c r="C30" s="85" t="s">
        <v>38</v>
      </c>
      <c r="D30" s="85" t="s">
        <v>36</v>
      </c>
      <c r="E30" s="85" t="s">
        <v>36</v>
      </c>
      <c r="G30" s="55"/>
      <c r="H30" s="50"/>
    </row>
    <row r="31" spans="1:8" x14ac:dyDescent="0.2">
      <c r="A31" s="85" t="s">
        <v>264</v>
      </c>
      <c r="B31" s="85">
        <v>327</v>
      </c>
      <c r="C31" s="85" t="s">
        <v>38</v>
      </c>
      <c r="D31" s="85" t="s">
        <v>36</v>
      </c>
      <c r="E31" s="85"/>
      <c r="G31" s="55"/>
      <c r="H31" s="50"/>
    </row>
    <row r="32" spans="1:8" x14ac:dyDescent="0.2">
      <c r="A32" s="85" t="s">
        <v>265</v>
      </c>
      <c r="B32" s="85">
        <v>352</v>
      </c>
      <c r="C32" s="85" t="s">
        <v>38</v>
      </c>
      <c r="D32" s="85" t="s">
        <v>36</v>
      </c>
      <c r="E32" s="85"/>
      <c r="G32" s="55"/>
      <c r="H32" s="50"/>
    </row>
    <row r="33" spans="1:12" x14ac:dyDescent="0.2">
      <c r="A33" s="85"/>
      <c r="B33" s="85"/>
      <c r="C33" s="85"/>
      <c r="D33" s="85"/>
      <c r="E33" s="85"/>
      <c r="G33" s="55"/>
      <c r="H33" s="50"/>
    </row>
    <row r="34" spans="1:12" x14ac:dyDescent="0.2">
      <c r="A34" s="85" t="s">
        <v>266</v>
      </c>
      <c r="B34" s="85">
        <v>748423</v>
      </c>
      <c r="C34" s="85">
        <v>5.3130104465723997</v>
      </c>
      <c r="D34" s="85">
        <f t="shared" ref="D34:D36" si="3">POWER(10,C34)</f>
        <v>205594.00492218867</v>
      </c>
      <c r="E34" s="85">
        <f>AVERAGE(D34:D36)</f>
        <v>162461.2601751044</v>
      </c>
      <c r="G34" s="55"/>
      <c r="H34" s="50"/>
      <c r="L34" s="53"/>
    </row>
    <row r="35" spans="1:12" x14ac:dyDescent="0.2">
      <c r="A35" s="85" t="s">
        <v>267</v>
      </c>
      <c r="B35" s="85">
        <v>618880</v>
      </c>
      <c r="C35" s="85">
        <v>5.0596477279760297</v>
      </c>
      <c r="D35" s="85">
        <f t="shared" si="3"/>
        <v>114722.26900110053</v>
      </c>
      <c r="E35" s="85"/>
      <c r="G35" s="55"/>
      <c r="H35" s="50"/>
    </row>
    <row r="36" spans="1:12" x14ac:dyDescent="0.2">
      <c r="A36" s="85" t="s">
        <v>268</v>
      </c>
      <c r="B36" s="85">
        <v>706885</v>
      </c>
      <c r="C36" s="85">
        <v>5.2228919910324603</v>
      </c>
      <c r="D36" s="85">
        <f t="shared" si="3"/>
        <v>167067.50660202399</v>
      </c>
      <c r="E36" s="85"/>
      <c r="G36" s="55"/>
      <c r="H36" s="50"/>
    </row>
    <row r="37" spans="1:12" x14ac:dyDescent="0.2">
      <c r="A37" s="88"/>
      <c r="B37" s="88"/>
      <c r="C37" s="88"/>
      <c r="D37" s="88"/>
      <c r="E37" s="88"/>
      <c r="G37" s="55"/>
      <c r="H37" s="50"/>
    </row>
    <row r="38" spans="1:12" x14ac:dyDescent="0.2">
      <c r="A38" s="85" t="s">
        <v>338</v>
      </c>
      <c r="B38" s="85">
        <v>333990</v>
      </c>
      <c r="C38" s="85">
        <v>4.5997184624289202</v>
      </c>
      <c r="D38" s="85">
        <f>POWER(10,C38)</f>
        <v>39784.91755548746</v>
      </c>
      <c r="E38" s="85">
        <f>AVERAGE(D38:D40)</f>
        <v>32505.61508079042</v>
      </c>
      <c r="G38" s="55"/>
      <c r="H38" s="50"/>
    </row>
    <row r="39" spans="1:12" x14ac:dyDescent="0.2">
      <c r="A39" s="85" t="s">
        <v>339</v>
      </c>
      <c r="B39" s="85">
        <v>253429</v>
      </c>
      <c r="C39" s="85">
        <v>4.4500834891996996</v>
      </c>
      <c r="D39" s="85">
        <f>POWER(10,C39)</f>
        <v>28189.2479206219</v>
      </c>
      <c r="E39" s="85"/>
      <c r="G39" s="55"/>
      <c r="H39" s="50"/>
    </row>
    <row r="40" spans="1:12" x14ac:dyDescent="0.2">
      <c r="A40" s="85" t="s">
        <v>340</v>
      </c>
      <c r="B40" s="85">
        <v>263615</v>
      </c>
      <c r="C40" s="85">
        <v>4.4704498868769198</v>
      </c>
      <c r="D40" s="85">
        <f>POWER(10,C40)</f>
        <v>29542.679766261899</v>
      </c>
      <c r="E40" s="85"/>
      <c r="G40" s="55"/>
      <c r="H40" s="50"/>
    </row>
    <row r="41" spans="1:12" x14ac:dyDescent="0.2">
      <c r="A41" s="85"/>
      <c r="B41" s="85"/>
      <c r="C41" s="85"/>
      <c r="D41" s="85"/>
      <c r="E41" s="85"/>
      <c r="G41" s="55"/>
      <c r="H41" s="50"/>
    </row>
    <row r="42" spans="1:12" x14ac:dyDescent="0.2">
      <c r="A42" s="85" t="s">
        <v>341</v>
      </c>
      <c r="B42" s="85">
        <v>282897</v>
      </c>
      <c r="C42" s="85">
        <v>4.5076737282702499</v>
      </c>
      <c r="D42" s="85">
        <f>POWER(10,C42)</f>
        <v>32186.498127829258</v>
      </c>
      <c r="E42" s="85">
        <f>AVERAGE(D42:D44)</f>
        <v>26981.137048964654</v>
      </c>
      <c r="G42" s="55"/>
      <c r="H42" s="50"/>
    </row>
    <row r="43" spans="1:12" x14ac:dyDescent="0.2">
      <c r="A43" s="85" t="s">
        <v>342</v>
      </c>
      <c r="B43" s="85">
        <v>250081</v>
      </c>
      <c r="C43" s="85">
        <v>4.4432717959366004</v>
      </c>
      <c r="D43" s="85">
        <f>POWER(10,C43)</f>
        <v>27750.562838698006</v>
      </c>
      <c r="E43" s="85"/>
      <c r="G43" s="55"/>
      <c r="H43" s="50"/>
    </row>
    <row r="44" spans="1:12" x14ac:dyDescent="0.2">
      <c r="A44" s="85" t="s">
        <v>343</v>
      </c>
      <c r="B44" s="85">
        <v>195706</v>
      </c>
      <c r="C44" s="85">
        <v>4.3223506009912596</v>
      </c>
      <c r="D44" s="85">
        <f>POWER(10,C44)</f>
        <v>21006.350180366706</v>
      </c>
      <c r="E44" s="85"/>
      <c r="G44" s="55"/>
      <c r="H44" s="50"/>
    </row>
    <row r="45" spans="1:12" x14ac:dyDescent="0.2">
      <c r="A45" s="85"/>
      <c r="B45" s="85"/>
      <c r="C45" s="85"/>
      <c r="D45" s="85"/>
      <c r="E45" s="85"/>
      <c r="G45" s="55"/>
      <c r="H45" s="50"/>
    </row>
    <row r="46" spans="1:12" x14ac:dyDescent="0.2">
      <c r="A46" s="85" t="s">
        <v>344</v>
      </c>
      <c r="B46" s="85">
        <v>302660</v>
      </c>
      <c r="C46" s="85">
        <v>4.5442770984279797</v>
      </c>
      <c r="D46" s="85">
        <f>POWER(10,C46)</f>
        <v>35016.851823715326</v>
      </c>
      <c r="E46" s="85">
        <f>AVERAGE(D46:D48)</f>
        <v>30302.09582900062</v>
      </c>
      <c r="G46" s="55"/>
      <c r="H46" s="50"/>
    </row>
    <row r="47" spans="1:12" x14ac:dyDescent="0.2">
      <c r="A47" s="85" t="s">
        <v>345</v>
      </c>
      <c r="B47" s="85">
        <v>276192</v>
      </c>
      <c r="C47" s="85">
        <v>4.4949132299727701</v>
      </c>
      <c r="D47" s="85">
        <f>POWER(10,C47)</f>
        <v>31254.548533259083</v>
      </c>
      <c r="E47" s="85"/>
      <c r="G47" s="55"/>
      <c r="H47" s="50"/>
    </row>
    <row r="48" spans="1:12" x14ac:dyDescent="0.2">
      <c r="A48" s="85" t="s">
        <v>346</v>
      </c>
      <c r="B48" s="85">
        <v>225641</v>
      </c>
      <c r="C48" s="85">
        <v>4.3915505768029899</v>
      </c>
      <c r="D48" s="85">
        <f>POWER(10,C48)</f>
        <v>24634.887130027448</v>
      </c>
      <c r="E48" s="85"/>
      <c r="G48" s="55"/>
      <c r="H48" s="50"/>
    </row>
    <row r="49" spans="1:8" x14ac:dyDescent="0.2">
      <c r="A49" s="85"/>
      <c r="B49" s="85"/>
      <c r="C49" s="85"/>
      <c r="D49" s="85"/>
      <c r="E49" s="85"/>
      <c r="G49" s="55"/>
      <c r="H49" s="50"/>
    </row>
    <row r="50" spans="1:8" x14ac:dyDescent="0.2">
      <c r="A50" s="85" t="s">
        <v>347</v>
      </c>
      <c r="B50" s="85">
        <v>249020</v>
      </c>
      <c r="C50" s="85">
        <v>4.4411004183521197</v>
      </c>
      <c r="D50" s="85">
        <f>POWER(10,C50)</f>
        <v>27612.162358039026</v>
      </c>
      <c r="E50" s="85">
        <f>AVERAGE(D50:D52)</f>
        <v>24724.284992676974</v>
      </c>
      <c r="G50" s="55"/>
      <c r="H50" s="50"/>
    </row>
    <row r="51" spans="1:8" x14ac:dyDescent="0.2">
      <c r="A51" s="85" t="s">
        <v>348</v>
      </c>
      <c r="B51" s="85">
        <v>249473</v>
      </c>
      <c r="C51" s="85">
        <v>4.4420282585697004</v>
      </c>
      <c r="D51" s="85">
        <f>POWER(10,C51)</f>
        <v>27671.216899676281</v>
      </c>
      <c r="E51" s="85"/>
    </row>
    <row r="52" spans="1:8" x14ac:dyDescent="0.2">
      <c r="A52" s="85" t="s">
        <v>349</v>
      </c>
      <c r="B52" s="85">
        <v>177517</v>
      </c>
      <c r="C52" s="85">
        <v>4.2762199041932103</v>
      </c>
      <c r="D52" s="85">
        <f>POWER(10,C52)</f>
        <v>18889.475720315615</v>
      </c>
      <c r="E52" s="85"/>
    </row>
    <row r="53" spans="1:8" x14ac:dyDescent="0.2">
      <c r="A53" s="85"/>
      <c r="B53" s="85"/>
      <c r="C53" s="85"/>
      <c r="D53" s="85"/>
      <c r="E53" s="85"/>
    </row>
    <row r="54" spans="1:8" x14ac:dyDescent="0.2">
      <c r="A54" s="85" t="s">
        <v>350</v>
      </c>
      <c r="B54" s="85">
        <v>909977</v>
      </c>
      <c r="C54" s="85">
        <v>5.9741064716467998</v>
      </c>
      <c r="D54" s="85">
        <f>POWER(10,C54)</f>
        <v>942120.53850923514</v>
      </c>
      <c r="E54" s="85">
        <f>AVERAGE(D54:D56)</f>
        <v>1028043.8338725244</v>
      </c>
    </row>
    <row r="55" spans="1:8" x14ac:dyDescent="0.2">
      <c r="A55" s="85" t="s">
        <v>351</v>
      </c>
      <c r="B55" s="85">
        <v>925029</v>
      </c>
      <c r="C55" s="85">
        <v>6.1478985128713797</v>
      </c>
      <c r="D55" s="85">
        <f>POWER(10,C55)</f>
        <v>1405718.9934660308</v>
      </c>
      <c r="E55" s="85"/>
    </row>
    <row r="56" spans="1:8" x14ac:dyDescent="0.2">
      <c r="A56" s="85" t="s">
        <v>352</v>
      </c>
      <c r="B56" s="85">
        <v>896907</v>
      </c>
      <c r="C56" s="85">
        <v>5.8670500638760599</v>
      </c>
      <c r="D56" s="85">
        <f>POWER(10,C56)</f>
        <v>736291.96964230738</v>
      </c>
      <c r="E56" s="85"/>
    </row>
    <row r="57" spans="1:8" x14ac:dyDescent="0.2">
      <c r="A57" s="85"/>
      <c r="B57" s="85"/>
      <c r="C57" s="85"/>
      <c r="D57" s="85"/>
      <c r="E57" s="85"/>
    </row>
    <row r="58" spans="1:8" x14ac:dyDescent="0.2">
      <c r="A58" s="85" t="s">
        <v>353</v>
      </c>
      <c r="B58" s="85">
        <v>530735</v>
      </c>
      <c r="C58" s="85">
        <v>4.9153277711878198</v>
      </c>
      <c r="D58" s="85">
        <f>POWER(10,C58)</f>
        <v>82286.344801922532</v>
      </c>
      <c r="E58" s="85">
        <f>AVERAGE(D58:D60)</f>
        <v>87458.032127500177</v>
      </c>
    </row>
    <row r="59" spans="1:8" x14ac:dyDescent="0.2">
      <c r="A59" s="85" t="s">
        <v>354</v>
      </c>
      <c r="B59" s="85">
        <v>633206</v>
      </c>
      <c r="C59" s="85">
        <v>5.0844682279187801</v>
      </c>
      <c r="D59" s="85">
        <f>POWER(10,C59)</f>
        <v>121469.77524588477</v>
      </c>
      <c r="E59" s="85"/>
    </row>
    <row r="60" spans="1:8" x14ac:dyDescent="0.2">
      <c r="A60" s="85" t="s">
        <v>355</v>
      </c>
      <c r="B60" s="85">
        <v>436887</v>
      </c>
      <c r="C60" s="85">
        <v>4.7680308212357101</v>
      </c>
      <c r="D60" s="85">
        <f>POWER(10,C60)</f>
        <v>58617.976334693252</v>
      </c>
      <c r="E60" s="85"/>
    </row>
    <row r="61" spans="1:8" x14ac:dyDescent="0.2">
      <c r="A61" s="85"/>
      <c r="B61" s="85"/>
      <c r="C61" s="85"/>
      <c r="D61" s="85"/>
      <c r="E61" s="85"/>
    </row>
    <row r="62" spans="1:8" x14ac:dyDescent="0.2">
      <c r="A62" s="111" t="s">
        <v>215</v>
      </c>
      <c r="B62" s="85">
        <v>635401</v>
      </c>
      <c r="C62" s="85">
        <v>5.0883184948997897</v>
      </c>
      <c r="D62" s="85">
        <f>POWER(10,C62)</f>
        <v>122551.4615162276</v>
      </c>
      <c r="E62" s="85">
        <f>AVERAGE(D62:D64)</f>
        <v>258257.97245116954</v>
      </c>
    </row>
    <row r="63" spans="1:8" x14ac:dyDescent="0.2">
      <c r="A63" s="111" t="s">
        <v>216</v>
      </c>
      <c r="B63" s="85">
        <v>865056</v>
      </c>
      <c r="C63" s="85">
        <v>5.6831342120121597</v>
      </c>
      <c r="D63" s="85">
        <f>POWER(10,C63)</f>
        <v>482096.75917557528</v>
      </c>
      <c r="E63" s="85"/>
    </row>
    <row r="64" spans="1:8" x14ac:dyDescent="0.2">
      <c r="A64" s="111" t="s">
        <v>217</v>
      </c>
      <c r="B64" s="85">
        <v>710728</v>
      </c>
      <c r="C64" s="85">
        <v>5.2307699166432204</v>
      </c>
      <c r="D64" s="85">
        <f>POWER(10,C64)</f>
        <v>170125.69666170576</v>
      </c>
      <c r="E64" s="85"/>
    </row>
    <row r="65" spans="1:5" x14ac:dyDescent="0.2">
      <c r="A65" s="85"/>
      <c r="B65" s="85"/>
      <c r="C65" s="85"/>
      <c r="D65" s="85"/>
      <c r="E65" s="85"/>
    </row>
    <row r="66" spans="1:5" x14ac:dyDescent="0.2">
      <c r="A66" s="85" t="s">
        <v>218</v>
      </c>
      <c r="B66" s="85">
        <v>467650</v>
      </c>
      <c r="C66" s="85">
        <v>4.8163200571246998</v>
      </c>
      <c r="D66" s="85">
        <f>POWER(10,C66)</f>
        <v>65511.879174596499</v>
      </c>
      <c r="E66" s="85">
        <f>AVERAGE(D66:D68)</f>
        <v>152983.30456023183</v>
      </c>
    </row>
    <row r="67" spans="1:5" x14ac:dyDescent="0.2">
      <c r="A67" s="85" t="s">
        <v>219</v>
      </c>
      <c r="B67" s="85">
        <v>714727</v>
      </c>
      <c r="C67" s="85">
        <v>5.2390561569620804</v>
      </c>
      <c r="D67" s="85">
        <f>POWER(10,C67)</f>
        <v>173402.82038277716</v>
      </c>
      <c r="E67" s="85"/>
    </row>
    <row r="68" spans="1:5" x14ac:dyDescent="0.2">
      <c r="A68" s="85" t="s">
        <v>220</v>
      </c>
      <c r="B68" s="85">
        <v>760844</v>
      </c>
      <c r="C68" s="85">
        <v>5.3424921902568396</v>
      </c>
      <c r="D68" s="85">
        <f>POWER(10,C68)</f>
        <v>220035.21412332181</v>
      </c>
      <c r="E68" s="85"/>
    </row>
  </sheetData>
  <pageMargins left="0.75" right="0.75" top="0.56999999999999995" bottom="0.56000000000000005" header="0.5" footer="0.5"/>
  <pageSetup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FA4C-0EB4-4468-A7B9-983C011D249A}">
  <dimension ref="A1:M53"/>
  <sheetViews>
    <sheetView zoomScale="70" zoomScaleNormal="70" workbookViewId="0">
      <selection activeCell="E52" sqref="A2:E52"/>
    </sheetView>
  </sheetViews>
  <sheetFormatPr defaultRowHeight="12.75" x14ac:dyDescent="0.2"/>
  <cols>
    <col min="1" max="1" width="36.7109375" customWidth="1"/>
    <col min="2" max="4" width="20.7109375" customWidth="1"/>
    <col min="5" max="5" width="15.85546875" customWidth="1"/>
    <col min="6" max="6" width="8.42578125" customWidth="1"/>
    <col min="7" max="7" width="74.28515625" customWidth="1"/>
    <col min="8" max="8" width="26" customWidth="1"/>
    <col min="9" max="9" width="27.42578125" customWidth="1"/>
    <col min="10" max="10" width="18.140625" customWidth="1"/>
    <col min="11" max="11" width="15.5703125" customWidth="1"/>
    <col min="12" max="12" width="16" customWidth="1"/>
    <col min="13" max="13" width="16.7109375" customWidth="1"/>
  </cols>
  <sheetData>
    <row r="1" spans="1:13" ht="13.5" thickBot="1" x14ac:dyDescent="0.25">
      <c r="A1" s="30" t="s">
        <v>0</v>
      </c>
      <c r="B1" s="31" t="s">
        <v>11</v>
      </c>
      <c r="C1" s="31" t="s">
        <v>12</v>
      </c>
      <c r="D1" s="32" t="s">
        <v>13</v>
      </c>
      <c r="E1" s="33" t="s">
        <v>14</v>
      </c>
      <c r="I1" s="142" t="s">
        <v>10</v>
      </c>
      <c r="J1" s="143" t="s">
        <v>9</v>
      </c>
      <c r="K1" s="143" t="s">
        <v>110</v>
      </c>
      <c r="L1" s="143" t="s">
        <v>111</v>
      </c>
      <c r="M1" s="144" t="s">
        <v>112</v>
      </c>
    </row>
    <row r="2" spans="1:13" x14ac:dyDescent="0.2">
      <c r="A2" s="128" t="s">
        <v>356</v>
      </c>
      <c r="B2" s="66">
        <v>291987</v>
      </c>
      <c r="C2" s="119">
        <v>4.1520069239443904</v>
      </c>
      <c r="D2" s="134">
        <f>POWER(10,C2)</f>
        <v>14190.801458625538</v>
      </c>
      <c r="E2" s="135">
        <f>AVERAGE(D2:D4)</f>
        <v>13606.364866150238</v>
      </c>
      <c r="H2" s="56"/>
      <c r="I2" s="8">
        <f t="shared" ref="I2:I10" si="0">POWER(10,J2)</f>
        <v>40000000.798724256</v>
      </c>
      <c r="J2" s="29">
        <v>7.6020599999999998</v>
      </c>
      <c r="K2" s="29">
        <v>884880</v>
      </c>
      <c r="L2" s="29">
        <v>931599</v>
      </c>
      <c r="M2" s="40">
        <v>858463</v>
      </c>
    </row>
    <row r="3" spans="1:13" x14ac:dyDescent="0.2">
      <c r="A3" s="131" t="s">
        <v>357</v>
      </c>
      <c r="B3" s="71">
        <v>328883</v>
      </c>
      <c r="C3" s="120">
        <v>4.2126822860183601</v>
      </c>
      <c r="D3" s="136">
        <f>POWER(10,C3)</f>
        <v>16318.577036176561</v>
      </c>
      <c r="E3" s="137"/>
      <c r="I3" s="8">
        <f t="shared" si="0"/>
        <v>1000000</v>
      </c>
      <c r="J3" s="29">
        <v>6</v>
      </c>
      <c r="K3" s="29">
        <v>984876</v>
      </c>
      <c r="L3" s="29">
        <v>969713</v>
      </c>
      <c r="M3" s="40">
        <v>973748</v>
      </c>
    </row>
    <row r="4" spans="1:13" x14ac:dyDescent="0.2">
      <c r="A4" s="131" t="s">
        <v>358</v>
      </c>
      <c r="B4" s="71">
        <v>217762</v>
      </c>
      <c r="C4" s="120">
        <v>4.0132467063779496</v>
      </c>
      <c r="D4" s="136">
        <f>POWER(10,C4)</f>
        <v>10309.716103648616</v>
      </c>
      <c r="E4" s="137"/>
      <c r="I4" s="8">
        <f t="shared" si="0"/>
        <v>299999.82404594315</v>
      </c>
      <c r="J4" s="29">
        <v>5.4771210000000004</v>
      </c>
      <c r="K4" s="29">
        <v>935364</v>
      </c>
      <c r="L4" s="29">
        <v>947574</v>
      </c>
      <c r="M4" s="40">
        <v>899457</v>
      </c>
    </row>
    <row r="5" spans="1:13" x14ac:dyDescent="0.2">
      <c r="A5" s="131"/>
      <c r="B5" s="75"/>
      <c r="C5" s="136"/>
      <c r="D5" s="136"/>
      <c r="E5" s="137"/>
      <c r="I5" s="8">
        <f t="shared" si="0"/>
        <v>90000.101660250293</v>
      </c>
      <c r="J5" s="29">
        <v>4.954243</v>
      </c>
      <c r="K5" s="29">
        <v>771804</v>
      </c>
      <c r="L5" s="29">
        <v>792092</v>
      </c>
      <c r="M5" s="40">
        <v>744442</v>
      </c>
    </row>
    <row r="6" spans="1:13" x14ac:dyDescent="0.2">
      <c r="A6" s="131" t="s">
        <v>359</v>
      </c>
      <c r="B6" s="71">
        <v>262753</v>
      </c>
      <c r="C6" s="120">
        <v>4.1006028772658398</v>
      </c>
      <c r="D6" s="136">
        <f>POWER(10,C6)</f>
        <v>12606.742356519739</v>
      </c>
      <c r="E6" s="137">
        <f>AVERAGE(D6:D8)</f>
        <v>12494.206585324893</v>
      </c>
      <c r="I6" s="8">
        <f t="shared" si="0"/>
        <v>27000.014662192047</v>
      </c>
      <c r="J6" s="29">
        <v>4.4313640000000003</v>
      </c>
      <c r="K6" s="29">
        <v>459348</v>
      </c>
      <c r="L6" s="29">
        <v>494420</v>
      </c>
      <c r="M6" s="40">
        <v>472134</v>
      </c>
    </row>
    <row r="7" spans="1:13" x14ac:dyDescent="0.2">
      <c r="A7" s="131" t="s">
        <v>360</v>
      </c>
      <c r="B7" s="71">
        <v>314567</v>
      </c>
      <c r="C7" s="120">
        <v>4.1896093652068602</v>
      </c>
      <c r="D7" s="136">
        <f>POWER(10,C7)</f>
        <v>15474.241314024366</v>
      </c>
      <c r="E7" s="137"/>
      <c r="I7" s="8">
        <f t="shared" si="0"/>
        <v>8099.9996478954745</v>
      </c>
      <c r="J7" s="29">
        <v>3.9084850000000002</v>
      </c>
      <c r="K7" s="29">
        <v>176022</v>
      </c>
      <c r="L7" s="29">
        <v>193135</v>
      </c>
      <c r="M7" s="40">
        <v>167017</v>
      </c>
    </row>
    <row r="8" spans="1:13" x14ac:dyDescent="0.2">
      <c r="A8" s="131" t="s">
        <v>361</v>
      </c>
      <c r="B8" s="71">
        <v>199191</v>
      </c>
      <c r="C8" s="120">
        <v>3.9732034366897002</v>
      </c>
      <c r="D8" s="136">
        <f>POWER(10,C8)</f>
        <v>9401.6360854305785</v>
      </c>
      <c r="E8" s="137"/>
      <c r="I8" s="8">
        <f t="shared" si="0"/>
        <v>2429.998469140834</v>
      </c>
      <c r="J8" s="29">
        <v>3.3856060000000001</v>
      </c>
      <c r="K8" s="29">
        <v>51384</v>
      </c>
      <c r="L8" s="29">
        <v>59352</v>
      </c>
      <c r="M8" s="40">
        <v>39157</v>
      </c>
    </row>
    <row r="9" spans="1:13" x14ac:dyDescent="0.2">
      <c r="A9" s="131"/>
      <c r="B9" s="75"/>
      <c r="C9" s="136"/>
      <c r="D9" s="136"/>
      <c r="E9" s="137"/>
      <c r="I9" s="8">
        <f t="shared" si="0"/>
        <v>729.00079175858264</v>
      </c>
      <c r="J9" s="29">
        <v>2.8627280000000002</v>
      </c>
      <c r="K9" s="29">
        <v>33966</v>
      </c>
      <c r="L9" s="29">
        <v>29739</v>
      </c>
      <c r="M9" s="40">
        <v>20134</v>
      </c>
    </row>
    <row r="10" spans="1:13" ht="13.5" thickBot="1" x14ac:dyDescent="0.25">
      <c r="A10" s="131" t="s">
        <v>362</v>
      </c>
      <c r="B10" s="71">
        <v>203013</v>
      </c>
      <c r="C10" s="120">
        <v>3.9816784607872799</v>
      </c>
      <c r="D10" s="136">
        <f>POWER(10,C10)</f>
        <v>9586.9058161186967</v>
      </c>
      <c r="E10" s="137">
        <f>AVERAGE(D10:D12)</f>
        <v>10381.651680717438</v>
      </c>
      <c r="I10" s="9">
        <f t="shared" si="0"/>
        <v>218.70010925692736</v>
      </c>
      <c r="J10" s="41">
        <v>2.3398490000000001</v>
      </c>
      <c r="K10" s="41">
        <v>5764</v>
      </c>
      <c r="L10" s="41">
        <v>7410</v>
      </c>
      <c r="M10" s="42">
        <v>5530</v>
      </c>
    </row>
    <row r="11" spans="1:13" x14ac:dyDescent="0.2">
      <c r="A11" s="131" t="s">
        <v>363</v>
      </c>
      <c r="B11" s="71">
        <v>269984</v>
      </c>
      <c r="C11" s="120">
        <v>4.1136457121815999</v>
      </c>
      <c r="D11" s="136">
        <f>POWER(10,C11)</f>
        <v>12991.093610008096</v>
      </c>
      <c r="E11" s="137"/>
    </row>
    <row r="12" spans="1:13" x14ac:dyDescent="0.2">
      <c r="A12" s="131" t="s">
        <v>364</v>
      </c>
      <c r="B12" s="71">
        <v>181778</v>
      </c>
      <c r="C12" s="120">
        <v>3.9328265168990799</v>
      </c>
      <c r="D12" s="136">
        <f>POWER(10,C12)</f>
        <v>8566.9556160255197</v>
      </c>
      <c r="E12" s="137"/>
    </row>
    <row r="13" spans="1:13" x14ac:dyDescent="0.2">
      <c r="A13" s="78"/>
      <c r="B13" s="85"/>
      <c r="C13" s="121"/>
      <c r="D13" s="121"/>
      <c r="E13" s="122"/>
    </row>
    <row r="14" spans="1:13" x14ac:dyDescent="0.2">
      <c r="A14" s="78" t="s">
        <v>365</v>
      </c>
      <c r="B14" s="71">
        <v>829879</v>
      </c>
      <c r="C14" s="120">
        <v>5.0892154194719303</v>
      </c>
      <c r="D14" s="121">
        <f>POWER(10,C14)</f>
        <v>122804.82186323026</v>
      </c>
      <c r="E14" s="122">
        <f>AVERAGE(D14:D16)</f>
        <v>119072.68136038621</v>
      </c>
    </row>
    <row r="15" spans="1:13" x14ac:dyDescent="0.2">
      <c r="A15" s="78" t="s">
        <v>366</v>
      </c>
      <c r="B15" s="71">
        <v>858539</v>
      </c>
      <c r="C15" s="120">
        <v>5.1972492152796397</v>
      </c>
      <c r="D15" s="121">
        <f>POWER(10,C15)</f>
        <v>157488.63370289229</v>
      </c>
      <c r="E15" s="122"/>
    </row>
    <row r="16" spans="1:13" x14ac:dyDescent="0.2">
      <c r="A16" s="78" t="s">
        <v>367</v>
      </c>
      <c r="B16" s="71">
        <v>753621</v>
      </c>
      <c r="C16" s="120">
        <v>4.8860651817979202</v>
      </c>
      <c r="D16" s="121">
        <f>POWER(10,C16)</f>
        <v>76924.588515036085</v>
      </c>
      <c r="E16" s="122"/>
    </row>
    <row r="17" spans="1:9" x14ac:dyDescent="0.2">
      <c r="A17" s="78"/>
      <c r="B17" s="85"/>
      <c r="C17" s="121"/>
      <c r="D17" s="121"/>
      <c r="E17" s="122"/>
    </row>
    <row r="18" spans="1:9" x14ac:dyDescent="0.2">
      <c r="A18" s="78" t="s">
        <v>368</v>
      </c>
      <c r="B18" s="71">
        <v>870632</v>
      </c>
      <c r="C18" s="111">
        <v>5.2529881629842796</v>
      </c>
      <c r="D18" s="85">
        <f>POWER(10,C18)</f>
        <v>179055.70504200525</v>
      </c>
      <c r="E18" s="116">
        <f>AVERAGE(D18:D20)</f>
        <v>177572.45661003795</v>
      </c>
    </row>
    <row r="19" spans="1:9" ht="15" x14ac:dyDescent="0.2">
      <c r="A19" s="78" t="s">
        <v>369</v>
      </c>
      <c r="B19" s="71">
        <v>876564</v>
      </c>
      <c r="C19" s="111">
        <v>5.2834962312898703</v>
      </c>
      <c r="D19" s="85">
        <f>POWER(10,C19)</f>
        <v>192086.22928674411</v>
      </c>
      <c r="E19" s="116"/>
      <c r="G19" s="59" t="s">
        <v>392</v>
      </c>
      <c r="H19" s="60"/>
    </row>
    <row r="20" spans="1:9" ht="15" x14ac:dyDescent="0.2">
      <c r="A20" s="78" t="s">
        <v>370</v>
      </c>
      <c r="B20" s="71">
        <v>861089</v>
      </c>
      <c r="C20" s="111">
        <v>5.2083753351692703</v>
      </c>
      <c r="D20" s="85">
        <f>POWER(10,C20)</f>
        <v>161575.4355013645</v>
      </c>
      <c r="E20" s="116"/>
      <c r="G20" s="61"/>
      <c r="H20" s="61"/>
    </row>
    <row r="21" spans="1:9" ht="15.75" x14ac:dyDescent="0.25">
      <c r="A21" s="78"/>
      <c r="B21" s="85"/>
      <c r="C21" s="85"/>
      <c r="D21" s="85"/>
      <c r="E21" s="116"/>
      <c r="G21" s="63" t="s">
        <v>1</v>
      </c>
      <c r="H21" s="61"/>
    </row>
    <row r="22" spans="1:9" ht="15" x14ac:dyDescent="0.2">
      <c r="A22" s="78" t="s">
        <v>371</v>
      </c>
      <c r="B22" s="71">
        <v>657396</v>
      </c>
      <c r="C22" s="111">
        <v>4.7036459866882501</v>
      </c>
      <c r="D22" s="85">
        <f t="shared" ref="D22:D24" si="1">POWER(10,C22)</f>
        <v>50541.250917245852</v>
      </c>
      <c r="E22" s="116">
        <f>AVERAGE(D22:D24)</f>
        <v>55412.690452152012</v>
      </c>
      <c r="G22" s="62" t="s">
        <v>2</v>
      </c>
      <c r="H22" s="62"/>
    </row>
    <row r="23" spans="1:9" ht="15" x14ac:dyDescent="0.2">
      <c r="A23" s="78" t="s">
        <v>372</v>
      </c>
      <c r="B23" s="71">
        <v>726824</v>
      </c>
      <c r="C23" s="111">
        <v>4.8299690254926704</v>
      </c>
      <c r="D23" s="85">
        <f t="shared" si="1"/>
        <v>67603.47579008936</v>
      </c>
      <c r="E23" s="116"/>
      <c r="G23" s="62" t="s">
        <v>3</v>
      </c>
      <c r="H23" s="62">
        <v>943449</v>
      </c>
    </row>
    <row r="24" spans="1:9" ht="15" x14ac:dyDescent="0.2">
      <c r="A24" s="78" t="s">
        <v>373</v>
      </c>
      <c r="B24" s="71">
        <v>644378</v>
      </c>
      <c r="C24" s="111">
        <v>4.6820849811109602</v>
      </c>
      <c r="D24" s="85">
        <f t="shared" si="1"/>
        <v>48093.344649120816</v>
      </c>
      <c r="E24" s="116"/>
      <c r="G24" s="62" t="s">
        <v>4</v>
      </c>
      <c r="H24" s="62">
        <v>13494</v>
      </c>
    </row>
    <row r="25" spans="1:9" ht="15" x14ac:dyDescent="0.2">
      <c r="A25" s="78"/>
      <c r="B25" s="85"/>
      <c r="C25" s="85"/>
      <c r="D25" s="85"/>
      <c r="E25" s="116"/>
      <c r="G25" s="62" t="s">
        <v>5</v>
      </c>
      <c r="H25" s="62">
        <v>4.4340000000000002</v>
      </c>
    </row>
    <row r="26" spans="1:9" ht="15" x14ac:dyDescent="0.2">
      <c r="A26" s="78" t="s">
        <v>374</v>
      </c>
      <c r="B26" s="85">
        <v>181338</v>
      </c>
      <c r="C26" s="85">
        <v>3.9317653547210298</v>
      </c>
      <c r="D26" s="85">
        <f t="shared" ref="D26:D28" si="2">POWER(10,C26)</f>
        <v>8546.048530539756</v>
      </c>
      <c r="E26" s="116">
        <f>AVERAGE(D26:D28)</f>
        <v>9452.0232784424006</v>
      </c>
      <c r="G26" s="62" t="s">
        <v>6</v>
      </c>
      <c r="H26" s="62">
        <v>1.3080000000000001</v>
      </c>
    </row>
    <row r="27" spans="1:9" ht="15" x14ac:dyDescent="0.2">
      <c r="A27" s="78" t="s">
        <v>375</v>
      </c>
      <c r="B27" s="85">
        <v>238501</v>
      </c>
      <c r="C27" s="85">
        <v>4.0549861747459097</v>
      </c>
      <c r="D27" s="85">
        <f t="shared" si="2"/>
        <v>11349.74684512899</v>
      </c>
      <c r="E27" s="116"/>
      <c r="G27" s="62" t="s">
        <v>7</v>
      </c>
      <c r="H27" s="62">
        <v>27178</v>
      </c>
    </row>
    <row r="28" spans="1:9" ht="15" x14ac:dyDescent="0.2">
      <c r="A28" s="78" t="s">
        <v>376</v>
      </c>
      <c r="B28" s="85">
        <v>179531</v>
      </c>
      <c r="C28" s="85">
        <v>3.9273844522094401</v>
      </c>
      <c r="D28" s="85">
        <f t="shared" si="2"/>
        <v>8460.2744596584544</v>
      </c>
      <c r="E28" s="116"/>
      <c r="G28" s="62"/>
      <c r="H28" s="62"/>
    </row>
    <row r="29" spans="1:9" ht="15" x14ac:dyDescent="0.2">
      <c r="A29" s="78"/>
      <c r="B29" s="85"/>
      <c r="C29" s="121"/>
      <c r="D29" s="121"/>
      <c r="E29" s="122"/>
      <c r="G29" s="55"/>
      <c r="H29" s="61"/>
      <c r="I29" s="61"/>
    </row>
    <row r="30" spans="1:9" x14ac:dyDescent="0.2">
      <c r="A30" s="78" t="s">
        <v>377</v>
      </c>
      <c r="B30" s="85">
        <v>480705</v>
      </c>
      <c r="C30" s="121">
        <v>4.4374019425488704</v>
      </c>
      <c r="D30" s="121">
        <f t="shared" ref="D30:D32" si="3">POWER(10,C30)</f>
        <v>27378.014082710019</v>
      </c>
      <c r="E30" s="122">
        <f>AVERAGE(D30:D32)</f>
        <v>31515.124218724482</v>
      </c>
      <c r="G30" s="55"/>
    </row>
    <row r="31" spans="1:9" x14ac:dyDescent="0.2">
      <c r="A31" s="78" t="s">
        <v>378</v>
      </c>
      <c r="B31" s="85">
        <v>552784</v>
      </c>
      <c r="C31" s="121">
        <v>4.54127322424619</v>
      </c>
      <c r="D31" s="121">
        <f t="shared" si="3"/>
        <v>34775.4872905581</v>
      </c>
      <c r="E31" s="122"/>
      <c r="G31" s="55"/>
    </row>
    <row r="32" spans="1:9" x14ac:dyDescent="0.2">
      <c r="A32" s="78" t="s">
        <v>379</v>
      </c>
      <c r="B32" s="85">
        <v>531604</v>
      </c>
      <c r="C32" s="121">
        <v>4.5104360379874802</v>
      </c>
      <c r="D32" s="121">
        <f t="shared" si="3"/>
        <v>32391.871282905326</v>
      </c>
      <c r="E32" s="122"/>
      <c r="G32" s="55"/>
      <c r="H32" s="34"/>
    </row>
    <row r="33" spans="1:12" x14ac:dyDescent="0.2">
      <c r="A33" s="87"/>
      <c r="B33" s="88"/>
      <c r="C33" s="121"/>
      <c r="D33" s="121"/>
      <c r="E33" s="122"/>
      <c r="G33" s="55"/>
      <c r="H33" s="34"/>
    </row>
    <row r="34" spans="1:12" x14ac:dyDescent="0.2">
      <c r="A34" s="78" t="s">
        <v>380</v>
      </c>
      <c r="B34" s="85">
        <v>153370</v>
      </c>
      <c r="C34" s="121">
        <v>3.8592672221759501</v>
      </c>
      <c r="D34" s="121">
        <f>POWER(10,C34)</f>
        <v>7232.146620095431</v>
      </c>
      <c r="E34" s="122">
        <f>AVERAGE(D34:D36)</f>
        <v>9081.6218840689744</v>
      </c>
      <c r="G34" s="55"/>
      <c r="H34" s="34"/>
    </row>
    <row r="35" spans="1:12" x14ac:dyDescent="0.2">
      <c r="A35" s="78" t="s">
        <v>381</v>
      </c>
      <c r="B35" s="85">
        <v>179678</v>
      </c>
      <c r="C35" s="121">
        <v>3.9277422286511001</v>
      </c>
      <c r="D35" s="121">
        <f>POWER(10,C35)</f>
        <v>8467.2469959239879</v>
      </c>
      <c r="E35" s="122"/>
      <c r="G35" s="55"/>
      <c r="H35" s="34"/>
    </row>
    <row r="36" spans="1:12" x14ac:dyDescent="0.2">
      <c r="A36" s="78" t="s">
        <v>382</v>
      </c>
      <c r="B36" s="85">
        <v>242337</v>
      </c>
      <c r="C36" s="121">
        <v>4.0624116937296497</v>
      </c>
      <c r="D36" s="121">
        <f>POWER(10,C36)</f>
        <v>11545.472036187501</v>
      </c>
      <c r="E36" s="122"/>
      <c r="G36" s="55"/>
      <c r="H36" s="34"/>
      <c r="L36" s="53"/>
    </row>
    <row r="37" spans="1:12" x14ac:dyDescent="0.2">
      <c r="A37" s="78"/>
      <c r="B37" s="85"/>
      <c r="C37" s="121"/>
      <c r="D37" s="121"/>
      <c r="E37" s="122"/>
      <c r="G37" s="55"/>
      <c r="H37" s="34"/>
    </row>
    <row r="38" spans="1:12" x14ac:dyDescent="0.2">
      <c r="A38" s="78" t="s">
        <v>383</v>
      </c>
      <c r="B38" s="85">
        <v>204299</v>
      </c>
      <c r="C38" s="121">
        <v>3.98450142086137</v>
      </c>
      <c r="D38" s="121">
        <f>POWER(10,C38)</f>
        <v>9649.4246875850858</v>
      </c>
      <c r="E38" s="122">
        <f>AVERAGE(D38:D40)</f>
        <v>12282.14831472526</v>
      </c>
      <c r="G38" s="55"/>
      <c r="H38" s="34"/>
    </row>
    <row r="39" spans="1:12" x14ac:dyDescent="0.2">
      <c r="A39" s="78" t="s">
        <v>384</v>
      </c>
      <c r="B39" s="85">
        <v>253253</v>
      </c>
      <c r="C39" s="121">
        <v>4.0830965948617797</v>
      </c>
      <c r="D39" s="121">
        <f>POWER(10,C39)</f>
        <v>12108.674221777197</v>
      </c>
      <c r="E39" s="122"/>
      <c r="G39" s="55"/>
      <c r="H39" s="34"/>
    </row>
    <row r="40" spans="1:12" x14ac:dyDescent="0.2">
      <c r="A40" s="78" t="s">
        <v>385</v>
      </c>
      <c r="B40" s="85">
        <v>307882</v>
      </c>
      <c r="C40" s="121">
        <v>4.1786416355792797</v>
      </c>
      <c r="D40" s="121">
        <f>POWER(10,C40)</f>
        <v>15088.346034813496</v>
      </c>
      <c r="E40" s="122"/>
      <c r="G40" s="55"/>
      <c r="H40" s="34"/>
    </row>
    <row r="41" spans="1:12" x14ac:dyDescent="0.2">
      <c r="A41" s="78"/>
      <c r="B41" s="85"/>
      <c r="C41" s="121"/>
      <c r="D41" s="121"/>
      <c r="E41" s="122"/>
      <c r="G41" s="55"/>
      <c r="H41" s="34"/>
    </row>
    <row r="42" spans="1:12" x14ac:dyDescent="0.2">
      <c r="A42" s="78" t="s">
        <v>386</v>
      </c>
      <c r="B42" s="85">
        <v>571705</v>
      </c>
      <c r="C42" s="121">
        <v>4.5692100808958802</v>
      </c>
      <c r="D42" s="121">
        <f>POWER(10,C42)</f>
        <v>37086.007422453782</v>
      </c>
      <c r="E42" s="122">
        <f>AVERAGE(D42:D44)</f>
        <v>48251.067619712616</v>
      </c>
      <c r="G42" s="55"/>
      <c r="H42" s="34"/>
    </row>
    <row r="43" spans="1:12" x14ac:dyDescent="0.2">
      <c r="A43" s="78" t="s">
        <v>387</v>
      </c>
      <c r="B43" s="85">
        <v>660455</v>
      </c>
      <c r="C43" s="121">
        <v>4.7087900984948901</v>
      </c>
      <c r="D43" s="121">
        <f>POWER(10,C43)</f>
        <v>51143.459123644148</v>
      </c>
      <c r="E43" s="122"/>
      <c r="G43" s="55"/>
      <c r="H43" s="34"/>
    </row>
    <row r="44" spans="1:12" x14ac:dyDescent="0.2">
      <c r="A44" s="78" t="s">
        <v>388</v>
      </c>
      <c r="B44" s="85">
        <v>685532</v>
      </c>
      <c r="C44" s="121">
        <v>4.7522308617134001</v>
      </c>
      <c r="D44" s="121">
        <f>POWER(10,C44)</f>
        <v>56523.736313039903</v>
      </c>
      <c r="E44" s="122"/>
      <c r="G44" s="55"/>
      <c r="H44" s="34"/>
    </row>
    <row r="45" spans="1:12" x14ac:dyDescent="0.2">
      <c r="A45" s="78"/>
      <c r="B45" s="85"/>
      <c r="C45" s="121"/>
      <c r="D45" s="121"/>
      <c r="E45" s="122"/>
      <c r="G45" s="55"/>
      <c r="H45" s="34"/>
    </row>
    <row r="46" spans="1:12" x14ac:dyDescent="0.2">
      <c r="A46" s="78" t="s">
        <v>170</v>
      </c>
      <c r="B46" s="85">
        <v>592194</v>
      </c>
      <c r="C46" s="121">
        <v>4.6000066320476103</v>
      </c>
      <c r="D46" s="121">
        <f>POWER(10,C46)</f>
        <v>39811.325003638049</v>
      </c>
      <c r="E46" s="122">
        <f>AVERAGE(D46:D48)</f>
        <v>43713.366772353133</v>
      </c>
      <c r="G46" s="55"/>
      <c r="H46" s="34"/>
    </row>
    <row r="47" spans="1:12" x14ac:dyDescent="0.2">
      <c r="A47" s="78" t="s">
        <v>171</v>
      </c>
      <c r="B47" s="85">
        <v>600294</v>
      </c>
      <c r="C47" s="121">
        <v>4.6123697449349699</v>
      </c>
      <c r="D47" s="121">
        <f>POWER(10,C47)</f>
        <v>40960.924000463419</v>
      </c>
      <c r="E47" s="122"/>
      <c r="G47" s="55"/>
      <c r="H47" s="34"/>
    </row>
    <row r="48" spans="1:12" x14ac:dyDescent="0.2">
      <c r="A48" s="78" t="s">
        <v>172</v>
      </c>
      <c r="B48" s="85">
        <v>656505</v>
      </c>
      <c r="C48" s="121">
        <v>4.7021534242976601</v>
      </c>
      <c r="D48" s="121">
        <f>POWER(10,C48)</f>
        <v>50367.851312957944</v>
      </c>
      <c r="E48" s="122"/>
      <c r="G48" s="55"/>
      <c r="H48" s="34"/>
    </row>
    <row r="49" spans="1:8" x14ac:dyDescent="0.2">
      <c r="A49" s="78"/>
      <c r="B49" s="85"/>
      <c r="C49" s="121"/>
      <c r="D49" s="121"/>
      <c r="E49" s="122"/>
      <c r="H49" s="34"/>
    </row>
    <row r="50" spans="1:8" x14ac:dyDescent="0.2">
      <c r="A50" s="78" t="s">
        <v>173</v>
      </c>
      <c r="B50" s="85">
        <v>157127</v>
      </c>
      <c r="C50" s="121">
        <v>3.86965172687436</v>
      </c>
      <c r="D50" s="121">
        <f>POWER(10,C50)</f>
        <v>7407.1600178624822</v>
      </c>
      <c r="E50" s="122">
        <f>AVERAGE(D50:D52)</f>
        <v>4246.3542317306574</v>
      </c>
      <c r="H50" s="34"/>
    </row>
    <row r="51" spans="1:8" x14ac:dyDescent="0.2">
      <c r="A51" s="78" t="s">
        <v>174</v>
      </c>
      <c r="B51" s="85">
        <v>104305</v>
      </c>
      <c r="C51" s="121">
        <v>3.69581209272061</v>
      </c>
      <c r="D51" s="121">
        <f>POWER(10,C51)</f>
        <v>4963.775060846423</v>
      </c>
      <c r="E51" s="122"/>
      <c r="H51" s="34"/>
    </row>
    <row r="52" spans="1:8" ht="13.5" thickBot="1" x14ac:dyDescent="0.25">
      <c r="A52" s="106" t="s">
        <v>175</v>
      </c>
      <c r="B52" s="107">
        <v>16833</v>
      </c>
      <c r="C52" s="138">
        <v>2.5659983989090902</v>
      </c>
      <c r="D52" s="138">
        <f>POWER(10,C52)</f>
        <v>368.12761648306645</v>
      </c>
      <c r="E52" s="139"/>
      <c r="H52" s="34"/>
    </row>
    <row r="53" spans="1:8" x14ac:dyDescent="0.2">
      <c r="H53" s="34"/>
    </row>
  </sheetData>
  <pageMargins left="0.75" right="0.75" top="0.56999999999999995" bottom="0.56000000000000005"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Monarch dsRNA 1</vt:lpstr>
      <vt:lpstr>Monarch dsRNa 2</vt:lpstr>
      <vt:lpstr>Monarch dsRNA 3</vt:lpstr>
      <vt:lpstr>Monarch dsRNA 4</vt:lpstr>
      <vt:lpstr>Varroa dsRNA 1</vt:lpstr>
      <vt:lpstr>Varroa dsRNA 2</vt:lpstr>
      <vt:lpstr>Varroa dsRNA 3</vt:lpstr>
      <vt:lpstr>Varroa dsRNA 4</vt:lpstr>
      <vt:lpstr>Varroa dsRNA 5</vt:lpstr>
    </vt:vector>
  </TitlesOfParts>
  <Company>VDL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M. Westgate</dc:creator>
  <cp:lastModifiedBy>Krishnan, Niranjana</cp:lastModifiedBy>
  <cp:lastPrinted>2002-01-22T17:03:13Z</cp:lastPrinted>
  <dcterms:created xsi:type="dcterms:W3CDTF">1999-11-10T13:54:05Z</dcterms:created>
  <dcterms:modified xsi:type="dcterms:W3CDTF">2021-04-09T19:02:23Z</dcterms:modified>
</cp:coreProperties>
</file>