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ranjanKumar\Praxis_Python\WHTA\TelecomChurn\"/>
    </mc:Choice>
  </mc:AlternateContent>
  <xr:revisionPtr revIDLastSave="0" documentId="13_ncr:1_{740D4C87-B721-4EEE-9AE8-26C11B6C46F5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Gains Table - Dev &amp; Val Sample" sheetId="5" r:id="rId1"/>
  </sheets>
  <calcPr calcId="181029"/>
</workbook>
</file>

<file path=xl/calcChain.xml><?xml version="1.0" encoding="utf-8"?>
<calcChain xmlns="http://schemas.openxmlformats.org/spreadsheetml/2006/main">
  <c r="E4" i="5" l="1"/>
  <c r="C20" i="5"/>
  <c r="C21" i="5"/>
  <c r="C22" i="5"/>
  <c r="C23" i="5"/>
  <c r="C24" i="5"/>
  <c r="C25" i="5"/>
  <c r="C26" i="5"/>
  <c r="C27" i="5"/>
  <c r="C28" i="5"/>
  <c r="C19" i="5"/>
  <c r="C5" i="5"/>
  <c r="C6" i="5"/>
  <c r="C7" i="5"/>
  <c r="C8" i="5"/>
  <c r="C9" i="5"/>
  <c r="C10" i="5"/>
  <c r="C11" i="5"/>
  <c r="C12" i="5"/>
  <c r="C13" i="5"/>
  <c r="C4" i="5"/>
  <c r="C29" i="5" l="1"/>
  <c r="H20" i="5" s="1"/>
  <c r="B29" i="5"/>
  <c r="F23" i="5" s="1"/>
  <c r="E28" i="5"/>
  <c r="E27" i="5"/>
  <c r="E26" i="5"/>
  <c r="E25" i="5"/>
  <c r="E24" i="5"/>
  <c r="E23" i="5"/>
  <c r="E22" i="5"/>
  <c r="E21" i="5"/>
  <c r="E20" i="5"/>
  <c r="B14" i="5"/>
  <c r="C14" i="5"/>
  <c r="H8" i="5" s="1"/>
  <c r="E5" i="5"/>
  <c r="E6" i="5"/>
  <c r="E7" i="5"/>
  <c r="E8" i="5"/>
  <c r="E9" i="5"/>
  <c r="E10" i="5"/>
  <c r="E11" i="5"/>
  <c r="E12" i="5"/>
  <c r="E13" i="5"/>
  <c r="F6" i="5" l="1"/>
  <c r="F8" i="5"/>
  <c r="F13" i="5"/>
  <c r="F5" i="5"/>
  <c r="F12" i="5"/>
  <c r="H11" i="5"/>
  <c r="F9" i="5"/>
  <c r="H7" i="5"/>
  <c r="H4" i="5"/>
  <c r="I4" i="5" s="1"/>
  <c r="H10" i="5"/>
  <c r="F11" i="5"/>
  <c r="F7" i="5"/>
  <c r="H13" i="5"/>
  <c r="H9" i="5"/>
  <c r="H5" i="5"/>
  <c r="H6" i="5"/>
  <c r="D14" i="5"/>
  <c r="E14" i="5" s="1"/>
  <c r="F4" i="5"/>
  <c r="G4" i="5" s="1"/>
  <c r="F10" i="5"/>
  <c r="H12" i="5"/>
  <c r="F25" i="5"/>
  <c r="D29" i="5"/>
  <c r="F26" i="5"/>
  <c r="H27" i="5"/>
  <c r="H26" i="5"/>
  <c r="H19" i="5"/>
  <c r="I19" i="5" s="1"/>
  <c r="I20" i="5" s="1"/>
  <c r="F22" i="5"/>
  <c r="H23" i="5"/>
  <c r="F19" i="5"/>
  <c r="G19" i="5" s="1"/>
  <c r="P19" i="5" s="1"/>
  <c r="F21" i="5"/>
  <c r="H22" i="5"/>
  <c r="F28" i="5"/>
  <c r="F24" i="5"/>
  <c r="F20" i="5"/>
  <c r="H25" i="5"/>
  <c r="H21" i="5"/>
  <c r="E19" i="5"/>
  <c r="F27" i="5"/>
  <c r="H28" i="5"/>
  <c r="H24" i="5"/>
  <c r="J4" i="5" l="1"/>
  <c r="G20" i="5"/>
  <c r="J20" i="5" s="1"/>
  <c r="P4" i="5"/>
  <c r="G5" i="5"/>
  <c r="I5" i="5"/>
  <c r="I6" i="5" s="1"/>
  <c r="I7" i="5" s="1"/>
  <c r="I8" i="5" s="1"/>
  <c r="I9" i="5" s="1"/>
  <c r="I10" i="5" s="1"/>
  <c r="I11" i="5" s="1"/>
  <c r="I12" i="5" s="1"/>
  <c r="I13" i="5" s="1"/>
  <c r="J19" i="5"/>
  <c r="I21" i="5"/>
  <c r="I22" i="5" s="1"/>
  <c r="I23" i="5" s="1"/>
  <c r="I24" i="5" s="1"/>
  <c r="I25" i="5" s="1"/>
  <c r="I26" i="5" s="1"/>
  <c r="I27" i="5" s="1"/>
  <c r="I28" i="5" s="1"/>
  <c r="G21" i="5" l="1"/>
  <c r="G22" i="5" s="1"/>
  <c r="P20" i="5"/>
  <c r="P5" i="5"/>
  <c r="G6" i="5"/>
  <c r="J5" i="5"/>
  <c r="P21" i="5" l="1"/>
  <c r="J21" i="5"/>
  <c r="G7" i="5"/>
  <c r="J6" i="5"/>
  <c r="P6" i="5"/>
  <c r="G23" i="5"/>
  <c r="J22" i="5"/>
  <c r="P22" i="5"/>
  <c r="J7" i="5" l="1"/>
  <c r="G8" i="5"/>
  <c r="P7" i="5"/>
  <c r="P23" i="5"/>
  <c r="G24" i="5"/>
  <c r="J23" i="5"/>
  <c r="J8" i="5" l="1"/>
  <c r="P8" i="5"/>
  <c r="G9" i="5"/>
  <c r="G25" i="5"/>
  <c r="J24" i="5"/>
  <c r="P24" i="5"/>
  <c r="J9" i="5" l="1"/>
  <c r="P9" i="5"/>
  <c r="G10" i="5"/>
  <c r="G26" i="5"/>
  <c r="J25" i="5"/>
  <c r="P25" i="5"/>
  <c r="J10" i="5" l="1"/>
  <c r="G11" i="5"/>
  <c r="P10" i="5"/>
  <c r="G27" i="5"/>
  <c r="J26" i="5"/>
  <c r="P26" i="5"/>
  <c r="J11" i="5" l="1"/>
  <c r="G12" i="5"/>
  <c r="P11" i="5"/>
  <c r="P27" i="5"/>
  <c r="G28" i="5"/>
  <c r="J27" i="5"/>
  <c r="J12" i="5" l="1"/>
  <c r="G13" i="5"/>
  <c r="P12" i="5"/>
  <c r="J28" i="5"/>
  <c r="J29" i="5" s="1"/>
  <c r="P28" i="5"/>
  <c r="P13" i="5" l="1"/>
  <c r="J13" i="5"/>
  <c r="J14" i="5" s="1"/>
</calcChain>
</file>

<file path=xl/sharedStrings.xml><?xml version="1.0" encoding="utf-8"?>
<sst xmlns="http://schemas.openxmlformats.org/spreadsheetml/2006/main" count="35" uniqueCount="20">
  <si>
    <t>Decile</t>
  </si>
  <si>
    <t>Random Model</t>
  </si>
  <si>
    <t>Lift</t>
  </si>
  <si>
    <t>Baseline</t>
  </si>
  <si>
    <t>Total</t>
  </si>
  <si>
    <t>KS</t>
  </si>
  <si>
    <t>Both Training &amp; Testing models should have similar pecentages of bads</t>
  </si>
  <si>
    <t>Both of them should follow rank ordering(at least 5 or 6 deciels)</t>
  </si>
  <si>
    <t>Few Checks</t>
  </si>
  <si>
    <t>First two deciles should give &gt;2 lift</t>
  </si>
  <si>
    <t>KS Should come in first 5 deciles</t>
  </si>
  <si>
    <t>Defaulters</t>
  </si>
  <si>
    <t>Non Defaulters</t>
  </si>
  <si>
    <t>Default PERCENTAGE</t>
  </si>
  <si>
    <t>Default RATE</t>
  </si>
  <si>
    <t>CUMU. Default PERCENT</t>
  </si>
  <si>
    <t>Non Default PERCENT</t>
  </si>
  <si>
    <t>CUMU. Non Default PERCENT</t>
  </si>
  <si>
    <t>Training Sample</t>
  </si>
  <si>
    <t>Test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</si>
</sst>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i/>
      <sz val="9"/>
      <color rgb="FF000000"/>
      <name val="Arial"/>
      <family val="2"/>
    </font>
    <font>
      <sz val="10"/>
      <name val="Arial"/>
      <family val="2"/>
    </font>
    <font>
      <sz val="7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/>
    </xf>
    <xf numFmtId="0" fontId="0" fillId="0" borderId="1" xfId="0" applyBorder="1"/>
    <xf numFmtId="0" fontId="4" fillId="0" borderId="1" xfId="0" applyFont="1" applyBorder="1" applyAlignment="1">
      <alignment vertical="top" wrapText="1"/>
    </xf>
    <xf numFmtId="3" fontId="4" fillId="0" borderId="1" xfId="0" applyNumberFormat="1" applyFont="1" applyBorder="1" applyAlignment="1">
      <alignment vertical="top" wrapText="1"/>
    </xf>
    <xf numFmtId="10" fontId="4" fillId="0" borderId="1" xfId="0" applyNumberFormat="1" applyFont="1" applyBorder="1" applyAlignment="1">
      <alignment vertical="top" wrapText="1"/>
    </xf>
    <xf numFmtId="9" fontId="0" fillId="0" borderId="1" xfId="1" applyFont="1" applyBorder="1"/>
    <xf numFmtId="2" fontId="0" fillId="4" borderId="1" xfId="0" applyNumberFormat="1" applyFill="1" applyBorder="1"/>
    <xf numFmtId="2" fontId="0" fillId="0" borderId="1" xfId="0" applyNumberFormat="1" applyBorder="1"/>
    <xf numFmtId="0" fontId="0" fillId="0" borderId="1" xfId="0" applyFill="1" applyBorder="1"/>
    <xf numFmtId="3" fontId="5" fillId="0" borderId="1" xfId="0" applyNumberFormat="1" applyFont="1" applyBorder="1" applyAlignment="1">
      <alignment vertical="top" wrapText="1"/>
    </xf>
    <xf numFmtId="0" fontId="3" fillId="3" borderId="0" xfId="0" applyFont="1" applyFill="1" applyBorder="1" applyAlignment="1">
      <alignment horizontal="center" vertical="top" wrapText="1"/>
    </xf>
    <xf numFmtId="0" fontId="3" fillId="4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 wrapText="1"/>
    </xf>
    <xf numFmtId="10" fontId="4" fillId="2" borderId="0" xfId="0" applyNumberFormat="1" applyFont="1" applyFill="1" applyBorder="1" applyAlignment="1">
      <alignment vertical="top" wrapText="1"/>
    </xf>
    <xf numFmtId="0" fontId="4" fillId="2" borderId="0" xfId="0" applyFont="1" applyFill="1" applyBorder="1" applyAlignment="1">
      <alignment vertical="top" wrapText="1"/>
    </xf>
    <xf numFmtId="10" fontId="4" fillId="2" borderId="1" xfId="0" applyNumberFormat="1" applyFont="1" applyFill="1" applyBorder="1" applyAlignment="1">
      <alignment vertical="top" wrapText="1"/>
    </xf>
    <xf numFmtId="0" fontId="4" fillId="5" borderId="1" xfId="0" applyFont="1" applyFill="1" applyBorder="1" applyAlignment="1">
      <alignment horizontal="center" vertical="top" wrapText="1"/>
    </xf>
    <xf numFmtId="3" fontId="4" fillId="5" borderId="1" xfId="0" applyNumberFormat="1" applyFont="1" applyFill="1" applyBorder="1" applyAlignment="1">
      <alignment vertical="top" wrapText="1"/>
    </xf>
    <xf numFmtId="9" fontId="4" fillId="0" borderId="1" xfId="1" applyFont="1" applyBorder="1" applyAlignment="1">
      <alignment vertical="top" wrapText="1"/>
    </xf>
    <xf numFmtId="0" fontId="7" fillId="7" borderId="0" xfId="0" applyFont="1" applyFill="1" applyAlignment="1">
      <alignment horizontal="right" vertical="center" wrapText="1"/>
    </xf>
    <xf numFmtId="0" fontId="7" fillId="6" borderId="0" xfId="0" applyFont="1" applyFill="1" applyAlignment="1">
      <alignment horizontal="right" vertical="center" wrapText="1"/>
    </xf>
    <xf numFmtId="10" fontId="4" fillId="0" borderId="1" xfId="0" applyNumberFormat="1" applyFont="1" applyFill="1" applyBorder="1" applyAlignment="1">
      <alignment vertical="top" wrapText="1"/>
    </xf>
    <xf numFmtId="17" fontId="0" fillId="0" borderId="0" xfId="0" applyNumberFormat="1"/>
    <xf numFmtId="0" fontId="3" fillId="3" borderId="1" xfId="0" applyFont="1" applyFill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Gains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24359000579473"/>
          <c:y val="0.1417116757072972"/>
          <c:w val="0.7563952687732215"/>
          <c:h val="0.56102633590415341"/>
        </c:manualLayout>
      </c:layout>
      <c:lineChart>
        <c:grouping val="standard"/>
        <c:varyColors val="0"/>
        <c:ser>
          <c:idx val="1"/>
          <c:order val="0"/>
          <c:tx>
            <c:v>Dev Sample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'Gains Table - Dev &amp; Val Sample'!$A$3:$A$13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'Gains Table - Dev &amp; Val Sample'!$G$3:$G$13</c:f>
              <c:numCache>
                <c:formatCode>0.00%</c:formatCode>
                <c:ptCount val="11"/>
                <c:pt idx="0" formatCode="General">
                  <c:v>0</c:v>
                </c:pt>
                <c:pt idx="1">
                  <c:v>0.33431952662721892</c:v>
                </c:pt>
                <c:pt idx="2">
                  <c:v>0.66863905325443784</c:v>
                </c:pt>
                <c:pt idx="3">
                  <c:v>0.73668639053254437</c:v>
                </c:pt>
                <c:pt idx="4">
                  <c:v>0.8224852071005917</c:v>
                </c:pt>
                <c:pt idx="5">
                  <c:v>0.88461538461538458</c:v>
                </c:pt>
                <c:pt idx="6">
                  <c:v>0.94970414201183428</c:v>
                </c:pt>
                <c:pt idx="7">
                  <c:v>0.97633136094674555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26-4417-BDB3-11405E5529CF}"/>
            </c:ext>
          </c:extLst>
        </c:ser>
        <c:ser>
          <c:idx val="0"/>
          <c:order val="1"/>
          <c:tx>
            <c:v>Val Sample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'Gains Table - Dev &amp; Val Sample'!$G$18:$G$28</c:f>
              <c:numCache>
                <c:formatCode>0.00%</c:formatCode>
                <c:ptCount val="11"/>
                <c:pt idx="0" formatCode="General">
                  <c:v>0</c:v>
                </c:pt>
                <c:pt idx="1">
                  <c:v>0.33103448275862069</c:v>
                </c:pt>
                <c:pt idx="2">
                  <c:v>0.68965517241379315</c:v>
                </c:pt>
                <c:pt idx="3">
                  <c:v>0.75862068965517249</c:v>
                </c:pt>
                <c:pt idx="4">
                  <c:v>0.78620689655172415</c:v>
                </c:pt>
                <c:pt idx="5">
                  <c:v>0.86206896551724144</c:v>
                </c:pt>
                <c:pt idx="6">
                  <c:v>0.93103448275862077</c:v>
                </c:pt>
                <c:pt idx="7">
                  <c:v>0.96551724137931039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26-4417-BDB3-11405E5529CF}"/>
            </c:ext>
          </c:extLst>
        </c:ser>
        <c:ser>
          <c:idx val="2"/>
          <c:order val="2"/>
          <c:tx>
            <c:strRef>
              <c:f>'Gains Table - Dev &amp; Val Sample'!$O$2</c:f>
              <c:strCache>
                <c:ptCount val="1"/>
                <c:pt idx="0">
                  <c:v>Random Model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'Gains Table - Dev &amp; Val Sample'!$A$3:$A$13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'Gains Table - Dev &amp; Val Sample'!$O$3:$O$13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26-4417-BDB3-11405E552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86208"/>
        <c:axId val="156754696"/>
      </c:lineChart>
      <c:catAx>
        <c:axId val="15608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4696"/>
        <c:crosses val="autoZero"/>
        <c:auto val="1"/>
        <c:lblAlgn val="ctr"/>
        <c:lblOffset val="100"/>
        <c:noMultiLvlLbl val="0"/>
      </c:catAx>
      <c:valAx>
        <c:axId val="15675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Churners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8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Lift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23168808174512"/>
          <c:y val="0.13209499854184895"/>
          <c:w val="0.80793062387391601"/>
          <c:h val="0.54225867599883348"/>
        </c:manualLayout>
      </c:layout>
      <c:lineChart>
        <c:grouping val="standard"/>
        <c:varyColors val="0"/>
        <c:ser>
          <c:idx val="0"/>
          <c:order val="0"/>
          <c:tx>
            <c:v>Dev Sample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'Gains Table - Dev &amp; Val Sample'!$A$19:$A$28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'Gains Table - Dev &amp; Val Sample'!$P$4:$P$13</c:f>
              <c:numCache>
                <c:formatCode>0.00</c:formatCode>
                <c:ptCount val="10"/>
                <c:pt idx="0">
                  <c:v>3.3431952662721889</c:v>
                </c:pt>
                <c:pt idx="1">
                  <c:v>3.3431952662721889</c:v>
                </c:pt>
                <c:pt idx="2">
                  <c:v>2.4556213017751478</c:v>
                </c:pt>
                <c:pt idx="3">
                  <c:v>2.056213017751479</c:v>
                </c:pt>
                <c:pt idx="4">
                  <c:v>1.7692307692307692</c:v>
                </c:pt>
                <c:pt idx="5">
                  <c:v>1.5828402366863905</c:v>
                </c:pt>
                <c:pt idx="6">
                  <c:v>1.3947590870667794</c:v>
                </c:pt>
                <c:pt idx="7">
                  <c:v>1.25</c:v>
                </c:pt>
                <c:pt idx="8">
                  <c:v>1.1111111111111112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B-4663-943E-0580C12DBB1E}"/>
            </c:ext>
          </c:extLst>
        </c:ser>
        <c:ser>
          <c:idx val="2"/>
          <c:order val="1"/>
          <c:tx>
            <c:v>Val Sample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'Gains Table - Dev &amp; Val Sample'!$P$19:$P$28</c:f>
              <c:numCache>
                <c:formatCode>0.00</c:formatCode>
                <c:ptCount val="10"/>
                <c:pt idx="0">
                  <c:v>3.3103448275862069</c:v>
                </c:pt>
                <c:pt idx="1">
                  <c:v>3.4482758620689657</c:v>
                </c:pt>
                <c:pt idx="2">
                  <c:v>2.5287356321839085</c:v>
                </c:pt>
                <c:pt idx="3">
                  <c:v>1.9655172413793103</c:v>
                </c:pt>
                <c:pt idx="4">
                  <c:v>1.7241379310344829</c:v>
                </c:pt>
                <c:pt idx="5">
                  <c:v>1.5517241379310347</c:v>
                </c:pt>
                <c:pt idx="6">
                  <c:v>1.3793103448275863</c:v>
                </c:pt>
                <c:pt idx="7">
                  <c:v>1.25</c:v>
                </c:pt>
                <c:pt idx="8">
                  <c:v>1.1111111111111112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B-4663-943E-0580C12DBB1E}"/>
            </c:ext>
          </c:extLst>
        </c:ser>
        <c:ser>
          <c:idx val="1"/>
          <c:order val="2"/>
          <c:tx>
            <c:v>Baseline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'Gains Table - Dev &amp; Val Sample'!$A$19:$A$28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'Gains Table - Dev &amp; Val Sample'!$Q$4:$Q$13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B-4663-943E-0580C12DB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551664"/>
        <c:axId val="155594088"/>
      </c:lineChart>
      <c:catAx>
        <c:axId val="22255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4088"/>
        <c:crosses val="autoZero"/>
        <c:auto val="1"/>
        <c:lblAlgn val="ctr"/>
        <c:lblOffset val="100"/>
        <c:noMultiLvlLbl val="0"/>
      </c:catAx>
      <c:valAx>
        <c:axId val="15559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5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Bad Rate- Dev and Val Comparison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Dev Sample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'Gains Table - Dev &amp; Val Sample'!$N$19:$N$28</c:f>
              <c:numCache>
                <c:formatCode>0%</c:formatCode>
                <c:ptCount val="10"/>
              </c:numCache>
            </c:numRef>
          </c:cat>
          <c:val>
            <c:numRef>
              <c:f>'Gains Table - Dev &amp; Val Sample'!$E$4:$E$13</c:f>
              <c:numCache>
                <c:formatCode>0.00%</c:formatCode>
                <c:ptCount val="10"/>
                <c:pt idx="0">
                  <c:v>0.53051643192488263</c:v>
                </c:pt>
                <c:pt idx="1">
                  <c:v>0.45564516129032256</c:v>
                </c:pt>
                <c:pt idx="2">
                  <c:v>0.11330049261083744</c:v>
                </c:pt>
                <c:pt idx="3">
                  <c:v>0.12083333333333333</c:v>
                </c:pt>
                <c:pt idx="4">
                  <c:v>8.7136929460580909E-2</c:v>
                </c:pt>
                <c:pt idx="5">
                  <c:v>3.7735849056603772E-2</c:v>
                </c:pt>
                <c:pt idx="6">
                  <c:v>2.8125000000000001E-2</c:v>
                </c:pt>
                <c:pt idx="7">
                  <c:v>2.8070175438596492E-2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C-4D34-A114-855521E7654A}"/>
            </c:ext>
          </c:extLst>
        </c:ser>
        <c:ser>
          <c:idx val="1"/>
          <c:order val="1"/>
          <c:tx>
            <c:v>Val Sample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'Gains Table - Dev &amp; Val Sample'!$N$19:$N$28</c:f>
              <c:numCache>
                <c:formatCode>0%</c:formatCode>
                <c:ptCount val="10"/>
              </c:numCache>
            </c:numRef>
          </c:cat>
          <c:val>
            <c:numRef>
              <c:f>'Gains Table - Dev &amp; Val Sample'!$E$19:$E$28</c:f>
              <c:numCache>
                <c:formatCode>0.00%</c:formatCode>
                <c:ptCount val="10"/>
                <c:pt idx="0">
                  <c:v>0.48</c:v>
                </c:pt>
                <c:pt idx="1">
                  <c:v>0.5714285714285714</c:v>
                </c:pt>
                <c:pt idx="2">
                  <c:v>9.1743119266055051E-2</c:v>
                </c:pt>
                <c:pt idx="3">
                  <c:v>7.8431372549019607E-2</c:v>
                </c:pt>
                <c:pt idx="4">
                  <c:v>7.3825503355704702E-2</c:v>
                </c:pt>
                <c:pt idx="5">
                  <c:v>4.2553191489361701E-2</c:v>
                </c:pt>
                <c:pt idx="6">
                  <c:v>3.8167938931297711E-2</c:v>
                </c:pt>
                <c:pt idx="7">
                  <c:v>3.7313432835820892E-2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EC-4D34-A114-855521E76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832544"/>
        <c:axId val="155126544"/>
      </c:barChart>
      <c:lineChart>
        <c:grouping val="standard"/>
        <c:varyColors val="0"/>
        <c:ser>
          <c:idx val="2"/>
          <c:order val="2"/>
          <c:tx>
            <c:v>Avg. Std Portfolio Churn Rate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Lit>
              <c:ptCount val="1"/>
              <c:pt idx="0">
                <c:v>Std Portfolio Churn Rate</c:v>
              </c:pt>
            </c:strLit>
          </c:cat>
          <c:val>
            <c:numRef>
              <c:f>'Gains Table - Dev &amp; Val Sample'!$N$19:$N$28</c:f>
              <c:numCache>
                <c:formatCode>0%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EC-4D34-A114-855521E76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832544"/>
        <c:axId val="155126544"/>
      </c:lineChart>
      <c:catAx>
        <c:axId val="22583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26544"/>
        <c:crosses val="autoZero"/>
        <c:auto val="1"/>
        <c:lblAlgn val="ctr"/>
        <c:lblOffset val="100"/>
        <c:noMultiLvlLbl val="0"/>
      </c:catAx>
      <c:valAx>
        <c:axId val="1551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Churn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3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3</xdr:row>
      <xdr:rowOff>28576</xdr:rowOff>
    </xdr:from>
    <xdr:to>
      <xdr:col>10</xdr:col>
      <xdr:colOff>400050</xdr:colOff>
      <xdr:row>5</xdr:row>
      <xdr:rowOff>152400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8820150" y="1076326"/>
          <a:ext cx="257175" cy="50482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419100</xdr:colOff>
      <xdr:row>1</xdr:row>
      <xdr:rowOff>190500</xdr:rowOff>
    </xdr:from>
    <xdr:to>
      <xdr:col>13</xdr:col>
      <xdr:colOff>533400</xdr:colOff>
      <xdr:row>5</xdr:row>
      <xdr:rowOff>123825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9096375" y="762000"/>
          <a:ext cx="1943100" cy="790575"/>
        </a:xfrm>
        <a:prstGeom prst="roundRect">
          <a:avLst/>
        </a:prstGeom>
        <a:ln w="12700">
          <a:prstDash val="dash"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</a:t>
          </a:r>
          <a:r>
            <a:rPr lang="en-US" sz="1100" baseline="0"/>
            <a:t> model is able to capture 82% of Churners in the top 4 deciles.</a:t>
          </a:r>
          <a:endParaRPr lang="en-US" sz="1100"/>
        </a:p>
      </xdr:txBody>
    </xdr:sp>
    <xdr:clientData/>
  </xdr:twoCellAnchor>
  <xdr:twoCellAnchor>
    <xdr:from>
      <xdr:col>0</xdr:col>
      <xdr:colOff>493085</xdr:colOff>
      <xdr:row>30</xdr:row>
      <xdr:rowOff>33771</xdr:rowOff>
    </xdr:from>
    <xdr:to>
      <xdr:col>6</xdr:col>
      <xdr:colOff>338666</xdr:colOff>
      <xdr:row>51</xdr:row>
      <xdr:rowOff>8467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56223</xdr:colOff>
      <xdr:row>31</xdr:row>
      <xdr:rowOff>58602</xdr:rowOff>
    </xdr:from>
    <xdr:to>
      <xdr:col>22</xdr:col>
      <xdr:colOff>353880</xdr:colOff>
      <xdr:row>46</xdr:row>
      <xdr:rowOff>82416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687218</xdr:colOff>
      <xdr:row>30</xdr:row>
      <xdr:rowOff>31754</xdr:rowOff>
    </xdr:from>
    <xdr:to>
      <xdr:col>13</xdr:col>
      <xdr:colOff>220133</xdr:colOff>
      <xdr:row>49</xdr:row>
      <xdr:rowOff>42334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S29"/>
  <sheetViews>
    <sheetView showGridLines="0" tabSelected="1" topLeftCell="A27" zoomScale="90" zoomScaleNormal="90" workbookViewId="0">
      <selection activeCell="G53" sqref="G53"/>
    </sheetView>
  </sheetViews>
  <sheetFormatPr defaultRowHeight="14.4" x14ac:dyDescent="0.3"/>
  <cols>
    <col min="1" max="1" width="7.44140625" customWidth="1"/>
    <col min="2" max="2" width="9.88671875" bestFit="1" customWidth="1"/>
    <col min="3" max="3" width="9.44140625" customWidth="1"/>
    <col min="4" max="4" width="9.88671875" bestFit="1" customWidth="1"/>
    <col min="5" max="5" width="13.88671875" customWidth="1"/>
    <col min="6" max="6" width="12.88671875" customWidth="1"/>
    <col min="7" max="10" width="10.5546875" customWidth="1"/>
    <col min="15" max="15" width="14.6640625" bestFit="1" customWidth="1"/>
    <col min="16" max="17" width="8.5546875" bestFit="1" customWidth="1"/>
  </cols>
  <sheetData>
    <row r="1" spans="1:19" x14ac:dyDescent="0.3">
      <c r="A1" s="25" t="s">
        <v>18</v>
      </c>
      <c r="B1" s="25"/>
      <c r="C1" s="25"/>
      <c r="D1" s="25"/>
      <c r="E1" s="25"/>
      <c r="F1" s="25"/>
      <c r="G1" s="25"/>
      <c r="H1" s="12"/>
      <c r="I1" s="12"/>
      <c r="J1" s="12"/>
    </row>
    <row r="2" spans="1:19" ht="36" x14ac:dyDescent="0.3">
      <c r="A2" s="1" t="s">
        <v>0</v>
      </c>
      <c r="B2" s="1" t="s">
        <v>11</v>
      </c>
      <c r="C2" s="1" t="s">
        <v>12</v>
      </c>
      <c r="D2" s="1" t="s">
        <v>4</v>
      </c>
      <c r="E2" s="1" t="s">
        <v>14</v>
      </c>
      <c r="F2" s="1" t="s">
        <v>13</v>
      </c>
      <c r="G2" s="1" t="s">
        <v>15</v>
      </c>
      <c r="H2" s="1" t="s">
        <v>16</v>
      </c>
      <c r="I2" s="1" t="s">
        <v>17</v>
      </c>
      <c r="J2" s="1" t="s">
        <v>5</v>
      </c>
      <c r="O2" s="2" t="s">
        <v>1</v>
      </c>
      <c r="P2" s="2" t="s">
        <v>2</v>
      </c>
      <c r="Q2" s="2" t="s">
        <v>3</v>
      </c>
    </row>
    <row r="3" spans="1:19" ht="1.5" customHeight="1" x14ac:dyDescent="0.3">
      <c r="A3" s="1">
        <v>0</v>
      </c>
      <c r="B3" s="1"/>
      <c r="C3" s="1"/>
      <c r="D3" s="1"/>
      <c r="E3" s="1"/>
      <c r="F3" s="1"/>
      <c r="G3" s="1">
        <v>0</v>
      </c>
      <c r="H3" s="13"/>
      <c r="I3" s="13"/>
      <c r="J3" s="13"/>
      <c r="O3" s="3">
        <v>0</v>
      </c>
      <c r="P3" s="3">
        <v>0</v>
      </c>
      <c r="Q3" s="3">
        <v>1</v>
      </c>
    </row>
    <row r="4" spans="1:19" x14ac:dyDescent="0.3">
      <c r="A4" s="18">
        <v>1</v>
      </c>
      <c r="B4" s="22">
        <v>113</v>
      </c>
      <c r="C4" s="19">
        <f>D4-B4</f>
        <v>100</v>
      </c>
      <c r="D4" s="5">
        <v>213</v>
      </c>
      <c r="E4" s="6">
        <f>B4/D4</f>
        <v>0.53051643192488263</v>
      </c>
      <c r="F4" s="6">
        <f>B4/$B$14</f>
        <v>0.33431952662721892</v>
      </c>
      <c r="G4" s="6">
        <f>F4</f>
        <v>0.33431952662721892</v>
      </c>
      <c r="H4" s="6">
        <f>C4/$C$14</f>
        <v>5.0125313283208017E-2</v>
      </c>
      <c r="I4" s="6">
        <f>H4</f>
        <v>5.0125313283208017E-2</v>
      </c>
      <c r="J4" s="6">
        <f>ABS(G4-I4)</f>
        <v>0.2841942133440109</v>
      </c>
      <c r="O4" s="7">
        <v>0.1</v>
      </c>
      <c r="P4" s="8">
        <f t="shared" ref="P4:P13" si="0">G4/O4</f>
        <v>3.3431952662721889</v>
      </c>
      <c r="Q4" s="3">
        <v>1</v>
      </c>
      <c r="S4" t="s">
        <v>8</v>
      </c>
    </row>
    <row r="5" spans="1:19" x14ac:dyDescent="0.3">
      <c r="A5" s="18">
        <v>2</v>
      </c>
      <c r="B5" s="22">
        <v>113</v>
      </c>
      <c r="C5" s="19">
        <f t="shared" ref="C5:C13" si="1">D5-B5</f>
        <v>135</v>
      </c>
      <c r="D5" s="5">
        <v>248</v>
      </c>
      <c r="E5" s="17">
        <f t="shared" ref="E5:E13" si="2">B5/D5</f>
        <v>0.45564516129032256</v>
      </c>
      <c r="F5" s="17">
        <f t="shared" ref="F5:F13" si="3">B5/$B$14</f>
        <v>0.33431952662721892</v>
      </c>
      <c r="G5" s="17">
        <f>G4+F5</f>
        <v>0.66863905325443784</v>
      </c>
      <c r="H5" s="17">
        <f t="shared" ref="H5:H13" si="4">C5/$C$14</f>
        <v>6.7669172932330823E-2</v>
      </c>
      <c r="I5" s="17">
        <f>I4+H5</f>
        <v>0.11779448621553884</v>
      </c>
      <c r="J5" s="17">
        <f t="shared" ref="J5:J13" si="5">ABS(G5-I5)</f>
        <v>0.55084456703889906</v>
      </c>
      <c r="O5" s="7">
        <v>0.2</v>
      </c>
      <c r="P5" s="9">
        <f t="shared" si="0"/>
        <v>3.3431952662721889</v>
      </c>
      <c r="Q5" s="3">
        <v>1</v>
      </c>
      <c r="S5" t="s">
        <v>6</v>
      </c>
    </row>
    <row r="6" spans="1:19" x14ac:dyDescent="0.3">
      <c r="A6" s="18">
        <v>3</v>
      </c>
      <c r="B6" s="21">
        <v>23</v>
      </c>
      <c r="C6" s="19">
        <f t="shared" si="1"/>
        <v>180</v>
      </c>
      <c r="D6" s="5">
        <v>203</v>
      </c>
      <c r="E6" s="23">
        <f t="shared" si="2"/>
        <v>0.11330049261083744</v>
      </c>
      <c r="F6" s="23">
        <f t="shared" si="3"/>
        <v>6.8047337278106509E-2</v>
      </c>
      <c r="G6" s="23">
        <f t="shared" ref="G6:G13" si="6">G5+F6</f>
        <v>0.73668639053254437</v>
      </c>
      <c r="H6" s="23">
        <f t="shared" si="4"/>
        <v>9.0225563909774431E-2</v>
      </c>
      <c r="I6" s="23">
        <f t="shared" ref="I6:I13" si="7">I5+H6</f>
        <v>0.20802005012531327</v>
      </c>
      <c r="J6" s="23">
        <f t="shared" si="5"/>
        <v>0.52866634040723115</v>
      </c>
      <c r="O6" s="7">
        <v>0.3</v>
      </c>
      <c r="P6" s="9">
        <f t="shared" si="0"/>
        <v>2.4556213017751478</v>
      </c>
      <c r="Q6" s="3">
        <v>1</v>
      </c>
      <c r="S6" t="s">
        <v>7</v>
      </c>
    </row>
    <row r="7" spans="1:19" x14ac:dyDescent="0.3">
      <c r="A7" s="18">
        <v>4</v>
      </c>
      <c r="B7" s="22">
        <v>29</v>
      </c>
      <c r="C7" s="19">
        <f t="shared" si="1"/>
        <v>211</v>
      </c>
      <c r="D7" s="5">
        <v>240</v>
      </c>
      <c r="E7" s="23">
        <f t="shared" si="2"/>
        <v>0.12083333333333333</v>
      </c>
      <c r="F7" s="23">
        <f t="shared" si="3"/>
        <v>8.5798816568047331E-2</v>
      </c>
      <c r="G7" s="23">
        <f t="shared" si="6"/>
        <v>0.8224852071005917</v>
      </c>
      <c r="H7" s="23">
        <f t="shared" si="4"/>
        <v>0.10576441102756892</v>
      </c>
      <c r="I7" s="23">
        <f t="shared" si="7"/>
        <v>0.31378446115288217</v>
      </c>
      <c r="J7" s="23">
        <f t="shared" si="5"/>
        <v>0.50870074594770953</v>
      </c>
      <c r="O7" s="7">
        <v>0.4</v>
      </c>
      <c r="P7" s="9">
        <f t="shared" si="0"/>
        <v>2.056213017751479</v>
      </c>
      <c r="Q7" s="3">
        <v>1</v>
      </c>
      <c r="S7" t="s">
        <v>9</v>
      </c>
    </row>
    <row r="8" spans="1:19" x14ac:dyDescent="0.3">
      <c r="A8" s="18">
        <v>5</v>
      </c>
      <c r="B8" s="21">
        <v>21</v>
      </c>
      <c r="C8" s="19">
        <f t="shared" si="1"/>
        <v>220</v>
      </c>
      <c r="D8" s="5">
        <v>241</v>
      </c>
      <c r="E8" s="6">
        <f t="shared" si="2"/>
        <v>8.7136929460580909E-2</v>
      </c>
      <c r="F8" s="6">
        <f t="shared" si="3"/>
        <v>6.2130177514792898E-2</v>
      </c>
      <c r="G8" s="6">
        <f t="shared" si="6"/>
        <v>0.88461538461538458</v>
      </c>
      <c r="H8" s="6">
        <f t="shared" si="4"/>
        <v>0.11027568922305764</v>
      </c>
      <c r="I8" s="6">
        <f t="shared" si="7"/>
        <v>0.4240601503759398</v>
      </c>
      <c r="J8" s="6">
        <f t="shared" si="5"/>
        <v>0.46055523423944478</v>
      </c>
      <c r="O8" s="7">
        <v>0.5</v>
      </c>
      <c r="P8" s="9">
        <f t="shared" si="0"/>
        <v>1.7692307692307692</v>
      </c>
      <c r="Q8" s="3">
        <v>1</v>
      </c>
      <c r="S8" t="s">
        <v>10</v>
      </c>
    </row>
    <row r="9" spans="1:19" x14ac:dyDescent="0.3">
      <c r="A9" s="18">
        <v>6</v>
      </c>
      <c r="B9" s="22">
        <v>22</v>
      </c>
      <c r="C9" s="19">
        <f t="shared" si="1"/>
        <v>561</v>
      </c>
      <c r="D9" s="5">
        <v>583</v>
      </c>
      <c r="E9" s="6">
        <f t="shared" si="2"/>
        <v>3.7735849056603772E-2</v>
      </c>
      <c r="F9" s="6">
        <f t="shared" si="3"/>
        <v>6.5088757396449703E-2</v>
      </c>
      <c r="G9" s="6">
        <f t="shared" si="6"/>
        <v>0.94970414201183428</v>
      </c>
      <c r="H9" s="6">
        <f t="shared" si="4"/>
        <v>0.28120300751879701</v>
      </c>
      <c r="I9" s="6">
        <f t="shared" si="7"/>
        <v>0.70526315789473681</v>
      </c>
      <c r="J9" s="6">
        <f t="shared" si="5"/>
        <v>0.24444098411709747</v>
      </c>
      <c r="O9" s="7">
        <v>0.6</v>
      </c>
      <c r="P9" s="9">
        <f t="shared" si="0"/>
        <v>1.5828402366863905</v>
      </c>
      <c r="Q9" s="3">
        <v>1</v>
      </c>
    </row>
    <row r="10" spans="1:19" x14ac:dyDescent="0.3">
      <c r="A10" s="18">
        <v>7</v>
      </c>
      <c r="B10" s="21">
        <v>9</v>
      </c>
      <c r="C10" s="19">
        <f t="shared" si="1"/>
        <v>311</v>
      </c>
      <c r="D10" s="5">
        <v>320</v>
      </c>
      <c r="E10" s="6">
        <f t="shared" si="2"/>
        <v>2.8125000000000001E-2</v>
      </c>
      <c r="F10" s="6">
        <f t="shared" si="3"/>
        <v>2.6627218934911243E-2</v>
      </c>
      <c r="G10" s="6">
        <f t="shared" si="6"/>
        <v>0.97633136094674555</v>
      </c>
      <c r="H10" s="6">
        <f t="shared" si="4"/>
        <v>0.15588972431077694</v>
      </c>
      <c r="I10" s="6">
        <f t="shared" si="7"/>
        <v>0.86115288220551378</v>
      </c>
      <c r="J10" s="6">
        <f t="shared" si="5"/>
        <v>0.11517847874123177</v>
      </c>
      <c r="O10" s="7">
        <v>0.7</v>
      </c>
      <c r="P10" s="9">
        <f t="shared" si="0"/>
        <v>1.3947590870667794</v>
      </c>
      <c r="Q10" s="3">
        <v>1</v>
      </c>
    </row>
    <row r="11" spans="1:19" x14ac:dyDescent="0.3">
      <c r="A11" s="18">
        <v>8</v>
      </c>
      <c r="B11" s="22">
        <v>8</v>
      </c>
      <c r="C11" s="19">
        <f t="shared" si="1"/>
        <v>277</v>
      </c>
      <c r="D11" s="5">
        <v>285</v>
      </c>
      <c r="E11" s="6">
        <f t="shared" si="2"/>
        <v>2.8070175438596492E-2</v>
      </c>
      <c r="F11" s="6">
        <f t="shared" si="3"/>
        <v>2.3668639053254437E-2</v>
      </c>
      <c r="G11" s="6">
        <f t="shared" si="6"/>
        <v>1</v>
      </c>
      <c r="H11" s="6">
        <f t="shared" si="4"/>
        <v>0.13884711779448622</v>
      </c>
      <c r="I11" s="6">
        <f t="shared" si="7"/>
        <v>1</v>
      </c>
      <c r="J11" s="6">
        <f t="shared" si="5"/>
        <v>0</v>
      </c>
      <c r="O11" s="7">
        <v>0.8</v>
      </c>
      <c r="P11" s="9">
        <f t="shared" si="0"/>
        <v>1.25</v>
      </c>
      <c r="Q11" s="3">
        <v>1</v>
      </c>
    </row>
    <row r="12" spans="1:19" x14ac:dyDescent="0.3">
      <c r="A12" s="18">
        <v>9</v>
      </c>
      <c r="B12" s="21">
        <v>0</v>
      </c>
      <c r="C12" s="19">
        <f t="shared" si="1"/>
        <v>0</v>
      </c>
      <c r="D12" s="5">
        <v>0</v>
      </c>
      <c r="E12" s="6" t="e">
        <f t="shared" si="2"/>
        <v>#DIV/0!</v>
      </c>
      <c r="F12" s="6">
        <f t="shared" si="3"/>
        <v>0</v>
      </c>
      <c r="G12" s="6">
        <f t="shared" si="6"/>
        <v>1</v>
      </c>
      <c r="H12" s="6">
        <f t="shared" si="4"/>
        <v>0</v>
      </c>
      <c r="I12" s="6">
        <f t="shared" si="7"/>
        <v>1</v>
      </c>
      <c r="J12" s="6">
        <f t="shared" si="5"/>
        <v>0</v>
      </c>
      <c r="O12" s="7">
        <v>0.9</v>
      </c>
      <c r="P12" s="9">
        <f t="shared" si="0"/>
        <v>1.1111111111111112</v>
      </c>
      <c r="Q12" s="3">
        <v>1</v>
      </c>
    </row>
    <row r="13" spans="1:19" x14ac:dyDescent="0.3">
      <c r="A13" s="18">
        <v>10</v>
      </c>
      <c r="B13" s="22">
        <v>0</v>
      </c>
      <c r="C13" s="19">
        <f t="shared" si="1"/>
        <v>0</v>
      </c>
      <c r="D13" s="5">
        <v>0</v>
      </c>
      <c r="E13" s="6" t="e">
        <f t="shared" si="2"/>
        <v>#DIV/0!</v>
      </c>
      <c r="F13" s="6">
        <f t="shared" si="3"/>
        <v>0</v>
      </c>
      <c r="G13" s="6">
        <f t="shared" si="6"/>
        <v>1</v>
      </c>
      <c r="H13" s="6">
        <f t="shared" si="4"/>
        <v>0</v>
      </c>
      <c r="I13" s="6">
        <f t="shared" si="7"/>
        <v>1</v>
      </c>
      <c r="J13" s="6">
        <f t="shared" si="5"/>
        <v>0</v>
      </c>
      <c r="O13" s="7">
        <v>1</v>
      </c>
      <c r="P13" s="9">
        <f t="shared" si="0"/>
        <v>1</v>
      </c>
      <c r="Q13" s="10">
        <v>1</v>
      </c>
    </row>
    <row r="14" spans="1:19" x14ac:dyDescent="0.3">
      <c r="A14" s="4"/>
      <c r="B14" s="11">
        <f>SUM(B4:B13)</f>
        <v>338</v>
      </c>
      <c r="C14" s="11">
        <f>SUM(C4:C13)</f>
        <v>1995</v>
      </c>
      <c r="D14" s="11">
        <f>SUM(D4:D13)</f>
        <v>2333</v>
      </c>
      <c r="E14" s="20">
        <f>B14/D14</f>
        <v>0.14487783969138449</v>
      </c>
      <c r="F14" s="4"/>
      <c r="G14" s="4"/>
      <c r="H14" s="14"/>
      <c r="I14" s="16" t="s">
        <v>5</v>
      </c>
      <c r="J14" s="15">
        <f>MAX(J4:J13)</f>
        <v>0.55084456703889906</v>
      </c>
    </row>
    <row r="16" spans="1:19" ht="15" customHeight="1" x14ac:dyDescent="0.3">
      <c r="A16" s="25" t="s">
        <v>19</v>
      </c>
      <c r="B16" s="25"/>
      <c r="C16" s="25"/>
      <c r="D16" s="25"/>
      <c r="E16" s="25"/>
      <c r="F16" s="25"/>
      <c r="G16" s="25"/>
      <c r="H16" s="12"/>
      <c r="I16" s="12"/>
      <c r="J16" s="12"/>
    </row>
    <row r="17" spans="1:17" ht="36" x14ac:dyDescent="0.3">
      <c r="A17" s="1" t="s">
        <v>0</v>
      </c>
      <c r="B17" s="1" t="s">
        <v>11</v>
      </c>
      <c r="C17" s="1" t="s">
        <v>12</v>
      </c>
      <c r="D17" s="1" t="s">
        <v>4</v>
      </c>
      <c r="E17" s="1" t="s">
        <v>14</v>
      </c>
      <c r="F17" s="1" t="s">
        <v>13</v>
      </c>
      <c r="G17" s="1" t="s">
        <v>15</v>
      </c>
      <c r="H17" s="1" t="s">
        <v>16</v>
      </c>
      <c r="I17" s="1" t="s">
        <v>17</v>
      </c>
      <c r="J17" s="1" t="s">
        <v>5</v>
      </c>
      <c r="O17" s="2" t="s">
        <v>1</v>
      </c>
      <c r="P17" s="2" t="s">
        <v>2</v>
      </c>
      <c r="Q17" s="2" t="s">
        <v>3</v>
      </c>
    </row>
    <row r="18" spans="1:17" ht="1.5" customHeight="1" x14ac:dyDescent="0.3">
      <c r="A18" s="1">
        <v>0</v>
      </c>
      <c r="B18" s="1"/>
      <c r="C18" s="1"/>
      <c r="D18" s="1">
        <v>14</v>
      </c>
      <c r="E18" s="1"/>
      <c r="F18" s="1"/>
      <c r="G18" s="1">
        <v>0</v>
      </c>
      <c r="H18" s="13"/>
      <c r="I18" s="13"/>
      <c r="J18" s="13"/>
      <c r="O18" s="3">
        <v>0</v>
      </c>
      <c r="P18" s="3"/>
      <c r="Q18" s="3">
        <v>1</v>
      </c>
    </row>
    <row r="19" spans="1:17" x14ac:dyDescent="0.3">
      <c r="A19" s="18">
        <v>1</v>
      </c>
      <c r="B19" s="22">
        <v>48</v>
      </c>
      <c r="C19" s="19">
        <f>D19-B19</f>
        <v>52</v>
      </c>
      <c r="D19" s="5">
        <v>100</v>
      </c>
      <c r="E19" s="6">
        <f>B19/D19</f>
        <v>0.48</v>
      </c>
      <c r="F19" s="6">
        <f>B19/$B$29</f>
        <v>0.33103448275862069</v>
      </c>
      <c r="G19" s="6">
        <f>F19</f>
        <v>0.33103448275862069</v>
      </c>
      <c r="H19" s="6">
        <f>C19/$C$29</f>
        <v>6.0818713450292397E-2</v>
      </c>
      <c r="I19" s="6">
        <f>H19</f>
        <v>6.0818713450292397E-2</v>
      </c>
      <c r="J19" s="6">
        <f>ABS(G19-I19)</f>
        <v>0.2702157693083283</v>
      </c>
      <c r="N19" s="7"/>
      <c r="O19" s="7">
        <v>0.1</v>
      </c>
      <c r="P19" s="8">
        <f>G19/O19</f>
        <v>3.3103448275862069</v>
      </c>
      <c r="Q19" s="3">
        <v>1</v>
      </c>
    </row>
    <row r="20" spans="1:17" x14ac:dyDescent="0.3">
      <c r="A20" s="18">
        <v>2</v>
      </c>
      <c r="B20" s="22">
        <v>52</v>
      </c>
      <c r="C20" s="19">
        <f t="shared" ref="C20:C28" si="8">D20-B20</f>
        <v>39</v>
      </c>
      <c r="D20" s="5">
        <v>91</v>
      </c>
      <c r="E20" s="17">
        <f t="shared" ref="E20:E28" si="9">B20/D20</f>
        <v>0.5714285714285714</v>
      </c>
      <c r="F20" s="17">
        <f t="shared" ref="F20:F28" si="10">B20/$B$29</f>
        <v>0.35862068965517241</v>
      </c>
      <c r="G20" s="17">
        <f>G19+F20</f>
        <v>0.68965517241379315</v>
      </c>
      <c r="H20" s="17">
        <f t="shared" ref="H20:H28" si="11">C20/$C$29</f>
        <v>4.5614035087719301E-2</v>
      </c>
      <c r="I20" s="17">
        <f>I19+H20</f>
        <v>0.1064327485380117</v>
      </c>
      <c r="J20" s="17">
        <f t="shared" ref="J20:J28" si="12">ABS(G20-I20)</f>
        <v>0.58322242387578149</v>
      </c>
      <c r="K20" s="24"/>
      <c r="N20" s="7"/>
      <c r="O20" s="7">
        <v>0.2</v>
      </c>
      <c r="P20" s="9">
        <f t="shared" ref="P20:P28" si="13">G20/O20</f>
        <v>3.4482758620689657</v>
      </c>
      <c r="Q20" s="3">
        <v>1</v>
      </c>
    </row>
    <row r="21" spans="1:17" x14ac:dyDescent="0.3">
      <c r="A21" s="18">
        <v>3</v>
      </c>
      <c r="B21" s="21">
        <v>10</v>
      </c>
      <c r="C21" s="19">
        <f t="shared" si="8"/>
        <v>99</v>
      </c>
      <c r="D21" s="5">
        <v>109</v>
      </c>
      <c r="E21" s="23">
        <f t="shared" si="9"/>
        <v>9.1743119266055051E-2</v>
      </c>
      <c r="F21" s="23">
        <f t="shared" si="10"/>
        <v>6.8965517241379309E-2</v>
      </c>
      <c r="G21" s="23">
        <f t="shared" ref="G21:G28" si="14">G20+F21</f>
        <v>0.75862068965517249</v>
      </c>
      <c r="H21" s="23">
        <f t="shared" si="11"/>
        <v>0.11578947368421053</v>
      </c>
      <c r="I21" s="23">
        <f t="shared" ref="I21:I28" si="15">I20+H21</f>
        <v>0.22222222222222221</v>
      </c>
      <c r="J21" s="23">
        <f t="shared" si="12"/>
        <v>0.53639846743295028</v>
      </c>
      <c r="N21" s="7"/>
      <c r="O21" s="7">
        <v>0.3</v>
      </c>
      <c r="P21" s="9">
        <f t="shared" si="13"/>
        <v>2.5287356321839085</v>
      </c>
      <c r="Q21" s="3">
        <v>1</v>
      </c>
    </row>
    <row r="22" spans="1:17" x14ac:dyDescent="0.3">
      <c r="A22" s="18">
        <v>4</v>
      </c>
      <c r="B22" s="22">
        <v>4</v>
      </c>
      <c r="C22" s="19">
        <f t="shared" si="8"/>
        <v>47</v>
      </c>
      <c r="D22" s="5">
        <v>51</v>
      </c>
      <c r="E22" s="6">
        <f t="shared" si="9"/>
        <v>7.8431372549019607E-2</v>
      </c>
      <c r="F22" s="6">
        <f t="shared" si="10"/>
        <v>2.7586206896551724E-2</v>
      </c>
      <c r="G22" s="6">
        <f t="shared" si="14"/>
        <v>0.78620689655172415</v>
      </c>
      <c r="H22" s="6">
        <f t="shared" si="11"/>
        <v>5.4970760233918128E-2</v>
      </c>
      <c r="I22" s="6">
        <f t="shared" si="15"/>
        <v>0.27719298245614032</v>
      </c>
      <c r="J22" s="6">
        <f t="shared" si="12"/>
        <v>0.50901391409558383</v>
      </c>
      <c r="N22" s="7"/>
      <c r="O22" s="7">
        <v>0.4</v>
      </c>
      <c r="P22" s="9">
        <f t="shared" si="13"/>
        <v>1.9655172413793103</v>
      </c>
      <c r="Q22" s="3">
        <v>1</v>
      </c>
    </row>
    <row r="23" spans="1:17" x14ac:dyDescent="0.3">
      <c r="A23" s="18">
        <v>5</v>
      </c>
      <c r="B23" s="21">
        <v>11</v>
      </c>
      <c r="C23" s="19">
        <f t="shared" si="8"/>
        <v>138</v>
      </c>
      <c r="D23" s="5">
        <v>149</v>
      </c>
      <c r="E23" s="23">
        <f t="shared" si="9"/>
        <v>7.3825503355704702E-2</v>
      </c>
      <c r="F23" s="23">
        <f t="shared" si="10"/>
        <v>7.586206896551724E-2</v>
      </c>
      <c r="G23" s="23">
        <f t="shared" si="14"/>
        <v>0.86206896551724144</v>
      </c>
      <c r="H23" s="23">
        <f t="shared" si="11"/>
        <v>0.16140350877192983</v>
      </c>
      <c r="I23" s="23">
        <f t="shared" si="15"/>
        <v>0.43859649122807015</v>
      </c>
      <c r="J23" s="23">
        <f t="shared" si="12"/>
        <v>0.42347247428917129</v>
      </c>
      <c r="N23" s="7"/>
      <c r="O23" s="7">
        <v>0.5</v>
      </c>
      <c r="P23" s="9">
        <f t="shared" si="13"/>
        <v>1.7241379310344829</v>
      </c>
      <c r="Q23" s="3">
        <v>1</v>
      </c>
    </row>
    <row r="24" spans="1:17" x14ac:dyDescent="0.3">
      <c r="A24" s="18">
        <v>6</v>
      </c>
      <c r="B24" s="22">
        <v>10</v>
      </c>
      <c r="C24" s="19">
        <f t="shared" si="8"/>
        <v>225</v>
      </c>
      <c r="D24" s="5">
        <v>235</v>
      </c>
      <c r="E24" s="6">
        <f t="shared" si="9"/>
        <v>4.2553191489361701E-2</v>
      </c>
      <c r="F24" s="6">
        <f t="shared" si="10"/>
        <v>6.8965517241379309E-2</v>
      </c>
      <c r="G24" s="6">
        <f t="shared" si="14"/>
        <v>0.93103448275862077</v>
      </c>
      <c r="H24" s="6">
        <f t="shared" si="11"/>
        <v>0.26315789473684209</v>
      </c>
      <c r="I24" s="6">
        <f t="shared" si="15"/>
        <v>0.70175438596491224</v>
      </c>
      <c r="J24" s="6">
        <f t="shared" si="12"/>
        <v>0.22928009679370853</v>
      </c>
      <c r="N24" s="7"/>
      <c r="O24" s="7">
        <v>0.6</v>
      </c>
      <c r="P24" s="9">
        <f t="shared" si="13"/>
        <v>1.5517241379310347</v>
      </c>
      <c r="Q24" s="3">
        <v>1</v>
      </c>
    </row>
    <row r="25" spans="1:17" x14ac:dyDescent="0.3">
      <c r="A25" s="18">
        <v>7</v>
      </c>
      <c r="B25" s="21">
        <v>5</v>
      </c>
      <c r="C25" s="19">
        <f t="shared" si="8"/>
        <v>126</v>
      </c>
      <c r="D25" s="5">
        <v>131</v>
      </c>
      <c r="E25" s="6">
        <f t="shared" si="9"/>
        <v>3.8167938931297711E-2</v>
      </c>
      <c r="F25" s="6">
        <f t="shared" si="10"/>
        <v>3.4482758620689655E-2</v>
      </c>
      <c r="G25" s="6">
        <f t="shared" si="14"/>
        <v>0.96551724137931039</v>
      </c>
      <c r="H25" s="6">
        <f t="shared" si="11"/>
        <v>0.14736842105263157</v>
      </c>
      <c r="I25" s="6">
        <f t="shared" si="15"/>
        <v>0.84912280701754383</v>
      </c>
      <c r="J25" s="6">
        <f t="shared" si="12"/>
        <v>0.11639443436176655</v>
      </c>
      <c r="N25" s="7"/>
      <c r="O25" s="7">
        <v>0.7</v>
      </c>
      <c r="P25" s="9">
        <f t="shared" si="13"/>
        <v>1.3793103448275863</v>
      </c>
      <c r="Q25" s="3">
        <v>1</v>
      </c>
    </row>
    <row r="26" spans="1:17" x14ac:dyDescent="0.3">
      <c r="A26" s="18">
        <v>8</v>
      </c>
      <c r="B26" s="22">
        <v>5</v>
      </c>
      <c r="C26" s="19">
        <f t="shared" si="8"/>
        <v>129</v>
      </c>
      <c r="D26" s="5">
        <v>134</v>
      </c>
      <c r="E26" s="6">
        <f t="shared" si="9"/>
        <v>3.7313432835820892E-2</v>
      </c>
      <c r="F26" s="6">
        <f t="shared" si="10"/>
        <v>3.4482758620689655E-2</v>
      </c>
      <c r="G26" s="6">
        <f t="shared" si="14"/>
        <v>1</v>
      </c>
      <c r="H26" s="6">
        <f t="shared" si="11"/>
        <v>0.15087719298245614</v>
      </c>
      <c r="I26" s="6">
        <f t="shared" si="15"/>
        <v>1</v>
      </c>
      <c r="J26" s="6">
        <f t="shared" si="12"/>
        <v>0</v>
      </c>
      <c r="N26" s="7"/>
      <c r="O26" s="7">
        <v>0.8</v>
      </c>
      <c r="P26" s="9">
        <f t="shared" si="13"/>
        <v>1.25</v>
      </c>
      <c r="Q26" s="3">
        <v>1</v>
      </c>
    </row>
    <row r="27" spans="1:17" x14ac:dyDescent="0.3">
      <c r="A27" s="18">
        <v>9</v>
      </c>
      <c r="B27" s="21">
        <v>0</v>
      </c>
      <c r="C27" s="19">
        <f t="shared" si="8"/>
        <v>0</v>
      </c>
      <c r="D27" s="5">
        <v>0</v>
      </c>
      <c r="E27" s="6" t="e">
        <f t="shared" si="9"/>
        <v>#DIV/0!</v>
      </c>
      <c r="F27" s="6">
        <f t="shared" si="10"/>
        <v>0</v>
      </c>
      <c r="G27" s="6">
        <f t="shared" si="14"/>
        <v>1</v>
      </c>
      <c r="H27" s="6">
        <f t="shared" si="11"/>
        <v>0</v>
      </c>
      <c r="I27" s="6">
        <f t="shared" si="15"/>
        <v>1</v>
      </c>
      <c r="J27" s="6">
        <f t="shared" si="12"/>
        <v>0</v>
      </c>
      <c r="N27" s="7"/>
      <c r="O27" s="7">
        <v>0.9</v>
      </c>
      <c r="P27" s="9">
        <f t="shared" si="13"/>
        <v>1.1111111111111112</v>
      </c>
      <c r="Q27" s="3">
        <v>1</v>
      </c>
    </row>
    <row r="28" spans="1:17" x14ac:dyDescent="0.3">
      <c r="A28" s="18">
        <v>10</v>
      </c>
      <c r="B28" s="22">
        <v>0</v>
      </c>
      <c r="C28" s="19">
        <f t="shared" si="8"/>
        <v>0</v>
      </c>
      <c r="D28" s="5">
        <v>0</v>
      </c>
      <c r="E28" s="6" t="e">
        <f t="shared" si="9"/>
        <v>#DIV/0!</v>
      </c>
      <c r="F28" s="6">
        <f t="shared" si="10"/>
        <v>0</v>
      </c>
      <c r="G28" s="6">
        <f t="shared" si="14"/>
        <v>1</v>
      </c>
      <c r="H28" s="6">
        <f t="shared" si="11"/>
        <v>0</v>
      </c>
      <c r="I28" s="6">
        <f t="shared" si="15"/>
        <v>1</v>
      </c>
      <c r="J28" s="6">
        <f t="shared" si="12"/>
        <v>0</v>
      </c>
      <c r="N28" s="7"/>
      <c r="O28" s="7">
        <v>1</v>
      </c>
      <c r="P28" s="9">
        <f t="shared" si="13"/>
        <v>1</v>
      </c>
      <c r="Q28" s="10">
        <v>1</v>
      </c>
    </row>
    <row r="29" spans="1:17" x14ac:dyDescent="0.3">
      <c r="A29" s="4"/>
      <c r="B29" s="11">
        <f>SUM(B19:B28)</f>
        <v>145</v>
      </c>
      <c r="C29" s="11">
        <f>SUM(C19:C28)</f>
        <v>855</v>
      </c>
      <c r="D29" s="11">
        <f>SUM(D19:D28)</f>
        <v>1000</v>
      </c>
      <c r="E29" s="4"/>
      <c r="F29" s="4"/>
      <c r="G29" s="4"/>
      <c r="H29" s="14"/>
      <c r="I29" s="16" t="s">
        <v>5</v>
      </c>
      <c r="J29" s="15">
        <f>MAX(J19:J28)</f>
        <v>0.58322242387578149</v>
      </c>
    </row>
  </sheetData>
  <mergeCells count="2">
    <mergeCell ref="A1:G1"/>
    <mergeCell ref="A16:G16"/>
  </mergeCells>
  <conditionalFormatting sqref="E6:E13 E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{3DA850F6-A252-4C7B-9350-16C0827991E4}</x14:id>
        </ext>
      </extLst>
    </cfRule>
  </conditionalFormatting>
  <conditionalFormatting sqref="E21:E28 E1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{B9F84589-2807-4776-A1CB-5FD5148A4B04}</x14:id>
        </ext>
      </extLst>
    </cfRule>
  </conditionalFormatting>
  <conditionalFormatting sqref="E2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{0503F98B-7444-4F6A-8231-543CAA57F5A1}</x14:id>
        </ext>
      </extLst>
    </cfRule>
  </conditionalFormatting>
  <conditionalFormatting sqref="E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{E7AD3440-D17C-4884-AFCB-9ED86F11F6F5}</x14:id>
        </ext>
      </extLst>
    </cfRule>
  </conditionalFormatting>
  <pageMargins left="0.7" right="0.7" top="0.75" bottom="0.75" header="0.3" footer="0.3"/>
  <pageSetup orientation="portrait" verticalDpi="0" r:id="rId1"/>
  <ignoredErrors>
    <ignoredError sqref="H5:H6 H4" 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A850F6-A252-4C7B-9350-16C0827991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E6:E13 E4</xm:sqref>
        </x14:conditionalFormatting>
        <x14:conditionalFormatting xmlns:xm="http://schemas.microsoft.com/office/excel/2006/main">
          <x14:cfRule type="dataBar" id="{B9F84589-2807-4776-A1CB-5FD5148A4B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E21:E28 E19</xm:sqref>
        </x14:conditionalFormatting>
        <x14:conditionalFormatting xmlns:xm="http://schemas.microsoft.com/office/excel/2006/main">
          <x14:cfRule type="dataBar" id="{0503F98B-7444-4F6A-8231-543CAA57F5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E20</xm:sqref>
        </x14:conditionalFormatting>
        <x14:conditionalFormatting xmlns:xm="http://schemas.microsoft.com/office/excel/2006/main">
          <x14:cfRule type="dataBar" id="{E7AD3440-D17C-4884-AFCB-9ED86F11F6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Gains Table - Dev &amp; Val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 Mouli Kotta</dc:creator>
  <cp:lastModifiedBy>NiranjanKumar</cp:lastModifiedBy>
  <dcterms:created xsi:type="dcterms:W3CDTF">2014-11-01T15:25:33Z</dcterms:created>
  <dcterms:modified xsi:type="dcterms:W3CDTF">2019-03-08T03:27:38Z</dcterms:modified>
</cp:coreProperties>
</file>