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437129C0-3F10-4B37-BCE9-55BEC35DCCF4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2" l="1"/>
  <c r="N18" i="2"/>
  <c r="N19" i="2"/>
  <c r="N20" i="2"/>
  <c r="N21" i="2"/>
  <c r="N16" i="2"/>
  <c r="N15" i="2" s="1"/>
  <c r="N46" i="2"/>
  <c r="O45" i="2"/>
  <c r="O44" i="2"/>
  <c r="N43" i="2"/>
  <c r="N45" i="2"/>
  <c r="N44" i="2"/>
  <c r="O63" i="2"/>
  <c r="O62" i="2"/>
  <c r="N61" i="2"/>
  <c r="N63" i="2"/>
  <c r="N62" i="2"/>
  <c r="O80" i="2"/>
  <c r="O79" i="2"/>
  <c r="O78" i="2"/>
  <c r="O77" i="2"/>
  <c r="O76" i="2"/>
  <c r="N75" i="2"/>
  <c r="N81" i="2"/>
  <c r="N78" i="2"/>
  <c r="N79" i="2"/>
  <c r="N80" i="2"/>
  <c r="N77" i="2"/>
  <c r="N76" i="2"/>
  <c r="O17" i="2"/>
  <c r="O18" i="2"/>
  <c r="O19" i="2"/>
  <c r="O20" i="2"/>
  <c r="O21" i="2"/>
  <c r="O16" i="2"/>
  <c r="M80" i="2"/>
  <c r="M79" i="2"/>
  <c r="M78" i="2"/>
  <c r="M77" i="2"/>
  <c r="M76" i="2"/>
  <c r="L75" i="2"/>
  <c r="L81" i="2"/>
  <c r="L80" i="2"/>
  <c r="L79" i="2"/>
  <c r="L78" i="2"/>
  <c r="L77" i="2"/>
  <c r="L76" i="2"/>
  <c r="K77" i="2"/>
  <c r="K78" i="2"/>
  <c r="K79" i="2"/>
  <c r="K80" i="2"/>
  <c r="K76" i="2"/>
  <c r="J75" i="2"/>
  <c r="J81" i="2"/>
  <c r="J80" i="2"/>
  <c r="J79" i="2"/>
  <c r="J78" i="2"/>
  <c r="J77" i="2"/>
  <c r="J76" i="2"/>
  <c r="M63" i="2"/>
  <c r="M62" i="2"/>
  <c r="L61" i="2"/>
  <c r="L63" i="2"/>
  <c r="L62" i="2"/>
  <c r="K63" i="2"/>
  <c r="K62" i="2"/>
  <c r="J61" i="2"/>
  <c r="J63" i="2"/>
  <c r="J62" i="2"/>
  <c r="M45" i="2"/>
  <c r="M44" i="2"/>
  <c r="L43" i="2"/>
  <c r="L46" i="2"/>
  <c r="L45" i="2"/>
  <c r="L44" i="2"/>
  <c r="K45" i="2"/>
  <c r="K44" i="2"/>
  <c r="J43" i="2"/>
  <c r="J46" i="2"/>
  <c r="J45" i="2"/>
  <c r="J44" i="2"/>
  <c r="M21" i="2"/>
  <c r="M20" i="2"/>
  <c r="M19" i="2"/>
  <c r="M18" i="2"/>
  <c r="M17" i="2"/>
  <c r="M16" i="2"/>
  <c r="L15" i="2"/>
  <c r="L22" i="2"/>
  <c r="L21" i="2"/>
  <c r="L20" i="2"/>
  <c r="L19" i="2"/>
  <c r="L18" i="2"/>
  <c r="L17" i="2"/>
  <c r="L16" i="2"/>
  <c r="K17" i="2"/>
  <c r="K18" i="2"/>
  <c r="K19" i="2"/>
  <c r="K20" i="2"/>
  <c r="K21" i="2"/>
  <c r="K16" i="2"/>
  <c r="J15" i="2"/>
  <c r="J22" i="2"/>
  <c r="J21" i="2"/>
  <c r="J20" i="2"/>
  <c r="J19" i="2"/>
  <c r="J18" i="2"/>
  <c r="J17" i="2"/>
  <c r="J16" i="2"/>
</calcChain>
</file>

<file path=xl/sharedStrings.xml><?xml version="1.0" encoding="utf-8"?>
<sst xmlns="http://schemas.openxmlformats.org/spreadsheetml/2006/main" count="399" uniqueCount="292">
  <si>
    <t>&gt; ########################################</t>
  </si>
  <si>
    <t>&gt; # Descriptives</t>
  </si>
  <si>
    <t xml:space="preserve">&gt; </t>
  </si>
  <si>
    <t>&gt; # Age</t>
  </si>
  <si>
    <t>&gt; summary(dat1[,grep("AGE", names(dat1))])</t>
  </si>
  <si>
    <t xml:space="preserve"> AGE18          AGE     </t>
  </si>
  <si>
    <t xml:space="preserve"> Yes:613   55_64  :132  </t>
  </si>
  <si>
    <t xml:space="preserve"> No :  0   25_34  :116  </t>
  </si>
  <si>
    <t xml:space="preserve">           35_44  :112  </t>
  </si>
  <si>
    <t xml:space="preserve">           45_54  :106  </t>
  </si>
  <si>
    <t xml:space="preserve">           65_74  : 83  </t>
  </si>
  <si>
    <t xml:space="preserve">           (Other): 48  </t>
  </si>
  <si>
    <t xml:space="preserve">           NA's   : 16  </t>
  </si>
  <si>
    <t>&gt; colSums(dat2[,grep("AGE", names(dat2))])</t>
  </si>
  <si>
    <t xml:space="preserve">     AGE_25   AGE_25_34   AGE_35_44   AGE_45_54      AGE_65 AGE_Missing </t>
  </si>
  <si>
    <t xml:space="preserve">         25         116         112         106          99          23 </t>
  </si>
  <si>
    <t>&gt; round(colSums(dat2[,grep("AGE", names(dat2))])/nrow(dat2)*100,2)</t>
  </si>
  <si>
    <t xml:space="preserve">       4.08       18.92       18.27       17.29       16.15        3.75 </t>
  </si>
  <si>
    <t>&gt; nrow(dat2) - sum(colSums(dat2[,grep("AGE", names(dat2))]))</t>
  </si>
  <si>
    <t>[1] 132</t>
  </si>
  <si>
    <t>&gt; round(100 - sum(colSums(dat2[,grep("AGE", names(dat2))])/nrow(dat2)*100),2)</t>
  </si>
  <si>
    <t>[1] 21.53</t>
  </si>
  <si>
    <t>&gt; # Gender</t>
  </si>
  <si>
    <t>&gt; summary(dat1[,grep("GEND", names(dat1))])</t>
  </si>
  <si>
    <t xml:space="preserve">     GEND      GEND_TEXT        </t>
  </si>
  <si>
    <t xml:space="preserve"> Female:203   Length:613        </t>
  </si>
  <si>
    <t xml:space="preserve"> Male  :382   Class :character  </t>
  </si>
  <si>
    <t xml:space="preserve"> SD    :  5   Mode  :character  </t>
  </si>
  <si>
    <t xml:space="preserve"> NA    :  6                     </t>
  </si>
  <si>
    <t xml:space="preserve"> NA's  : 17                     </t>
  </si>
  <si>
    <t>&gt; colSums(dat2[,grep("GEND", names(dat2))])</t>
  </si>
  <si>
    <t xml:space="preserve"> GEND_Female GEND_Missing </t>
  </si>
  <si>
    <t xml:space="preserve">         203           28 </t>
  </si>
  <si>
    <t>&gt; round(colSums(dat2[,grep("GEND", names(dat2))])/nrow(dat2)*100,2)</t>
  </si>
  <si>
    <t xml:space="preserve">       33.12         4.57 </t>
  </si>
  <si>
    <t>&gt; nrow(dat2) - sum(colSums(dat2[,grep("GEND", names(dat2))]))</t>
  </si>
  <si>
    <t>[1] 382</t>
  </si>
  <si>
    <t>&gt; round(100 - sum(colSums(dat2[,grep("GEND", names(dat2))])/nrow(dat2)*100),2)</t>
  </si>
  <si>
    <t>[1] 62.32</t>
  </si>
  <si>
    <t>&gt; # Race</t>
  </si>
  <si>
    <t>&gt; summary(dat1[,grep("RACE", names(dat1))])</t>
  </si>
  <si>
    <t xml:space="preserve"> RACE_WHIT       RACE_HISP       RACE_ASIA       RACE_BLAC       RACE_AIAN       RACE_NHPI        RACE_SD         RACE_NA         RACE_TEXT        </t>
  </si>
  <si>
    <t xml:space="preserve"> Mode :logical   Mode :logical   Mode :logical   Mode :logical   Mode :logical   Mode :logical   Mode :logical   Mode :logical   Length:613        </t>
  </si>
  <si>
    <t xml:space="preserve"> FALSE:90        FALSE:598       FALSE:592       FALSE:593       FALSE:605       FALSE:611       FALSE:599       FALSE:593       Class :character  </t>
  </si>
  <si>
    <t xml:space="preserve"> TRUE :523       TRUE :15        TRUE :21        TRUE :20        TRUE :8         TRUE :2         TRUE :14        TRUE :20        Mode  :character  </t>
  </si>
  <si>
    <t>&gt; colSums(dat2[,grep("Race", names(dat2))])</t>
  </si>
  <si>
    <t xml:space="preserve">    RaceW RaceOther </t>
  </si>
  <si>
    <t xml:space="preserve">      503       110 </t>
  </si>
  <si>
    <t>&gt; round(colSums(dat2[,grep("Race", names(dat2))])/nrow(dat2)*100,2)</t>
  </si>
  <si>
    <t xml:space="preserve">    82.06     17.94 </t>
  </si>
  <si>
    <t>&gt; nrow(dat2) - sum(colSums(dat2[,grep("Race", names(dat2))]))</t>
  </si>
  <si>
    <t>[1] 0</t>
  </si>
  <si>
    <t>&gt; round(100 - sum(colSums(dat2[,grep("Race", names(dat2))])/nrow(dat2)*100),2)</t>
  </si>
  <si>
    <t>&gt; # Education</t>
  </si>
  <si>
    <t>&gt; summary(dat1[,grep("EDUC", names(dat1))])</t>
  </si>
  <si>
    <t xml:space="preserve">LessHS  HSGED BachAs MastUp     NA   NA's </t>
  </si>
  <si>
    <t xml:space="preserve">     2     30    273    281     11     16 </t>
  </si>
  <si>
    <t>&gt; colSums(dat2[,grep("EDUC", names(dat2))])</t>
  </si>
  <si>
    <t xml:space="preserve">   EDUC_Bach EDUC_LessBAc EDUC_Missing </t>
  </si>
  <si>
    <t xml:space="preserve">         273           32           27 </t>
  </si>
  <si>
    <t>&gt; round(colSums(dat2[,grep("EDUC", names(dat2))])/nrow(dat2)*100,2)</t>
  </si>
  <si>
    <t xml:space="preserve">       44.54         5.22         4.40 </t>
  </si>
  <si>
    <t>&gt; nrow(dat2) - sum(colSums(dat2[,grep("EDUC", names(dat2))]))</t>
  </si>
  <si>
    <t>[1] 281</t>
  </si>
  <si>
    <t>&gt; round(100 - sum(colSums(dat2[,grep("EDUC", names(dat2))])/nrow(dat2)*100),2)</t>
  </si>
  <si>
    <t>[1] 45.84</t>
  </si>
  <si>
    <t>&gt; # Student status</t>
  </si>
  <si>
    <t>&gt; summary(dat1[,grep("STUD", names(dat1))])</t>
  </si>
  <si>
    <t xml:space="preserve"> Yes   No NA's </t>
  </si>
  <si>
    <t xml:space="preserve">  52  544   17 </t>
  </si>
  <si>
    <t>&gt; colSums(dat2[,grep("STUD", names(dat2))])</t>
  </si>
  <si>
    <t xml:space="preserve">STUD_Missing     STUD_Yes </t>
  </si>
  <si>
    <t xml:space="preserve">          17           52 </t>
  </si>
  <si>
    <t>&gt; round(colSums(dat2[,grep("STUD", names(dat2))])/nrow(dat2)*100,2)</t>
  </si>
  <si>
    <t xml:space="preserve">        2.77         8.48 </t>
  </si>
  <si>
    <t>&gt; nrow(dat2) - sum(colSums(dat2[,grep("STUD", names(dat2))]))</t>
  </si>
  <si>
    <t>[1] 544</t>
  </si>
  <si>
    <t>&gt; round(100 - sum(colSums(dat2[,grep("STUD", names(dat2))])/nrow(dat2)*100),2)</t>
  </si>
  <si>
    <t>[1] 88.74</t>
  </si>
  <si>
    <t>&gt; # Worker status</t>
  </si>
  <si>
    <t>&gt; summary(dat1[,grep("WORK", names(dat1))])</t>
  </si>
  <si>
    <t xml:space="preserve"> 462  135   16 </t>
  </si>
  <si>
    <t>&gt; colSums(dat2[,grep("WORK", names(dat2))])</t>
  </si>
  <si>
    <t xml:space="preserve">WORK_Missing      WORK_No </t>
  </si>
  <si>
    <t xml:space="preserve">          16          135 </t>
  </si>
  <si>
    <t>&gt; round(colSums(dat2[,grep("WORK", names(dat2))])/nrow(dat2)*100,2)</t>
  </si>
  <si>
    <t xml:space="preserve">        2.61        22.02 </t>
  </si>
  <si>
    <t>&gt; nrow(dat2) - sum(colSums(dat2[,grep("WORK", names(dat2))]))</t>
  </si>
  <si>
    <t>[1] 462</t>
  </si>
  <si>
    <t>&gt; round(100 - sum(colSums(dat2[,grep("WORK", names(dat2))])/nrow(dat2)*100),2)</t>
  </si>
  <si>
    <t>[1] 75.37</t>
  </si>
  <si>
    <t>&gt; # Income</t>
  </si>
  <si>
    <t>&gt; summary(dat1[,grep("INC", names(dat1))])</t>
  </si>
  <si>
    <t xml:space="preserve">000_009 010_014 015_024 025_034 035_049 050_074 075_099 100_149 150_999      DK      NA    NA's </t>
  </si>
  <si>
    <t xml:space="preserve">      6       7      17      13      22      83      92     141     145       5      66      16 </t>
  </si>
  <si>
    <t>&gt; colSums(dat2[,grep("INC", names(dat2))])</t>
  </si>
  <si>
    <t xml:space="preserve">     HHINC_50   HHINC_50_75  HHINC_75_100 HHINC_100_150 HHINC_Missing </t>
  </si>
  <si>
    <t xml:space="preserve">           65            83            92           141            87 </t>
  </si>
  <si>
    <t>&gt; round(colSums(dat2[,grep("INC", names(dat2))])/nrow(dat2)*100,2)</t>
  </si>
  <si>
    <t xml:space="preserve">        10.60         13.54         15.01         23.00         14.19 </t>
  </si>
  <si>
    <t>&gt; nrow(dat2) - sum(colSums(dat2[,grep("INC", names(dat2))]))</t>
  </si>
  <si>
    <t>[1] 145</t>
  </si>
  <si>
    <t>&gt; round(100 - sum(colSums(dat2[,grep("INC", names(dat2))])/nrow(dat2)*100),2)</t>
  </si>
  <si>
    <t>[1] 23.65</t>
  </si>
  <si>
    <t>&gt; # Bikes</t>
  </si>
  <si>
    <t>&gt; summary(dat1$BIKES)</t>
  </si>
  <si>
    <t xml:space="preserve">   0    1    2    3    4   5+ NA's </t>
  </si>
  <si>
    <t xml:space="preserve">   8   43  108   86  108  245   15 </t>
  </si>
  <si>
    <t>&gt; round(mean(dat2$BIKES),2); round(sd(dat2$BIKES), 2)</t>
  </si>
  <si>
    <t>[1] 3.55</t>
  </si>
  <si>
    <t>[1] 1.51</t>
  </si>
  <si>
    <t>&gt; sum(dat2$BIKES_Miss)</t>
  </si>
  <si>
    <t>[1] 15</t>
  </si>
  <si>
    <t>&gt; round(sum(dat2$BIKES_Miss)/nrow(dat2)*100,2)</t>
  </si>
  <si>
    <t>[1] 2.45</t>
  </si>
  <si>
    <t>&gt; nrow(dat2) - sum(sum(dat2$BIKES_Miss))</t>
  </si>
  <si>
    <t>[1] 598</t>
  </si>
  <si>
    <t>&gt; round(100 - sum(sum(dat2$BIKES_Miss)/nrow(dat2)*100),2)</t>
  </si>
  <si>
    <t>[1] 97.55</t>
  </si>
  <si>
    <t>&gt; # Cars</t>
  </si>
  <si>
    <t>&gt; summary(dat1$CARS)</t>
  </si>
  <si>
    <t xml:space="preserve">  31  153  268  106   30   10   15 </t>
  </si>
  <si>
    <t>&gt; round(mean(dat2$CARS),2); round(sd(dat2$CARS), 2)</t>
  </si>
  <si>
    <t>[1] 1.92</t>
  </si>
  <si>
    <t>[1] 1.03</t>
  </si>
  <si>
    <t>&gt; sum(dat2$CARS_Miss)</t>
  </si>
  <si>
    <t>&gt; round(sum(dat2$CARS_Miss)/nrow(dat2)*100,2)</t>
  </si>
  <si>
    <t>&gt; nrow(dat2) - sum(sum(dat2$CARS_Miss))</t>
  </si>
  <si>
    <t>&gt; round(100 - sum(sum(dat2$CARS_Miss)/nrow(dat2)*100),2)</t>
  </si>
  <si>
    <t>&gt; # Adults</t>
  </si>
  <si>
    <t>&gt; summary(dat1$ADULT)</t>
  </si>
  <si>
    <t xml:space="preserve">  79  356  121   25   10    6   16 </t>
  </si>
  <si>
    <t>&gt; round(mean(dat2$ADULT),2); round(sd(dat2$ADULT), 2)</t>
  </si>
  <si>
    <t>[1] 2.21</t>
  </si>
  <si>
    <t>[1] 0.88</t>
  </si>
  <si>
    <t>&gt; sum(dat2$ADULT_Miss)</t>
  </si>
  <si>
    <t>[1] 16</t>
  </si>
  <si>
    <t>&gt; round(sum(dat2$ADULT_Miss)/nrow(dat2)*100,2)</t>
  </si>
  <si>
    <t>[1] 2.61</t>
  </si>
  <si>
    <t>&gt; nrow(dat2) - sum(sum(dat2$ADULT_Miss))</t>
  </si>
  <si>
    <t>[1] 597</t>
  </si>
  <si>
    <t>&gt; round(100 - sum(sum(dat2$ADULT_Miss)/nrow(dat2)*100),2)</t>
  </si>
  <si>
    <t>[1] 97.39</t>
  </si>
  <si>
    <t>&gt; # Children</t>
  </si>
  <si>
    <t>&gt; summary(dat1$CHILD)</t>
  </si>
  <si>
    <t xml:space="preserve"> 439   57   72   17    9    4   15 </t>
  </si>
  <si>
    <t>&gt; round(mean(dat2$CHILD),2); round(sd(dat2$CHILD), 2)</t>
  </si>
  <si>
    <t>[1] 0.5</t>
  </si>
  <si>
    <t>[1] 0.98</t>
  </si>
  <si>
    <t>&gt; sum(dat2$CHILD_Miss)</t>
  </si>
  <si>
    <t>&gt; round(sum(dat2$CHILD_Miss)/nrow(dat2)*100,2)</t>
  </si>
  <si>
    <t>&gt; nrow(dat2) - sum(sum(dat2$CHILD_Miss))</t>
  </si>
  <si>
    <t>&gt; round(100 - sum(sum(dat2$CHILD_Miss)/nrow(dat2)*100),2)</t>
  </si>
  <si>
    <t>&gt; # Bike use frequency</t>
  </si>
  <si>
    <t>&gt; summary(dat1[,grep("MODEUSE2_BIKE", names(dat1))])</t>
  </si>
  <si>
    <t xml:space="preserve">                 Never Less than once a month     1-3 days per month      1-3 days per week      4-6 days per week       Almost every day </t>
  </si>
  <si>
    <t xml:space="preserve">                    17                     26                     58                    196                    179                    137 </t>
  </si>
  <si>
    <t>&gt; colSums(dat2[,grep("MODEUSE2_BIKE", names(dat2))])</t>
  </si>
  <si>
    <t xml:space="preserve">  MODEUSE2_BIKE_Few  MODEUSE2_BIKE_Week MODEUSE2_BIKE_Never </t>
  </si>
  <si>
    <t xml:space="preserve">                 84                 196                  17 </t>
  </si>
  <si>
    <t>&gt; round(colSums(dat2[,grep("MODEUSE2_BIKE", names(dat2))])/nrow(dat2)*100,2)</t>
  </si>
  <si>
    <t xml:space="preserve">              13.70               31.97                2.77 </t>
  </si>
  <si>
    <t>&gt; nrow(dat2) - sum(colSums(dat2[,grep("MODEUSE2_BIKE", names(dat2))]))</t>
  </si>
  <si>
    <t>[1] 316</t>
  </si>
  <si>
    <t>&gt; round(100 - sum(colSums(dat2[,grep("MODEUSE2_BIKE", names(dat2))])/nrow(dat2)*100),2)</t>
  </si>
  <si>
    <t>[1] 51.55</t>
  </si>
  <si>
    <t>&gt; # Cyclist type</t>
  </si>
  <si>
    <t>&gt; summary(dat1[,grep("btype", names(dat1))])</t>
  </si>
  <si>
    <t xml:space="preserve">          No way, no how Interested but concerned   Enthused and confident      Strong and fearless                     NA's </t>
  </si>
  <si>
    <t xml:space="preserve">                       0                      441                      112                       42                       18 </t>
  </si>
  <si>
    <t>&gt; colSums(dat2[,grep("btype", names(dat2))])</t>
  </si>
  <si>
    <t xml:space="preserve">btype_E btype_M btype_S </t>
  </si>
  <si>
    <t xml:space="preserve">    112      18      42 </t>
  </si>
  <si>
    <t>&gt; round(colSums(dat2[,grep("btype", names(dat2))])/nrow(dat2)*100,2)</t>
  </si>
  <si>
    <t xml:space="preserve">  18.27    2.94    6.85 </t>
  </si>
  <si>
    <t>&gt; nrow(dat2) - sum(colSums(dat2[,grep("btype", names(dat2))]))</t>
  </si>
  <si>
    <t>[1] 441</t>
  </si>
  <si>
    <t>&gt; round(100 - sum(colSums(dat2[,grep("btype", names(dat2))])/nrow(dat2)*100),2)</t>
  </si>
  <si>
    <t>[1] 71.94</t>
  </si>
  <si>
    <t>&gt; # Crash experience</t>
  </si>
  <si>
    <t>&gt; summary(dat1[,grep("CRASH", names(dat1))])</t>
  </si>
  <si>
    <t xml:space="preserve"> CRASH_HIT       CRASH_NHIT       CRASH_NO      </t>
  </si>
  <si>
    <t xml:space="preserve"> Mode :logical   Mode :logical   Mode :logical  </t>
  </si>
  <si>
    <t xml:space="preserve"> FALSE:604       FALSE:470       FALSE:164      </t>
  </si>
  <si>
    <t xml:space="preserve"> TRUE :9         TRUE :143       TRUE :449      </t>
  </si>
  <si>
    <t>&gt; sum(dat2$Crash)</t>
  </si>
  <si>
    <t>[1] 151</t>
  </si>
  <si>
    <t>&gt; round(sum(dat2$Crash)/nrow(dat2)*100,2)</t>
  </si>
  <si>
    <t>[1] 24.63</t>
  </si>
  <si>
    <t>&gt; nrow(dat2) - sum(sum(dat2$Crash))</t>
  </si>
  <si>
    <t>&gt; round(100 - sum(sum(dat2$Crash)/nrow(dat2)*100),2)</t>
  </si>
  <si>
    <t>&gt; # Frequency of roundabouts when bicycling</t>
  </si>
  <si>
    <t>&gt; summary(dat1[,grep("MODEROUND_BIKE", names(dat1))])</t>
  </si>
  <si>
    <t xml:space="preserve">    Never Sometimes     Often    Always      NA's </t>
  </si>
  <si>
    <t xml:space="preserve">       50       254       185       112        12 </t>
  </si>
  <si>
    <t>&gt; colSums(dat2[,grep("MODEROUND_BIKE", names(dat2))])</t>
  </si>
  <si>
    <t xml:space="preserve"> MODEROUND_BIKE_Always MODEROUND_BIKE_Missing   MODEROUND_BIKE_Never   MODEROUND_BIKE_Often </t>
  </si>
  <si>
    <t xml:space="preserve">                   112                     12                     50                    185 </t>
  </si>
  <si>
    <t>&gt; round(colSums(dat2[,grep("MODEROUND_BIKE", names(dat2))])/nrow(dat2)*100,2)</t>
  </si>
  <si>
    <t xml:space="preserve">                 18.27                   1.96                   8.16                  30.18 </t>
  </si>
  <si>
    <t>&gt; nrow(dat2) - sum(colSums(dat2[,grep("MODEROUND_BIKE", names(dat2))]))</t>
  </si>
  <si>
    <t>[1] 254</t>
  </si>
  <si>
    <t>&gt; round(100 - sum(colSums(dat2[,grep("MODEROUND_BIKE", names(dat2))])/nrow(dat2)*100),2)</t>
  </si>
  <si>
    <t>[1] 41.44</t>
  </si>
  <si>
    <t>&gt; # Roundabouts affect route choice</t>
  </si>
  <si>
    <t>&gt; summary(dat1[,grep("MODEROUTE_BIKE", names(dat1))])</t>
  </si>
  <si>
    <t xml:space="preserve">   Yes_Avoid Yes_AvoidAlt   Yes_Prefer           No         NA's </t>
  </si>
  <si>
    <t xml:space="preserve">          32          108          105          357           11 </t>
  </si>
  <si>
    <t>&gt; colSums(dat2[,grep("MODEROUTE_BIKE", names(dat2))])</t>
  </si>
  <si>
    <t xml:space="preserve">     MODEROUTE_BIKE_Missing    MODEROUTE_BIKE_Yes_Avoid MODEROUTE_BIKE_Yes_AvoidAlt   MODEROUTE_BIKE_Yes_Prefer </t>
  </si>
  <si>
    <t xml:space="preserve">                         11                          32                         108                         105 </t>
  </si>
  <si>
    <t>&gt; round(colSums(dat2[,grep("MODEROUTE_BIKE", names(dat2))])/nrow(dat2)*100,2)</t>
  </si>
  <si>
    <t xml:space="preserve">                       1.79                        5.22                       17.62                       17.13 </t>
  </si>
  <si>
    <t>&gt; nrow(dat2) - sum(colSums(dat2[,grep("MODEROUTE_BIKE", names(dat2))]))</t>
  </si>
  <si>
    <t>[1] 357</t>
  </si>
  <si>
    <t>&gt; round(100 - sum(colSums(dat2[,grep("MODEROUTE_BIKE", names(dat2))])/nrow(dat2)*100),2)</t>
  </si>
  <si>
    <t>[1] 58.24</t>
  </si>
  <si>
    <t>&gt; # Roundabouts affect mode choice</t>
  </si>
  <si>
    <t>&gt; summary(dat1[,grep("ROUNDMODE", names(dat1))])</t>
  </si>
  <si>
    <t xml:space="preserve">Yes_MuchLess Yes_SomeLess Yes_SomeMore Yes_MuchMore           No         NA's </t>
  </si>
  <si>
    <t xml:space="preserve">           8           26           21           13          540            5 </t>
  </si>
  <si>
    <t>&gt; colSums(dat2[,grep("ROUNDMODE", names(dat2))])</t>
  </si>
  <si>
    <t xml:space="preserve">ROUNDMODE_Missing ROUNDMODE_YesLess ROUNDMODE_YesMore </t>
  </si>
  <si>
    <t xml:space="preserve">                5                34                34 </t>
  </si>
  <si>
    <t>&gt; round(colSums(dat2[,grep("ROUNDMODE", names(dat2))])/nrow(dat2)*100,2)</t>
  </si>
  <si>
    <t xml:space="preserve">             0.82              5.55              5.55 </t>
  </si>
  <si>
    <t>&gt; nrow(dat2) - sum(colSums(dat2[,grep("ROUNDMODE", names(dat2))]))</t>
  </si>
  <si>
    <t>[1] 540</t>
  </si>
  <si>
    <t>&gt; round(100 - sum(colSums(dat2[,grep("ROUNDMODE", names(dat2))])/nrow(dat2)*100),2)</t>
  </si>
  <si>
    <t>[1] 88.09</t>
  </si>
  <si>
    <t>&gt;</t>
  </si>
  <si>
    <t>&gt; # Descriptives for weights</t>
  </si>
  <si>
    <t>&gt; sum(dat2$weight[dat2$AGE_25==1])</t>
  </si>
  <si>
    <t>&gt; sum(dat2$weight[dat2$AGE_25_34==1])</t>
  </si>
  <si>
    <t>&gt; sum(dat2$weight[dat2$AGE_35_44==1])</t>
  </si>
  <si>
    <t>&gt; sum(dat2$weight[dat2$AGE_45_54==1])</t>
  </si>
  <si>
    <t>&gt; sum(dat2$weight[rowSums(dat2[,grep("AGE", names(dat2))])==0])</t>
  </si>
  <si>
    <t>&gt; sum(dat2$weight[dat2$AGE_65==1])</t>
  </si>
  <si>
    <t>&gt; sum(dat2$weight[dat2$AGE_Missing==1])</t>
  </si>
  <si>
    <t>&gt; sum(dat2$weight[rowSums(dat2[,grep("GEND", names(dat2))])==0])</t>
  </si>
  <si>
    <t>&gt; sum(dat2$weight[dat2$GEND_Female==1])</t>
  </si>
  <si>
    <t>&gt; sum(dat2$weight[dat2$GEND_Missing==1])</t>
  </si>
  <si>
    <t>&gt; sum(dat2$weight[dat2$RaceW==1])</t>
  </si>
  <si>
    <t>&gt; sum(dat2$weight[dat2$RaceOther==1])</t>
  </si>
  <si>
    <t>&gt; sum(dat2$weight[dat2$HHINC_50==1])</t>
  </si>
  <si>
    <t>&gt; sum(dat2$weight[dat2$HHINC_50_75==1])</t>
  </si>
  <si>
    <t>&gt; sum(dat2$weight[dat2$HHINC_75_100==1])</t>
  </si>
  <si>
    <t>&gt; sum(dat2$weight[dat2$HHINC_100_150==1])</t>
  </si>
  <si>
    <t>&gt; sum(dat2$weight[rowSums(dat2[,grep("INC", names(dat2))])==0])</t>
  </si>
  <si>
    <t>&gt; sum(dat2$weight[dat2$HHINC_Missing==1])</t>
  </si>
  <si>
    <t>&gt; # Target weights</t>
  </si>
  <si>
    <t>&gt; expected</t>
  </si>
  <si>
    <t>AGE_25</t>
  </si>
  <si>
    <t>AGE_25_34</t>
  </si>
  <si>
    <t>AGE_35_44</t>
  </si>
  <si>
    <t>AGE_45_54</t>
  </si>
  <si>
    <t>AGE_65</t>
  </si>
  <si>
    <t>AGE_Missing</t>
  </si>
  <si>
    <t>[1]</t>
  </si>
  <si>
    <t>Variables</t>
  </si>
  <si>
    <t>Population</t>
  </si>
  <si>
    <t>Rate</t>
  </si>
  <si>
    <t>Sample</t>
  </si>
  <si>
    <t>male</t>
  </si>
  <si>
    <t>female</t>
  </si>
  <si>
    <t>less than 25</t>
  </si>
  <si>
    <t>25 to 34</t>
  </si>
  <si>
    <t>35 to 44</t>
  </si>
  <si>
    <t>45 to 54</t>
  </si>
  <si>
    <t>55 to 64</t>
  </si>
  <si>
    <t>65 plus</t>
  </si>
  <si>
    <t>25K</t>
  </si>
  <si>
    <t>50K</t>
  </si>
  <si>
    <t>75K</t>
  </si>
  <si>
    <t>100K</t>
  </si>
  <si>
    <t>150K</t>
  </si>
  <si>
    <t>150plus</t>
  </si>
  <si>
    <t>Other</t>
  </si>
  <si>
    <t>Bach</t>
  </si>
  <si>
    <t>Master</t>
  </si>
  <si>
    <t>HS</t>
  </si>
  <si>
    <t>White</t>
  </si>
  <si>
    <t>Others</t>
  </si>
  <si>
    <t>GEND_Female</t>
  </si>
  <si>
    <t>GEND_Missing</t>
  </si>
  <si>
    <t>RaceW</t>
  </si>
  <si>
    <t>RaceOther</t>
  </si>
  <si>
    <t>HHINC_50</t>
  </si>
  <si>
    <t>HHINC_50_75</t>
  </si>
  <si>
    <t>HHINC_75_100</t>
  </si>
  <si>
    <t>HHINC_100_150</t>
  </si>
  <si>
    <t>HHINC_Missing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</si>
</sst>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center" wrapText="1"/>
    </xf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5"/>
  <sheetViews>
    <sheetView workbookViewId="0"/>
  </sheetViews>
  <sheetFormatPr defaultRowHeight="14.4" x14ac:dyDescent="0.3"/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x14ac:dyDescent="0.3">
      <c r="A11" s="2" t="s">
        <v>10</v>
      </c>
    </row>
    <row r="12" spans="1:1" x14ac:dyDescent="0.3">
      <c r="A12" s="2" t="s">
        <v>11</v>
      </c>
    </row>
    <row r="13" spans="1:1" x14ac:dyDescent="0.3">
      <c r="A13" s="2" t="s">
        <v>12</v>
      </c>
    </row>
    <row r="14" spans="1:1" x14ac:dyDescent="0.3">
      <c r="A14" s="1" t="s">
        <v>13</v>
      </c>
    </row>
    <row r="15" spans="1:1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1" t="s">
        <v>16</v>
      </c>
    </row>
    <row r="18" spans="1:1" x14ac:dyDescent="0.3">
      <c r="A18" s="2" t="s">
        <v>14</v>
      </c>
    </row>
    <row r="19" spans="1:1" x14ac:dyDescent="0.3">
      <c r="A19" s="2" t="s">
        <v>17</v>
      </c>
    </row>
    <row r="20" spans="1:1" x14ac:dyDescent="0.3">
      <c r="A20" s="1" t="s">
        <v>18</v>
      </c>
    </row>
    <row r="21" spans="1:1" x14ac:dyDescent="0.3">
      <c r="A21" s="2" t="s">
        <v>19</v>
      </c>
    </row>
    <row r="22" spans="1:1" x14ac:dyDescent="0.3">
      <c r="A22" s="1" t="s">
        <v>20</v>
      </c>
    </row>
    <row r="23" spans="1:1" x14ac:dyDescent="0.3">
      <c r="A23" s="2" t="s">
        <v>21</v>
      </c>
    </row>
    <row r="24" spans="1:1" x14ac:dyDescent="0.3">
      <c r="A24" s="1" t="s">
        <v>2</v>
      </c>
    </row>
    <row r="25" spans="1:1" x14ac:dyDescent="0.3">
      <c r="A25" s="1" t="s">
        <v>22</v>
      </c>
    </row>
    <row r="26" spans="1:1" x14ac:dyDescent="0.3">
      <c r="A26" s="1" t="s">
        <v>23</v>
      </c>
    </row>
    <row r="27" spans="1:1" x14ac:dyDescent="0.3">
      <c r="A27" s="2" t="s">
        <v>24</v>
      </c>
    </row>
    <row r="28" spans="1:1" x14ac:dyDescent="0.3">
      <c r="A28" s="2" t="s">
        <v>25</v>
      </c>
    </row>
    <row r="29" spans="1:1" x14ac:dyDescent="0.3">
      <c r="A29" s="2" t="s">
        <v>26</v>
      </c>
    </row>
    <row r="30" spans="1:1" x14ac:dyDescent="0.3">
      <c r="A30" s="2" t="s">
        <v>27</v>
      </c>
    </row>
    <row r="31" spans="1:1" x14ac:dyDescent="0.3">
      <c r="A31" s="2" t="s">
        <v>28</v>
      </c>
    </row>
    <row r="32" spans="1:1" x14ac:dyDescent="0.3">
      <c r="A32" s="2" t="s">
        <v>29</v>
      </c>
    </row>
    <row r="33" spans="1:1" x14ac:dyDescent="0.3">
      <c r="A33" s="1" t="s">
        <v>30</v>
      </c>
    </row>
    <row r="34" spans="1:1" x14ac:dyDescent="0.3">
      <c r="A34" s="2" t="s">
        <v>31</v>
      </c>
    </row>
    <row r="35" spans="1:1" x14ac:dyDescent="0.3">
      <c r="A35" s="2" t="s">
        <v>32</v>
      </c>
    </row>
    <row r="36" spans="1:1" x14ac:dyDescent="0.3">
      <c r="A36" s="1" t="s">
        <v>33</v>
      </c>
    </row>
    <row r="37" spans="1:1" x14ac:dyDescent="0.3">
      <c r="A37" s="2" t="s">
        <v>31</v>
      </c>
    </row>
    <row r="38" spans="1:1" x14ac:dyDescent="0.3">
      <c r="A38" s="2" t="s">
        <v>34</v>
      </c>
    </row>
    <row r="39" spans="1:1" x14ac:dyDescent="0.3">
      <c r="A39" s="1" t="s">
        <v>35</v>
      </c>
    </row>
    <row r="40" spans="1:1" x14ac:dyDescent="0.3">
      <c r="A40" s="2" t="s">
        <v>36</v>
      </c>
    </row>
    <row r="41" spans="1:1" x14ac:dyDescent="0.3">
      <c r="A41" s="1" t="s">
        <v>37</v>
      </c>
    </row>
    <row r="42" spans="1:1" x14ac:dyDescent="0.3">
      <c r="A42" s="2" t="s">
        <v>38</v>
      </c>
    </row>
    <row r="43" spans="1:1" x14ac:dyDescent="0.3">
      <c r="A43" s="1" t="s">
        <v>2</v>
      </c>
    </row>
    <row r="44" spans="1:1" x14ac:dyDescent="0.3">
      <c r="A44" s="1" t="s">
        <v>39</v>
      </c>
    </row>
    <row r="45" spans="1:1" x14ac:dyDescent="0.3">
      <c r="A45" s="1" t="s">
        <v>40</v>
      </c>
    </row>
    <row r="46" spans="1:1" x14ac:dyDescent="0.3">
      <c r="A46" s="2" t="s">
        <v>41</v>
      </c>
    </row>
    <row r="47" spans="1:1" x14ac:dyDescent="0.3">
      <c r="A47" s="2" t="s">
        <v>42</v>
      </c>
    </row>
    <row r="48" spans="1:1" x14ac:dyDescent="0.3">
      <c r="A48" s="2" t="s">
        <v>43</v>
      </c>
    </row>
    <row r="49" spans="1:1" x14ac:dyDescent="0.3">
      <c r="A49" s="2" t="s">
        <v>44</v>
      </c>
    </row>
    <row r="50" spans="1:1" x14ac:dyDescent="0.3">
      <c r="A50" s="1" t="s">
        <v>45</v>
      </c>
    </row>
    <row r="51" spans="1:1" x14ac:dyDescent="0.3">
      <c r="A51" s="2" t="s">
        <v>46</v>
      </c>
    </row>
    <row r="52" spans="1:1" x14ac:dyDescent="0.3">
      <c r="A52" s="2" t="s">
        <v>47</v>
      </c>
    </row>
    <row r="53" spans="1:1" x14ac:dyDescent="0.3">
      <c r="A53" s="1" t="s">
        <v>48</v>
      </c>
    </row>
    <row r="54" spans="1:1" x14ac:dyDescent="0.3">
      <c r="A54" s="2" t="s">
        <v>46</v>
      </c>
    </row>
    <row r="55" spans="1:1" x14ac:dyDescent="0.3">
      <c r="A55" s="2" t="s">
        <v>49</v>
      </c>
    </row>
    <row r="56" spans="1:1" x14ac:dyDescent="0.3">
      <c r="A56" s="1" t="s">
        <v>50</v>
      </c>
    </row>
    <row r="57" spans="1:1" x14ac:dyDescent="0.3">
      <c r="A57" s="2" t="s">
        <v>51</v>
      </c>
    </row>
    <row r="58" spans="1:1" x14ac:dyDescent="0.3">
      <c r="A58" s="1" t="s">
        <v>52</v>
      </c>
    </row>
    <row r="59" spans="1:1" x14ac:dyDescent="0.3">
      <c r="A59" s="2" t="s">
        <v>51</v>
      </c>
    </row>
    <row r="60" spans="1:1" x14ac:dyDescent="0.3">
      <c r="A60" s="1" t="s">
        <v>2</v>
      </c>
    </row>
    <row r="61" spans="1:1" x14ac:dyDescent="0.3">
      <c r="A61" s="1" t="s">
        <v>53</v>
      </c>
    </row>
    <row r="62" spans="1:1" x14ac:dyDescent="0.3">
      <c r="A62" s="1" t="s">
        <v>54</v>
      </c>
    </row>
    <row r="63" spans="1:1" x14ac:dyDescent="0.3">
      <c r="A63" s="2" t="s">
        <v>55</v>
      </c>
    </row>
    <row r="64" spans="1:1" x14ac:dyDescent="0.3">
      <c r="A64" s="2" t="s">
        <v>56</v>
      </c>
    </row>
    <row r="65" spans="1:1" x14ac:dyDescent="0.3">
      <c r="A65" s="1" t="s">
        <v>57</v>
      </c>
    </row>
    <row r="66" spans="1:1" x14ac:dyDescent="0.3">
      <c r="A66" s="2" t="s">
        <v>58</v>
      </c>
    </row>
    <row r="67" spans="1:1" x14ac:dyDescent="0.3">
      <c r="A67" s="2" t="s">
        <v>59</v>
      </c>
    </row>
    <row r="68" spans="1:1" x14ac:dyDescent="0.3">
      <c r="A68" s="1" t="s">
        <v>60</v>
      </c>
    </row>
    <row r="69" spans="1:1" x14ac:dyDescent="0.3">
      <c r="A69" s="2" t="s">
        <v>58</v>
      </c>
    </row>
    <row r="70" spans="1:1" x14ac:dyDescent="0.3">
      <c r="A70" s="2" t="s">
        <v>61</v>
      </c>
    </row>
    <row r="71" spans="1:1" x14ac:dyDescent="0.3">
      <c r="A71" s="1" t="s">
        <v>62</v>
      </c>
    </row>
    <row r="72" spans="1:1" x14ac:dyDescent="0.3">
      <c r="A72" s="2" t="s">
        <v>63</v>
      </c>
    </row>
    <row r="73" spans="1:1" x14ac:dyDescent="0.3">
      <c r="A73" s="1" t="s">
        <v>64</v>
      </c>
    </row>
    <row r="74" spans="1:1" x14ac:dyDescent="0.3">
      <c r="A74" s="2" t="s">
        <v>65</v>
      </c>
    </row>
    <row r="75" spans="1:1" x14ac:dyDescent="0.3">
      <c r="A75" s="1" t="s">
        <v>2</v>
      </c>
    </row>
    <row r="76" spans="1:1" x14ac:dyDescent="0.3">
      <c r="A76" s="1" t="s">
        <v>66</v>
      </c>
    </row>
    <row r="77" spans="1:1" x14ac:dyDescent="0.3">
      <c r="A77" s="1" t="s">
        <v>67</v>
      </c>
    </row>
    <row r="78" spans="1:1" x14ac:dyDescent="0.3">
      <c r="A78" s="2" t="s">
        <v>68</v>
      </c>
    </row>
    <row r="79" spans="1:1" x14ac:dyDescent="0.3">
      <c r="A79" s="2" t="s">
        <v>69</v>
      </c>
    </row>
    <row r="80" spans="1:1" x14ac:dyDescent="0.3">
      <c r="A80" s="1" t="s">
        <v>70</v>
      </c>
    </row>
    <row r="81" spans="1:1" x14ac:dyDescent="0.3">
      <c r="A81" s="2" t="s">
        <v>71</v>
      </c>
    </row>
    <row r="82" spans="1:1" x14ac:dyDescent="0.3">
      <c r="A82" s="2" t="s">
        <v>72</v>
      </c>
    </row>
    <row r="83" spans="1:1" x14ac:dyDescent="0.3">
      <c r="A83" s="1" t="s">
        <v>73</v>
      </c>
    </row>
    <row r="84" spans="1:1" x14ac:dyDescent="0.3">
      <c r="A84" s="2" t="s">
        <v>71</v>
      </c>
    </row>
    <row r="85" spans="1:1" x14ac:dyDescent="0.3">
      <c r="A85" s="2" t="s">
        <v>74</v>
      </c>
    </row>
    <row r="86" spans="1:1" x14ac:dyDescent="0.3">
      <c r="A86" s="1" t="s">
        <v>75</v>
      </c>
    </row>
    <row r="87" spans="1:1" x14ac:dyDescent="0.3">
      <c r="A87" s="2" t="s">
        <v>76</v>
      </c>
    </row>
    <row r="88" spans="1:1" x14ac:dyDescent="0.3">
      <c r="A88" s="1" t="s">
        <v>77</v>
      </c>
    </row>
    <row r="89" spans="1:1" x14ac:dyDescent="0.3">
      <c r="A89" s="2" t="s">
        <v>78</v>
      </c>
    </row>
    <row r="90" spans="1:1" x14ac:dyDescent="0.3">
      <c r="A90" s="1" t="s">
        <v>2</v>
      </c>
    </row>
    <row r="91" spans="1:1" x14ac:dyDescent="0.3">
      <c r="A91" s="1" t="s">
        <v>79</v>
      </c>
    </row>
    <row r="92" spans="1:1" x14ac:dyDescent="0.3">
      <c r="A92" s="1" t="s">
        <v>80</v>
      </c>
    </row>
    <row r="93" spans="1:1" x14ac:dyDescent="0.3">
      <c r="A93" s="2" t="s">
        <v>68</v>
      </c>
    </row>
    <row r="94" spans="1:1" x14ac:dyDescent="0.3">
      <c r="A94" s="2" t="s">
        <v>81</v>
      </c>
    </row>
    <row r="95" spans="1:1" x14ac:dyDescent="0.3">
      <c r="A95" s="1" t="s">
        <v>82</v>
      </c>
    </row>
    <row r="96" spans="1:1" x14ac:dyDescent="0.3">
      <c r="A96" s="2" t="s">
        <v>83</v>
      </c>
    </row>
    <row r="97" spans="1:1" x14ac:dyDescent="0.3">
      <c r="A97" s="2" t="s">
        <v>84</v>
      </c>
    </row>
    <row r="98" spans="1:1" x14ac:dyDescent="0.3">
      <c r="A98" s="1" t="s">
        <v>85</v>
      </c>
    </row>
    <row r="99" spans="1:1" x14ac:dyDescent="0.3">
      <c r="A99" s="2" t="s">
        <v>83</v>
      </c>
    </row>
    <row r="100" spans="1:1" x14ac:dyDescent="0.3">
      <c r="A100" s="2" t="s">
        <v>86</v>
      </c>
    </row>
    <row r="101" spans="1:1" x14ac:dyDescent="0.3">
      <c r="A101" s="1" t="s">
        <v>87</v>
      </c>
    </row>
    <row r="102" spans="1:1" x14ac:dyDescent="0.3">
      <c r="A102" s="2" t="s">
        <v>88</v>
      </c>
    </row>
    <row r="103" spans="1:1" x14ac:dyDescent="0.3">
      <c r="A103" s="1" t="s">
        <v>89</v>
      </c>
    </row>
    <row r="104" spans="1:1" x14ac:dyDescent="0.3">
      <c r="A104" s="2" t="s">
        <v>90</v>
      </c>
    </row>
    <row r="105" spans="1:1" x14ac:dyDescent="0.3">
      <c r="A105" s="1" t="s">
        <v>2</v>
      </c>
    </row>
    <row r="106" spans="1:1" x14ac:dyDescent="0.3">
      <c r="A106" s="1" t="s">
        <v>91</v>
      </c>
    </row>
    <row r="107" spans="1:1" x14ac:dyDescent="0.3">
      <c r="A107" s="1" t="s">
        <v>92</v>
      </c>
    </row>
    <row r="108" spans="1:1" x14ac:dyDescent="0.3">
      <c r="A108" s="2" t="s">
        <v>93</v>
      </c>
    </row>
    <row r="109" spans="1:1" x14ac:dyDescent="0.3">
      <c r="A109" s="2" t="s">
        <v>94</v>
      </c>
    </row>
    <row r="110" spans="1:1" x14ac:dyDescent="0.3">
      <c r="A110" s="1" t="s">
        <v>95</v>
      </c>
    </row>
    <row r="111" spans="1:1" x14ac:dyDescent="0.3">
      <c r="A111" s="2" t="s">
        <v>96</v>
      </c>
    </row>
    <row r="112" spans="1:1" x14ac:dyDescent="0.3">
      <c r="A112" s="2" t="s">
        <v>97</v>
      </c>
    </row>
    <row r="113" spans="1:1" x14ac:dyDescent="0.3">
      <c r="A113" s="1" t="s">
        <v>98</v>
      </c>
    </row>
    <row r="114" spans="1:1" x14ac:dyDescent="0.3">
      <c r="A114" s="2" t="s">
        <v>96</v>
      </c>
    </row>
    <row r="115" spans="1:1" x14ac:dyDescent="0.3">
      <c r="A115" s="2" t="s">
        <v>99</v>
      </c>
    </row>
    <row r="116" spans="1:1" x14ac:dyDescent="0.3">
      <c r="A116" s="1" t="s">
        <v>100</v>
      </c>
    </row>
    <row r="117" spans="1:1" x14ac:dyDescent="0.3">
      <c r="A117" s="2" t="s">
        <v>101</v>
      </c>
    </row>
    <row r="118" spans="1:1" x14ac:dyDescent="0.3">
      <c r="A118" s="1" t="s">
        <v>102</v>
      </c>
    </row>
    <row r="119" spans="1:1" x14ac:dyDescent="0.3">
      <c r="A119" s="2" t="s">
        <v>103</v>
      </c>
    </row>
    <row r="120" spans="1:1" x14ac:dyDescent="0.3">
      <c r="A120" s="1" t="s">
        <v>2</v>
      </c>
    </row>
    <row r="121" spans="1:1" x14ac:dyDescent="0.3">
      <c r="A121" s="1" t="s">
        <v>104</v>
      </c>
    </row>
    <row r="122" spans="1:1" x14ac:dyDescent="0.3">
      <c r="A122" s="1" t="s">
        <v>105</v>
      </c>
    </row>
    <row r="123" spans="1:1" x14ac:dyDescent="0.3">
      <c r="A123" s="2" t="s">
        <v>106</v>
      </c>
    </row>
    <row r="124" spans="1:1" x14ac:dyDescent="0.3">
      <c r="A124" s="2" t="s">
        <v>107</v>
      </c>
    </row>
    <row r="125" spans="1:1" x14ac:dyDescent="0.3">
      <c r="A125" s="1" t="s">
        <v>108</v>
      </c>
    </row>
    <row r="126" spans="1:1" x14ac:dyDescent="0.3">
      <c r="A126" s="2" t="s">
        <v>109</v>
      </c>
    </row>
    <row r="127" spans="1:1" x14ac:dyDescent="0.3">
      <c r="A127" s="2" t="s">
        <v>110</v>
      </c>
    </row>
    <row r="128" spans="1:1" x14ac:dyDescent="0.3">
      <c r="A128" s="1" t="s">
        <v>111</v>
      </c>
    </row>
    <row r="129" spans="1:1" x14ac:dyDescent="0.3">
      <c r="A129" s="2" t="s">
        <v>112</v>
      </c>
    </row>
    <row r="130" spans="1:1" x14ac:dyDescent="0.3">
      <c r="A130" s="1" t="s">
        <v>113</v>
      </c>
    </row>
    <row r="131" spans="1:1" x14ac:dyDescent="0.3">
      <c r="A131" s="2" t="s">
        <v>114</v>
      </c>
    </row>
    <row r="132" spans="1:1" x14ac:dyDescent="0.3">
      <c r="A132" s="1" t="s">
        <v>115</v>
      </c>
    </row>
    <row r="133" spans="1:1" x14ac:dyDescent="0.3">
      <c r="A133" s="2" t="s">
        <v>116</v>
      </c>
    </row>
    <row r="134" spans="1:1" x14ac:dyDescent="0.3">
      <c r="A134" s="1" t="s">
        <v>117</v>
      </c>
    </row>
    <row r="135" spans="1:1" x14ac:dyDescent="0.3">
      <c r="A135" s="2" t="s">
        <v>118</v>
      </c>
    </row>
    <row r="136" spans="1:1" x14ac:dyDescent="0.3">
      <c r="A136" s="1" t="s">
        <v>2</v>
      </c>
    </row>
    <row r="137" spans="1:1" x14ac:dyDescent="0.3">
      <c r="A137" s="1" t="s">
        <v>119</v>
      </c>
    </row>
    <row r="138" spans="1:1" x14ac:dyDescent="0.3">
      <c r="A138" s="1" t="s">
        <v>120</v>
      </c>
    </row>
    <row r="139" spans="1:1" x14ac:dyDescent="0.3">
      <c r="A139" s="2" t="s">
        <v>106</v>
      </c>
    </row>
    <row r="140" spans="1:1" x14ac:dyDescent="0.3">
      <c r="A140" s="2" t="s">
        <v>121</v>
      </c>
    </row>
    <row r="141" spans="1:1" x14ac:dyDescent="0.3">
      <c r="A141" s="1" t="s">
        <v>122</v>
      </c>
    </row>
    <row r="142" spans="1:1" x14ac:dyDescent="0.3">
      <c r="A142" s="2" t="s">
        <v>123</v>
      </c>
    </row>
    <row r="143" spans="1:1" x14ac:dyDescent="0.3">
      <c r="A143" s="2" t="s">
        <v>124</v>
      </c>
    </row>
    <row r="144" spans="1:1" x14ac:dyDescent="0.3">
      <c r="A144" s="1" t="s">
        <v>125</v>
      </c>
    </row>
    <row r="145" spans="1:1" x14ac:dyDescent="0.3">
      <c r="A145" s="2" t="s">
        <v>112</v>
      </c>
    </row>
    <row r="146" spans="1:1" x14ac:dyDescent="0.3">
      <c r="A146" s="1" t="s">
        <v>126</v>
      </c>
    </row>
    <row r="147" spans="1:1" x14ac:dyDescent="0.3">
      <c r="A147" s="2" t="s">
        <v>114</v>
      </c>
    </row>
    <row r="148" spans="1:1" x14ac:dyDescent="0.3">
      <c r="A148" s="1" t="s">
        <v>127</v>
      </c>
    </row>
    <row r="149" spans="1:1" x14ac:dyDescent="0.3">
      <c r="A149" s="2" t="s">
        <v>116</v>
      </c>
    </row>
    <row r="150" spans="1:1" x14ac:dyDescent="0.3">
      <c r="A150" s="1" t="s">
        <v>128</v>
      </c>
    </row>
    <row r="151" spans="1:1" x14ac:dyDescent="0.3">
      <c r="A151" s="2" t="s">
        <v>118</v>
      </c>
    </row>
    <row r="152" spans="1:1" x14ac:dyDescent="0.3">
      <c r="A152" s="1" t="s">
        <v>2</v>
      </c>
    </row>
    <row r="153" spans="1:1" x14ac:dyDescent="0.3">
      <c r="A153" s="1" t="s">
        <v>129</v>
      </c>
    </row>
    <row r="154" spans="1:1" x14ac:dyDescent="0.3">
      <c r="A154" s="1" t="s">
        <v>130</v>
      </c>
    </row>
    <row r="155" spans="1:1" x14ac:dyDescent="0.3">
      <c r="A155" s="2" t="s">
        <v>106</v>
      </c>
    </row>
    <row r="156" spans="1:1" x14ac:dyDescent="0.3">
      <c r="A156" s="2" t="s">
        <v>131</v>
      </c>
    </row>
    <row r="157" spans="1:1" x14ac:dyDescent="0.3">
      <c r="A157" s="1" t="s">
        <v>132</v>
      </c>
    </row>
    <row r="158" spans="1:1" x14ac:dyDescent="0.3">
      <c r="A158" s="2" t="s">
        <v>133</v>
      </c>
    </row>
    <row r="159" spans="1:1" x14ac:dyDescent="0.3">
      <c r="A159" s="2" t="s">
        <v>134</v>
      </c>
    </row>
    <row r="160" spans="1:1" x14ac:dyDescent="0.3">
      <c r="A160" s="1" t="s">
        <v>135</v>
      </c>
    </row>
    <row r="161" spans="1:1" x14ac:dyDescent="0.3">
      <c r="A161" s="2" t="s">
        <v>136</v>
      </c>
    </row>
    <row r="162" spans="1:1" x14ac:dyDescent="0.3">
      <c r="A162" s="1" t="s">
        <v>137</v>
      </c>
    </row>
    <row r="163" spans="1:1" x14ac:dyDescent="0.3">
      <c r="A163" s="2" t="s">
        <v>138</v>
      </c>
    </row>
    <row r="164" spans="1:1" x14ac:dyDescent="0.3">
      <c r="A164" s="1" t="s">
        <v>139</v>
      </c>
    </row>
    <row r="165" spans="1:1" x14ac:dyDescent="0.3">
      <c r="A165" s="2" t="s">
        <v>140</v>
      </c>
    </row>
    <row r="166" spans="1:1" x14ac:dyDescent="0.3">
      <c r="A166" s="1" t="s">
        <v>141</v>
      </c>
    </row>
    <row r="167" spans="1:1" x14ac:dyDescent="0.3">
      <c r="A167" s="2" t="s">
        <v>142</v>
      </c>
    </row>
    <row r="168" spans="1:1" x14ac:dyDescent="0.3">
      <c r="A168" s="1" t="s">
        <v>2</v>
      </c>
    </row>
    <row r="169" spans="1:1" x14ac:dyDescent="0.3">
      <c r="A169" s="1" t="s">
        <v>143</v>
      </c>
    </row>
    <row r="170" spans="1:1" x14ac:dyDescent="0.3">
      <c r="A170" s="1" t="s">
        <v>144</v>
      </c>
    </row>
    <row r="171" spans="1:1" x14ac:dyDescent="0.3">
      <c r="A171" s="2" t="s">
        <v>106</v>
      </c>
    </row>
    <row r="172" spans="1:1" x14ac:dyDescent="0.3">
      <c r="A172" s="2" t="s">
        <v>145</v>
      </c>
    </row>
    <row r="173" spans="1:1" x14ac:dyDescent="0.3">
      <c r="A173" s="1" t="s">
        <v>146</v>
      </c>
    </row>
    <row r="174" spans="1:1" x14ac:dyDescent="0.3">
      <c r="A174" s="2" t="s">
        <v>147</v>
      </c>
    </row>
    <row r="175" spans="1:1" x14ac:dyDescent="0.3">
      <c r="A175" s="2" t="s">
        <v>148</v>
      </c>
    </row>
    <row r="176" spans="1:1" x14ac:dyDescent="0.3">
      <c r="A176" s="1" t="s">
        <v>149</v>
      </c>
    </row>
    <row r="177" spans="1:1" x14ac:dyDescent="0.3">
      <c r="A177" s="2" t="s">
        <v>112</v>
      </c>
    </row>
    <row r="178" spans="1:1" x14ac:dyDescent="0.3">
      <c r="A178" s="1" t="s">
        <v>150</v>
      </c>
    </row>
    <row r="179" spans="1:1" x14ac:dyDescent="0.3">
      <c r="A179" s="2" t="s">
        <v>114</v>
      </c>
    </row>
    <row r="180" spans="1:1" x14ac:dyDescent="0.3">
      <c r="A180" s="1" t="s">
        <v>151</v>
      </c>
    </row>
    <row r="181" spans="1:1" x14ac:dyDescent="0.3">
      <c r="A181" s="2" t="s">
        <v>116</v>
      </c>
    </row>
    <row r="182" spans="1:1" x14ac:dyDescent="0.3">
      <c r="A182" s="1" t="s">
        <v>152</v>
      </c>
    </row>
    <row r="183" spans="1:1" x14ac:dyDescent="0.3">
      <c r="A183" s="2" t="s">
        <v>118</v>
      </c>
    </row>
    <row r="184" spans="1:1" x14ac:dyDescent="0.3">
      <c r="A184" s="1" t="s">
        <v>2</v>
      </c>
    </row>
    <row r="185" spans="1:1" x14ac:dyDescent="0.3">
      <c r="A185" s="1" t="s">
        <v>153</v>
      </c>
    </row>
    <row r="186" spans="1:1" x14ac:dyDescent="0.3">
      <c r="A186" s="1" t="s">
        <v>154</v>
      </c>
    </row>
    <row r="187" spans="1:1" x14ac:dyDescent="0.3">
      <c r="A187" s="2" t="s">
        <v>155</v>
      </c>
    </row>
    <row r="188" spans="1:1" x14ac:dyDescent="0.3">
      <c r="A188" s="2" t="s">
        <v>156</v>
      </c>
    </row>
    <row r="189" spans="1:1" x14ac:dyDescent="0.3">
      <c r="A189" s="1" t="s">
        <v>157</v>
      </c>
    </row>
    <row r="190" spans="1:1" x14ac:dyDescent="0.3">
      <c r="A190" s="2" t="s">
        <v>158</v>
      </c>
    </row>
    <row r="191" spans="1:1" x14ac:dyDescent="0.3">
      <c r="A191" s="2" t="s">
        <v>159</v>
      </c>
    </row>
    <row r="192" spans="1:1" x14ac:dyDescent="0.3">
      <c r="A192" s="1" t="s">
        <v>160</v>
      </c>
    </row>
    <row r="193" spans="1:1" x14ac:dyDescent="0.3">
      <c r="A193" s="2" t="s">
        <v>158</v>
      </c>
    </row>
    <row r="194" spans="1:1" x14ac:dyDescent="0.3">
      <c r="A194" s="2" t="s">
        <v>161</v>
      </c>
    </row>
    <row r="195" spans="1:1" x14ac:dyDescent="0.3">
      <c r="A195" s="1" t="s">
        <v>162</v>
      </c>
    </row>
    <row r="196" spans="1:1" x14ac:dyDescent="0.3">
      <c r="A196" s="2" t="s">
        <v>163</v>
      </c>
    </row>
    <row r="197" spans="1:1" x14ac:dyDescent="0.3">
      <c r="A197" s="1" t="s">
        <v>164</v>
      </c>
    </row>
    <row r="198" spans="1:1" x14ac:dyDescent="0.3">
      <c r="A198" s="2" t="s">
        <v>165</v>
      </c>
    </row>
    <row r="199" spans="1:1" x14ac:dyDescent="0.3">
      <c r="A199" s="1" t="s">
        <v>2</v>
      </c>
    </row>
    <row r="200" spans="1:1" x14ac:dyDescent="0.3">
      <c r="A200" s="1" t="s">
        <v>166</v>
      </c>
    </row>
    <row r="201" spans="1:1" x14ac:dyDescent="0.3">
      <c r="A201" s="1" t="s">
        <v>167</v>
      </c>
    </row>
    <row r="202" spans="1:1" x14ac:dyDescent="0.3">
      <c r="A202" s="2" t="s">
        <v>168</v>
      </c>
    </row>
    <row r="203" spans="1:1" x14ac:dyDescent="0.3">
      <c r="A203" s="2" t="s">
        <v>169</v>
      </c>
    </row>
    <row r="204" spans="1:1" x14ac:dyDescent="0.3">
      <c r="A204" s="1" t="s">
        <v>170</v>
      </c>
    </row>
    <row r="205" spans="1:1" x14ac:dyDescent="0.3">
      <c r="A205" s="2" t="s">
        <v>171</v>
      </c>
    </row>
    <row r="206" spans="1:1" x14ac:dyDescent="0.3">
      <c r="A206" s="2" t="s">
        <v>172</v>
      </c>
    </row>
    <row r="207" spans="1:1" x14ac:dyDescent="0.3">
      <c r="A207" s="1" t="s">
        <v>173</v>
      </c>
    </row>
    <row r="208" spans="1:1" x14ac:dyDescent="0.3">
      <c r="A208" s="2" t="s">
        <v>171</v>
      </c>
    </row>
    <row r="209" spans="1:1" x14ac:dyDescent="0.3">
      <c r="A209" s="2" t="s">
        <v>174</v>
      </c>
    </row>
    <row r="210" spans="1:1" x14ac:dyDescent="0.3">
      <c r="A210" s="1" t="s">
        <v>175</v>
      </c>
    </row>
    <row r="211" spans="1:1" x14ac:dyDescent="0.3">
      <c r="A211" s="2" t="s">
        <v>176</v>
      </c>
    </row>
    <row r="212" spans="1:1" x14ac:dyDescent="0.3">
      <c r="A212" s="1" t="s">
        <v>177</v>
      </c>
    </row>
    <row r="213" spans="1:1" x14ac:dyDescent="0.3">
      <c r="A213" s="2" t="s">
        <v>178</v>
      </c>
    </row>
    <row r="214" spans="1:1" x14ac:dyDescent="0.3">
      <c r="A214" s="1" t="s">
        <v>2</v>
      </c>
    </row>
    <row r="215" spans="1:1" x14ac:dyDescent="0.3">
      <c r="A215" s="1" t="s">
        <v>179</v>
      </c>
    </row>
    <row r="216" spans="1:1" x14ac:dyDescent="0.3">
      <c r="A216" s="1" t="s">
        <v>180</v>
      </c>
    </row>
    <row r="217" spans="1:1" x14ac:dyDescent="0.3">
      <c r="A217" s="2" t="s">
        <v>181</v>
      </c>
    </row>
    <row r="218" spans="1:1" x14ac:dyDescent="0.3">
      <c r="A218" s="2" t="s">
        <v>182</v>
      </c>
    </row>
    <row r="219" spans="1:1" x14ac:dyDescent="0.3">
      <c r="A219" s="2" t="s">
        <v>183</v>
      </c>
    </row>
    <row r="220" spans="1:1" x14ac:dyDescent="0.3">
      <c r="A220" s="2" t="s">
        <v>184</v>
      </c>
    </row>
    <row r="221" spans="1:1" x14ac:dyDescent="0.3">
      <c r="A221" s="1" t="s">
        <v>185</v>
      </c>
    </row>
    <row r="222" spans="1:1" x14ac:dyDescent="0.3">
      <c r="A222" s="2" t="s">
        <v>186</v>
      </c>
    </row>
    <row r="223" spans="1:1" x14ac:dyDescent="0.3">
      <c r="A223" s="1" t="s">
        <v>187</v>
      </c>
    </row>
    <row r="224" spans="1:1" x14ac:dyDescent="0.3">
      <c r="A224" s="2" t="s">
        <v>188</v>
      </c>
    </row>
    <row r="225" spans="1:1" x14ac:dyDescent="0.3">
      <c r="A225" s="1" t="s">
        <v>189</v>
      </c>
    </row>
    <row r="226" spans="1:1" x14ac:dyDescent="0.3">
      <c r="A226" s="2" t="s">
        <v>88</v>
      </c>
    </row>
    <row r="227" spans="1:1" x14ac:dyDescent="0.3">
      <c r="A227" s="1" t="s">
        <v>190</v>
      </c>
    </row>
    <row r="228" spans="1:1" x14ac:dyDescent="0.3">
      <c r="A228" s="2" t="s">
        <v>90</v>
      </c>
    </row>
    <row r="229" spans="1:1" x14ac:dyDescent="0.3">
      <c r="A229" s="1" t="s">
        <v>2</v>
      </c>
    </row>
    <row r="230" spans="1:1" x14ac:dyDescent="0.3">
      <c r="A230" s="1" t="s">
        <v>191</v>
      </c>
    </row>
    <row r="231" spans="1:1" x14ac:dyDescent="0.3">
      <c r="A231" s="1" t="s">
        <v>192</v>
      </c>
    </row>
    <row r="232" spans="1:1" x14ac:dyDescent="0.3">
      <c r="A232" s="2" t="s">
        <v>193</v>
      </c>
    </row>
    <row r="233" spans="1:1" x14ac:dyDescent="0.3">
      <c r="A233" s="2" t="s">
        <v>194</v>
      </c>
    </row>
    <row r="234" spans="1:1" x14ac:dyDescent="0.3">
      <c r="A234" s="1" t="s">
        <v>195</v>
      </c>
    </row>
    <row r="235" spans="1:1" x14ac:dyDescent="0.3">
      <c r="A235" s="2" t="s">
        <v>196</v>
      </c>
    </row>
    <row r="236" spans="1:1" x14ac:dyDescent="0.3">
      <c r="A236" s="2" t="s">
        <v>197</v>
      </c>
    </row>
    <row r="237" spans="1:1" x14ac:dyDescent="0.3">
      <c r="A237" s="1" t="s">
        <v>198</v>
      </c>
    </row>
    <row r="238" spans="1:1" x14ac:dyDescent="0.3">
      <c r="A238" s="2" t="s">
        <v>196</v>
      </c>
    </row>
    <row r="239" spans="1:1" x14ac:dyDescent="0.3">
      <c r="A239" s="2" t="s">
        <v>199</v>
      </c>
    </row>
    <row r="240" spans="1:1" x14ac:dyDescent="0.3">
      <c r="A240" s="1" t="s">
        <v>200</v>
      </c>
    </row>
    <row r="241" spans="1:1" x14ac:dyDescent="0.3">
      <c r="A241" s="2" t="s">
        <v>201</v>
      </c>
    </row>
    <row r="242" spans="1:1" x14ac:dyDescent="0.3">
      <c r="A242" s="1" t="s">
        <v>202</v>
      </c>
    </row>
    <row r="243" spans="1:1" x14ac:dyDescent="0.3">
      <c r="A243" s="2" t="s">
        <v>203</v>
      </c>
    </row>
    <row r="244" spans="1:1" x14ac:dyDescent="0.3">
      <c r="A244" s="1" t="s">
        <v>2</v>
      </c>
    </row>
    <row r="245" spans="1:1" x14ac:dyDescent="0.3">
      <c r="A245" s="1" t="s">
        <v>204</v>
      </c>
    </row>
    <row r="246" spans="1:1" x14ac:dyDescent="0.3">
      <c r="A246" s="1" t="s">
        <v>205</v>
      </c>
    </row>
    <row r="247" spans="1:1" x14ac:dyDescent="0.3">
      <c r="A247" s="2" t="s">
        <v>206</v>
      </c>
    </row>
    <row r="248" spans="1:1" x14ac:dyDescent="0.3">
      <c r="A248" s="2" t="s">
        <v>207</v>
      </c>
    </row>
    <row r="249" spans="1:1" x14ac:dyDescent="0.3">
      <c r="A249" s="1" t="s">
        <v>208</v>
      </c>
    </row>
    <row r="250" spans="1:1" x14ac:dyDescent="0.3">
      <c r="A250" s="2" t="s">
        <v>209</v>
      </c>
    </row>
    <row r="251" spans="1:1" x14ac:dyDescent="0.3">
      <c r="A251" s="2" t="s">
        <v>210</v>
      </c>
    </row>
    <row r="252" spans="1:1" x14ac:dyDescent="0.3">
      <c r="A252" s="1" t="s">
        <v>211</v>
      </c>
    </row>
    <row r="253" spans="1:1" x14ac:dyDescent="0.3">
      <c r="A253" s="2" t="s">
        <v>209</v>
      </c>
    </row>
    <row r="254" spans="1:1" x14ac:dyDescent="0.3">
      <c r="A254" s="2" t="s">
        <v>212</v>
      </c>
    </row>
    <row r="255" spans="1:1" x14ac:dyDescent="0.3">
      <c r="A255" s="1" t="s">
        <v>213</v>
      </c>
    </row>
    <row r="256" spans="1:1" x14ac:dyDescent="0.3">
      <c r="A256" s="2" t="s">
        <v>214</v>
      </c>
    </row>
    <row r="257" spans="1:1" x14ac:dyDescent="0.3">
      <c r="A257" s="1" t="s">
        <v>215</v>
      </c>
    </row>
    <row r="258" spans="1:1" x14ac:dyDescent="0.3">
      <c r="A258" s="2" t="s">
        <v>216</v>
      </c>
    </row>
    <row r="259" spans="1:1" x14ac:dyDescent="0.3">
      <c r="A259" s="1" t="s">
        <v>2</v>
      </c>
    </row>
    <row r="260" spans="1:1" x14ac:dyDescent="0.3">
      <c r="A260" s="1" t="s">
        <v>217</v>
      </c>
    </row>
    <row r="261" spans="1:1" x14ac:dyDescent="0.3">
      <c r="A261" s="1" t="s">
        <v>218</v>
      </c>
    </row>
    <row r="262" spans="1:1" x14ac:dyDescent="0.3">
      <c r="A262" s="2" t="s">
        <v>219</v>
      </c>
    </row>
    <row r="263" spans="1:1" x14ac:dyDescent="0.3">
      <c r="A263" s="2" t="s">
        <v>220</v>
      </c>
    </row>
    <row r="264" spans="1:1" x14ac:dyDescent="0.3">
      <c r="A264" s="1" t="s">
        <v>221</v>
      </c>
    </row>
    <row r="265" spans="1:1" x14ac:dyDescent="0.3">
      <c r="A265" s="2" t="s">
        <v>222</v>
      </c>
    </row>
    <row r="266" spans="1:1" x14ac:dyDescent="0.3">
      <c r="A266" s="2" t="s">
        <v>223</v>
      </c>
    </row>
    <row r="267" spans="1:1" x14ac:dyDescent="0.3">
      <c r="A267" s="1" t="s">
        <v>224</v>
      </c>
    </row>
    <row r="268" spans="1:1" x14ac:dyDescent="0.3">
      <c r="A268" s="2" t="s">
        <v>222</v>
      </c>
    </row>
    <row r="269" spans="1:1" x14ac:dyDescent="0.3">
      <c r="A269" s="2" t="s">
        <v>225</v>
      </c>
    </row>
    <row r="270" spans="1:1" x14ac:dyDescent="0.3">
      <c r="A270" s="1" t="s">
        <v>226</v>
      </c>
    </row>
    <row r="271" spans="1:1" x14ac:dyDescent="0.3">
      <c r="A271" s="2" t="s">
        <v>227</v>
      </c>
    </row>
    <row r="272" spans="1:1" x14ac:dyDescent="0.3">
      <c r="A272" s="1" t="s">
        <v>228</v>
      </c>
    </row>
    <row r="273" spans="1:1" x14ac:dyDescent="0.3">
      <c r="A273" s="2" t="s">
        <v>229</v>
      </c>
    </row>
    <row r="274" spans="1:1" x14ac:dyDescent="0.3">
      <c r="A274" s="3"/>
    </row>
    <row r="275" spans="1:1" x14ac:dyDescent="0.3">
      <c r="A275" s="4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7A3C-6529-4B86-B64A-08B242772EA1}">
  <dimension ref="A1:O116"/>
  <sheetViews>
    <sheetView tabSelected="1" topLeftCell="E5" workbookViewId="0">
      <selection activeCell="L19" sqref="L19"/>
    </sheetView>
  </sheetViews>
  <sheetFormatPr defaultRowHeight="14.4" x14ac:dyDescent="0.3"/>
  <cols>
    <col min="14" max="14" width="10" bestFit="1" customWidth="1"/>
  </cols>
  <sheetData>
    <row r="1" spans="1:15" x14ac:dyDescent="0.3">
      <c r="A1" s="1" t="s">
        <v>0</v>
      </c>
    </row>
    <row r="2" spans="1:15" x14ac:dyDescent="0.3">
      <c r="A2" s="1" t="s">
        <v>231</v>
      </c>
    </row>
    <row r="3" spans="1:15" x14ac:dyDescent="0.3">
      <c r="A3" s="1" t="s">
        <v>2</v>
      </c>
    </row>
    <row r="4" spans="1:15" x14ac:dyDescent="0.3">
      <c r="A4" s="1" t="s">
        <v>3</v>
      </c>
    </row>
    <row r="5" spans="1:15" x14ac:dyDescent="0.3">
      <c r="A5" s="1" t="s">
        <v>4</v>
      </c>
    </row>
    <row r="6" spans="1:15" x14ac:dyDescent="0.3">
      <c r="A6" s="2" t="s">
        <v>5</v>
      </c>
    </row>
    <row r="7" spans="1:15" x14ac:dyDescent="0.3">
      <c r="A7" s="2" t="s">
        <v>6</v>
      </c>
    </row>
    <row r="8" spans="1:15" x14ac:dyDescent="0.3">
      <c r="A8" s="2" t="s">
        <v>7</v>
      </c>
    </row>
    <row r="9" spans="1:15" x14ac:dyDescent="0.3">
      <c r="A9" s="2" t="s">
        <v>8</v>
      </c>
    </row>
    <row r="10" spans="1:15" x14ac:dyDescent="0.3">
      <c r="A10" s="2" t="s">
        <v>9</v>
      </c>
    </row>
    <row r="11" spans="1:15" x14ac:dyDescent="0.3">
      <c r="A11" s="2" t="s">
        <v>10</v>
      </c>
    </row>
    <row r="12" spans="1:15" x14ac:dyDescent="0.3">
      <c r="A12" s="2" t="s">
        <v>11</v>
      </c>
    </row>
    <row r="13" spans="1:15" x14ac:dyDescent="0.3">
      <c r="A13" s="2" t="s">
        <v>12</v>
      </c>
    </row>
    <row r="14" spans="1:15" x14ac:dyDescent="0.3">
      <c r="A14" s="1" t="s">
        <v>13</v>
      </c>
    </row>
    <row r="15" spans="1:15" x14ac:dyDescent="0.3">
      <c r="A15" s="2" t="s">
        <v>252</v>
      </c>
      <c r="B15" t="s">
        <v>253</v>
      </c>
      <c r="C15" t="s">
        <v>254</v>
      </c>
      <c r="D15" t="s">
        <v>255</v>
      </c>
      <c r="E15" t="s">
        <v>256</v>
      </c>
      <c r="F15" t="s">
        <v>257</v>
      </c>
      <c r="J15">
        <f>SUM(J16:J21)</f>
        <v>590</v>
      </c>
      <c r="L15">
        <f>SUM(L16:L21)</f>
        <v>590.00004000000001</v>
      </c>
      <c r="N15">
        <f>SUM(N16:N21)</f>
        <v>255327593</v>
      </c>
    </row>
    <row r="16" spans="1:15" x14ac:dyDescent="0.3">
      <c r="A16" s="2">
        <v>25</v>
      </c>
      <c r="B16">
        <v>116</v>
      </c>
      <c r="C16">
        <v>112</v>
      </c>
      <c r="D16">
        <v>106</v>
      </c>
      <c r="E16">
        <v>99</v>
      </c>
      <c r="F16">
        <v>23</v>
      </c>
      <c r="J16">
        <f>A16</f>
        <v>25</v>
      </c>
      <c r="K16" s="5">
        <f>J16/J$15</f>
        <v>4.2372881355932202E-2</v>
      </c>
      <c r="L16" s="6">
        <f>B20</f>
        <v>68.987799999999993</v>
      </c>
      <c r="M16" s="5">
        <f>L16/L$15</f>
        <v>0.1169284666489175</v>
      </c>
      <c r="N16">
        <f>C97</f>
        <v>30369807</v>
      </c>
      <c r="O16" s="5">
        <f>D97</f>
        <v>0.11894448000000001</v>
      </c>
    </row>
    <row r="17" spans="1:15" x14ac:dyDescent="0.3">
      <c r="A17" s="1" t="s">
        <v>18</v>
      </c>
      <c r="J17">
        <f>B16</f>
        <v>116</v>
      </c>
      <c r="K17" s="5">
        <f t="shared" ref="K17:M21" si="0">J17/J$15</f>
        <v>0.19661016949152543</v>
      </c>
      <c r="L17" s="6">
        <f>B22</f>
        <v>108.506</v>
      </c>
      <c r="M17" s="5">
        <f t="shared" si="0"/>
        <v>0.18390846210790088</v>
      </c>
      <c r="N17">
        <f t="shared" ref="N17:N21" si="1">C98</f>
        <v>45565407</v>
      </c>
      <c r="O17" s="5">
        <f>D98</f>
        <v>0.17845860999999999</v>
      </c>
    </row>
    <row r="18" spans="1:15" x14ac:dyDescent="0.3">
      <c r="A18" s="2" t="s">
        <v>258</v>
      </c>
      <c r="B18">
        <v>132</v>
      </c>
      <c r="J18">
        <f>C16</f>
        <v>112</v>
      </c>
      <c r="K18" s="5">
        <f t="shared" si="0"/>
        <v>0.18983050847457628</v>
      </c>
      <c r="L18" s="6">
        <f>B24</f>
        <v>97.567809999999994</v>
      </c>
      <c r="M18" s="5">
        <f t="shared" si="0"/>
        <v>0.16536915828005705</v>
      </c>
      <c r="N18">
        <f t="shared" si="1"/>
        <v>42070862</v>
      </c>
      <c r="O18" s="5">
        <f>D99</f>
        <v>0.16477209000000001</v>
      </c>
    </row>
    <row r="19" spans="1:15" x14ac:dyDescent="0.3">
      <c r="A19" s="1" t="s">
        <v>232</v>
      </c>
      <c r="J19">
        <f>D16</f>
        <v>106</v>
      </c>
      <c r="K19" s="5">
        <f t="shared" si="0"/>
        <v>0.17966101694915254</v>
      </c>
      <c r="L19" s="6">
        <f>B26</f>
        <v>93.650379999999998</v>
      </c>
      <c r="M19" s="5">
        <f t="shared" si="0"/>
        <v>0.15872944686580021</v>
      </c>
      <c r="N19">
        <f t="shared" si="1"/>
        <v>40786550</v>
      </c>
      <c r="O19" s="5">
        <f>D100</f>
        <v>0.15974204</v>
      </c>
    </row>
    <row r="20" spans="1:15" x14ac:dyDescent="0.3">
      <c r="A20" s="2" t="s">
        <v>258</v>
      </c>
      <c r="B20">
        <v>68.987799999999993</v>
      </c>
      <c r="J20">
        <f>B18</f>
        <v>132</v>
      </c>
      <c r="K20" s="5">
        <f t="shared" si="0"/>
        <v>0.22372881355932203</v>
      </c>
      <c r="L20" s="6">
        <f>B28</f>
        <v>98.447649999999996</v>
      </c>
      <c r="M20" s="5">
        <f t="shared" si="0"/>
        <v>0.16686041241624322</v>
      </c>
      <c r="N20">
        <f t="shared" si="1"/>
        <v>42458184</v>
      </c>
      <c r="O20" s="5">
        <f>D101</f>
        <v>0.16628904999999999</v>
      </c>
    </row>
    <row r="21" spans="1:15" x14ac:dyDescent="0.3">
      <c r="A21" s="1" t="s">
        <v>233</v>
      </c>
      <c r="J21">
        <f>E16</f>
        <v>99</v>
      </c>
      <c r="K21" s="5">
        <f t="shared" si="0"/>
        <v>0.16779661016949152</v>
      </c>
      <c r="L21" s="6">
        <f>B30</f>
        <v>122.8404</v>
      </c>
      <c r="M21" s="5">
        <f t="shared" si="0"/>
        <v>0.20820405368108111</v>
      </c>
      <c r="N21">
        <f t="shared" si="1"/>
        <v>54076783</v>
      </c>
      <c r="O21" s="5">
        <f>D102</f>
        <v>0.21179373000000001</v>
      </c>
    </row>
    <row r="22" spans="1:15" x14ac:dyDescent="0.3">
      <c r="A22" s="2" t="s">
        <v>258</v>
      </c>
      <c r="B22">
        <v>108.506</v>
      </c>
      <c r="J22">
        <f>F16</f>
        <v>23</v>
      </c>
      <c r="L22" s="6">
        <f>B32</f>
        <v>23</v>
      </c>
    </row>
    <row r="23" spans="1:15" x14ac:dyDescent="0.3">
      <c r="A23" s="1" t="s">
        <v>234</v>
      </c>
    </row>
    <row r="24" spans="1:15" x14ac:dyDescent="0.3">
      <c r="A24" s="2" t="s">
        <v>258</v>
      </c>
      <c r="B24">
        <v>97.567809999999994</v>
      </c>
    </row>
    <row r="25" spans="1:15" x14ac:dyDescent="0.3">
      <c r="A25" s="1" t="s">
        <v>235</v>
      </c>
    </row>
    <row r="26" spans="1:15" x14ac:dyDescent="0.3">
      <c r="A26" s="2" t="s">
        <v>258</v>
      </c>
      <c r="B26">
        <v>93.650379999999998</v>
      </c>
    </row>
    <row r="27" spans="1:15" x14ac:dyDescent="0.3">
      <c r="A27" s="1" t="s">
        <v>236</v>
      </c>
    </row>
    <row r="28" spans="1:15" x14ac:dyDescent="0.3">
      <c r="A28" s="2" t="s">
        <v>258</v>
      </c>
      <c r="B28">
        <v>98.447649999999996</v>
      </c>
    </row>
    <row r="29" spans="1:15" x14ac:dyDescent="0.3">
      <c r="A29" s="1" t="s">
        <v>237</v>
      </c>
    </row>
    <row r="30" spans="1:15" x14ac:dyDescent="0.3">
      <c r="A30" s="2" t="s">
        <v>258</v>
      </c>
      <c r="B30">
        <v>122.8404</v>
      </c>
    </row>
    <row r="31" spans="1:15" x14ac:dyDescent="0.3">
      <c r="A31" s="1" t="s">
        <v>238</v>
      </c>
    </row>
    <row r="32" spans="1:15" x14ac:dyDescent="0.3">
      <c r="A32" s="2" t="s">
        <v>258</v>
      </c>
      <c r="B32">
        <v>23</v>
      </c>
    </row>
    <row r="33" spans="1:15" x14ac:dyDescent="0.3">
      <c r="A33" s="1" t="s">
        <v>2</v>
      </c>
    </row>
    <row r="34" spans="1:15" x14ac:dyDescent="0.3">
      <c r="A34" s="1" t="s">
        <v>22</v>
      </c>
    </row>
    <row r="35" spans="1:15" x14ac:dyDescent="0.3">
      <c r="A35" s="1" t="s">
        <v>23</v>
      </c>
    </row>
    <row r="36" spans="1:15" x14ac:dyDescent="0.3">
      <c r="A36" s="2" t="s">
        <v>24</v>
      </c>
    </row>
    <row r="37" spans="1:15" x14ac:dyDescent="0.3">
      <c r="A37" s="2" t="s">
        <v>25</v>
      </c>
    </row>
    <row r="38" spans="1:15" x14ac:dyDescent="0.3">
      <c r="A38" s="2" t="s">
        <v>26</v>
      </c>
    </row>
    <row r="39" spans="1:15" x14ac:dyDescent="0.3">
      <c r="A39" s="2" t="s">
        <v>27</v>
      </c>
    </row>
    <row r="40" spans="1:15" x14ac:dyDescent="0.3">
      <c r="A40" s="2" t="s">
        <v>28</v>
      </c>
    </row>
    <row r="41" spans="1:15" x14ac:dyDescent="0.3">
      <c r="A41" s="2" t="s">
        <v>29</v>
      </c>
    </row>
    <row r="42" spans="1:15" x14ac:dyDescent="0.3">
      <c r="A42" s="1" t="s">
        <v>30</v>
      </c>
    </row>
    <row r="43" spans="1:15" x14ac:dyDescent="0.3">
      <c r="A43" s="2" t="s">
        <v>283</v>
      </c>
      <c r="B43" t="s">
        <v>284</v>
      </c>
      <c r="J43">
        <f>SUM(J44:J45)</f>
        <v>585</v>
      </c>
      <c r="L43">
        <f>SUM(L44:L45)</f>
        <v>585</v>
      </c>
      <c r="N43">
        <f>SUM(N44:N45)</f>
        <v>255327593</v>
      </c>
    </row>
    <row r="44" spans="1:15" x14ac:dyDescent="0.3">
      <c r="A44" s="2">
        <v>203</v>
      </c>
      <c r="B44">
        <v>28</v>
      </c>
      <c r="J44">
        <f>B46</f>
        <v>382</v>
      </c>
      <c r="K44" s="5">
        <f>J44/J$43</f>
        <v>0.652991452991453</v>
      </c>
      <c r="L44" s="6">
        <f>B48</f>
        <v>283.25189999999998</v>
      </c>
      <c r="M44" s="5">
        <f>L44/L$43</f>
        <v>0.48419128205128203</v>
      </c>
      <c r="N44">
        <f>C95</f>
        <v>124252949</v>
      </c>
      <c r="O44" s="5">
        <f>N44/N$43</f>
        <v>0.48664128909874615</v>
      </c>
    </row>
    <row r="45" spans="1:15" x14ac:dyDescent="0.3">
      <c r="A45" s="1" t="s">
        <v>35</v>
      </c>
      <c r="J45">
        <f>A44</f>
        <v>203</v>
      </c>
      <c r="K45" s="5">
        <f>J45/J$43</f>
        <v>0.347008547008547</v>
      </c>
      <c r="L45" s="6">
        <f>B50</f>
        <v>301.74810000000002</v>
      </c>
      <c r="M45" s="5">
        <f>L45/L$43</f>
        <v>0.51580871794871797</v>
      </c>
      <c r="N45">
        <f>C96</f>
        <v>131074644</v>
      </c>
      <c r="O45" s="5">
        <f>N45/N$43</f>
        <v>0.51335871090125385</v>
      </c>
    </row>
    <row r="46" spans="1:15" x14ac:dyDescent="0.3">
      <c r="A46" s="2" t="s">
        <v>258</v>
      </c>
      <c r="B46">
        <v>382</v>
      </c>
      <c r="J46">
        <f>B44</f>
        <v>28</v>
      </c>
      <c r="L46" s="6">
        <f>B52</f>
        <v>28</v>
      </c>
      <c r="N46">
        <f>C97</f>
        <v>30369807</v>
      </c>
    </row>
    <row r="47" spans="1:15" x14ac:dyDescent="0.3">
      <c r="A47" s="1" t="s">
        <v>239</v>
      </c>
    </row>
    <row r="48" spans="1:15" x14ac:dyDescent="0.3">
      <c r="A48" s="2" t="s">
        <v>258</v>
      </c>
      <c r="B48">
        <v>283.25189999999998</v>
      </c>
    </row>
    <row r="49" spans="1:15" x14ac:dyDescent="0.3">
      <c r="A49" s="1" t="s">
        <v>240</v>
      </c>
    </row>
    <row r="50" spans="1:15" x14ac:dyDescent="0.3">
      <c r="A50" s="2" t="s">
        <v>258</v>
      </c>
      <c r="B50">
        <v>301.74810000000002</v>
      </c>
    </row>
    <row r="51" spans="1:15" x14ac:dyDescent="0.3">
      <c r="A51" s="1" t="s">
        <v>241</v>
      </c>
    </row>
    <row r="52" spans="1:15" x14ac:dyDescent="0.3">
      <c r="A52" s="2" t="s">
        <v>258</v>
      </c>
      <c r="B52">
        <v>28</v>
      </c>
    </row>
    <row r="53" spans="1:15" x14ac:dyDescent="0.3">
      <c r="A53" s="1" t="s">
        <v>2</v>
      </c>
    </row>
    <row r="54" spans="1:15" x14ac:dyDescent="0.3">
      <c r="A54" s="1" t="s">
        <v>39</v>
      </c>
    </row>
    <row r="55" spans="1:15" x14ac:dyDescent="0.3">
      <c r="A55" s="1" t="s">
        <v>40</v>
      </c>
    </row>
    <row r="56" spans="1:15" x14ac:dyDescent="0.3">
      <c r="A56" s="2" t="s">
        <v>41</v>
      </c>
    </row>
    <row r="57" spans="1:15" x14ac:dyDescent="0.3">
      <c r="A57" s="2" t="s">
        <v>42</v>
      </c>
    </row>
    <row r="58" spans="1:15" x14ac:dyDescent="0.3">
      <c r="A58" s="2" t="s">
        <v>43</v>
      </c>
    </row>
    <row r="59" spans="1:15" x14ac:dyDescent="0.3">
      <c r="A59" s="2" t="s">
        <v>44</v>
      </c>
    </row>
    <row r="60" spans="1:15" x14ac:dyDescent="0.3">
      <c r="A60" s="1" t="s">
        <v>45</v>
      </c>
    </row>
    <row r="61" spans="1:15" x14ac:dyDescent="0.3">
      <c r="A61" s="2" t="s">
        <v>285</v>
      </c>
      <c r="B61" t="s">
        <v>286</v>
      </c>
      <c r="J61">
        <f>SUM(J62:J63)</f>
        <v>613</v>
      </c>
      <c r="L61">
        <f>SUM(L62:L63)</f>
        <v>613</v>
      </c>
      <c r="N61">
        <f>SUM(N62:N63)</f>
        <v>255327593</v>
      </c>
    </row>
    <row r="62" spans="1:15" x14ac:dyDescent="0.3">
      <c r="A62" s="2">
        <v>503</v>
      </c>
      <c r="B62">
        <v>110</v>
      </c>
      <c r="J62">
        <f>A62</f>
        <v>503</v>
      </c>
      <c r="K62" s="5">
        <f>J62/J$61</f>
        <v>0.82055464926590538</v>
      </c>
      <c r="L62" s="6">
        <f>B66</f>
        <v>435.9008</v>
      </c>
      <c r="M62" s="5">
        <f>L62/L$61</f>
        <v>0.71109429037520389</v>
      </c>
      <c r="N62">
        <f>C113</f>
        <v>187930246</v>
      </c>
      <c r="O62" s="5">
        <f>N62/N$61</f>
        <v>0.73603578756174626</v>
      </c>
    </row>
    <row r="63" spans="1:15" x14ac:dyDescent="0.3">
      <c r="A63" s="1" t="s">
        <v>50</v>
      </c>
      <c r="J63">
        <f>B62</f>
        <v>110</v>
      </c>
      <c r="K63" s="5">
        <f>J63/J$61</f>
        <v>0.17944535073409462</v>
      </c>
      <c r="L63" s="6">
        <f>B68</f>
        <v>177.0992</v>
      </c>
      <c r="M63" s="5">
        <f>L63/L$61</f>
        <v>0.28890570962479606</v>
      </c>
      <c r="N63">
        <f>C114</f>
        <v>67397347</v>
      </c>
      <c r="O63" s="5">
        <f>N63/N$61</f>
        <v>0.2639642124382538</v>
      </c>
    </row>
    <row r="64" spans="1:15" x14ac:dyDescent="0.3">
      <c r="A64" s="2" t="s">
        <v>258</v>
      </c>
      <c r="B64">
        <v>0</v>
      </c>
    </row>
    <row r="65" spans="1:15" x14ac:dyDescent="0.3">
      <c r="A65" s="1" t="s">
        <v>242</v>
      </c>
    </row>
    <row r="66" spans="1:15" x14ac:dyDescent="0.3">
      <c r="A66" s="2" t="s">
        <v>258</v>
      </c>
      <c r="B66">
        <v>435.9008</v>
      </c>
    </row>
    <row r="67" spans="1:15" x14ac:dyDescent="0.3">
      <c r="A67" s="1" t="s">
        <v>243</v>
      </c>
    </row>
    <row r="68" spans="1:15" x14ac:dyDescent="0.3">
      <c r="A68" s="2" t="s">
        <v>258</v>
      </c>
      <c r="B68">
        <v>177.0992</v>
      </c>
    </row>
    <row r="69" spans="1:15" x14ac:dyDescent="0.3">
      <c r="A69" s="1" t="s">
        <v>2</v>
      </c>
    </row>
    <row r="70" spans="1:15" x14ac:dyDescent="0.3">
      <c r="A70" s="1" t="s">
        <v>91</v>
      </c>
    </row>
    <row r="71" spans="1:15" x14ac:dyDescent="0.3">
      <c r="A71" s="1" t="s">
        <v>92</v>
      </c>
    </row>
    <row r="72" spans="1:15" x14ac:dyDescent="0.3">
      <c r="A72" s="2" t="s">
        <v>93</v>
      </c>
    </row>
    <row r="73" spans="1:15" x14ac:dyDescent="0.3">
      <c r="A73" s="2" t="s">
        <v>94</v>
      </c>
    </row>
    <row r="74" spans="1:15" x14ac:dyDescent="0.3">
      <c r="A74" s="1" t="s">
        <v>95</v>
      </c>
    </row>
    <row r="75" spans="1:15" x14ac:dyDescent="0.3">
      <c r="A75" s="2" t="s">
        <v>287</v>
      </c>
      <c r="B75" t="s">
        <v>288</v>
      </c>
      <c r="C75" t="s">
        <v>289</v>
      </c>
      <c r="D75" t="s">
        <v>290</v>
      </c>
      <c r="E75" t="s">
        <v>291</v>
      </c>
      <c r="J75">
        <f>SUM(J76:J80)</f>
        <v>526</v>
      </c>
      <c r="L75">
        <f>SUM(L76:L80)</f>
        <v>526</v>
      </c>
      <c r="N75">
        <f>SUM(N76:N80)</f>
        <v>247431811</v>
      </c>
    </row>
    <row r="76" spans="1:15" x14ac:dyDescent="0.3">
      <c r="A76" s="2">
        <v>65</v>
      </c>
      <c r="B76">
        <v>83</v>
      </c>
      <c r="C76">
        <v>92</v>
      </c>
      <c r="D76">
        <v>141</v>
      </c>
      <c r="E76">
        <v>87</v>
      </c>
      <c r="J76">
        <f>A76</f>
        <v>65</v>
      </c>
      <c r="K76" s="5">
        <f>J76/J$75</f>
        <v>0.12357414448669202</v>
      </c>
      <c r="L76" s="6">
        <f>B80</f>
        <v>162.6138</v>
      </c>
      <c r="M76" s="5">
        <f>L76/L$75</f>
        <v>0.30915171102661598</v>
      </c>
      <c r="N76">
        <f>SUM(C103:C104)</f>
        <v>75099278</v>
      </c>
      <c r="O76" s="5">
        <f>N76/N$75</f>
        <v>0.30351504803074814</v>
      </c>
    </row>
    <row r="77" spans="1:15" x14ac:dyDescent="0.3">
      <c r="A77" s="1" t="s">
        <v>100</v>
      </c>
      <c r="J77">
        <f>B76</f>
        <v>83</v>
      </c>
      <c r="K77" s="5">
        <f t="shared" ref="K77:M80" si="2">J77/J$75</f>
        <v>0.15779467680608364</v>
      </c>
      <c r="L77" s="6">
        <f>B82</f>
        <v>89.681650000000005</v>
      </c>
      <c r="M77" s="5">
        <f t="shared" si="2"/>
        <v>0.17049743346007606</v>
      </c>
      <c r="N77">
        <f>C105</f>
        <v>43004057</v>
      </c>
      <c r="O77" s="5">
        <f t="shared" ref="O77" si="3">N77/N$75</f>
        <v>0.17380164994225419</v>
      </c>
    </row>
    <row r="78" spans="1:15" x14ac:dyDescent="0.3">
      <c r="A78" s="2" t="s">
        <v>258</v>
      </c>
      <c r="B78">
        <v>145</v>
      </c>
      <c r="J78">
        <f>C76</f>
        <v>92</v>
      </c>
      <c r="K78" s="5">
        <f t="shared" si="2"/>
        <v>0.17490494296577946</v>
      </c>
      <c r="L78" s="6">
        <f>B84</f>
        <v>74.125050000000002</v>
      </c>
      <c r="M78" s="5">
        <f t="shared" si="2"/>
        <v>0.1409221482889734</v>
      </c>
      <c r="N78">
        <f t="shared" ref="N78:N81" si="4">C106</f>
        <v>35064852</v>
      </c>
      <c r="O78" s="5">
        <f t="shared" ref="O78" si="5">N78/N$75</f>
        <v>0.14171521381298866</v>
      </c>
    </row>
    <row r="79" spans="1:15" x14ac:dyDescent="0.3">
      <c r="A79" s="1" t="s">
        <v>244</v>
      </c>
      <c r="J79">
        <f>D76</f>
        <v>141</v>
      </c>
      <c r="K79" s="5">
        <f t="shared" si="2"/>
        <v>0.26806083650190116</v>
      </c>
      <c r="L79" s="6">
        <f>B86</f>
        <v>96.284400000000005</v>
      </c>
      <c r="M79" s="5">
        <f t="shared" si="2"/>
        <v>0.18305019011406845</v>
      </c>
      <c r="N79">
        <f t="shared" si="4"/>
        <v>45690680</v>
      </c>
      <c r="O79" s="5">
        <f t="shared" ref="O79" si="6">N79/N$75</f>
        <v>0.18465968387549003</v>
      </c>
    </row>
    <row r="80" spans="1:15" x14ac:dyDescent="0.3">
      <c r="A80" s="2" t="s">
        <v>258</v>
      </c>
      <c r="B80">
        <v>162.6138</v>
      </c>
      <c r="J80">
        <f>B78</f>
        <v>145</v>
      </c>
      <c r="K80" s="5">
        <f t="shared" si="2"/>
        <v>0.27566539923954375</v>
      </c>
      <c r="L80" s="6">
        <f>B88</f>
        <v>103.29510000000001</v>
      </c>
      <c r="M80" s="5">
        <f t="shared" si="2"/>
        <v>0.19637851711026616</v>
      </c>
      <c r="N80">
        <f t="shared" si="4"/>
        <v>48572944</v>
      </c>
      <c r="O80" s="5">
        <f t="shared" ref="O80" si="7">N80/N$75</f>
        <v>0.19630840433851895</v>
      </c>
    </row>
    <row r="81" spans="1:14" x14ac:dyDescent="0.3">
      <c r="A81" s="1" t="s">
        <v>245</v>
      </c>
      <c r="J81">
        <f>E76</f>
        <v>87</v>
      </c>
      <c r="L81" s="6">
        <f>B90</f>
        <v>87</v>
      </c>
      <c r="N81">
        <f t="shared" si="4"/>
        <v>7895782</v>
      </c>
    </row>
    <row r="82" spans="1:14" x14ac:dyDescent="0.3">
      <c r="A82" s="2" t="s">
        <v>258</v>
      </c>
      <c r="B82">
        <v>89.681650000000005</v>
      </c>
    </row>
    <row r="83" spans="1:14" x14ac:dyDescent="0.3">
      <c r="A83" s="1" t="s">
        <v>246</v>
      </c>
    </row>
    <row r="84" spans="1:14" x14ac:dyDescent="0.3">
      <c r="A84" s="2" t="s">
        <v>258</v>
      </c>
      <c r="B84">
        <v>74.125050000000002</v>
      </c>
    </row>
    <row r="85" spans="1:14" x14ac:dyDescent="0.3">
      <c r="A85" s="1" t="s">
        <v>247</v>
      </c>
    </row>
    <row r="86" spans="1:14" x14ac:dyDescent="0.3">
      <c r="A86" s="2" t="s">
        <v>258</v>
      </c>
      <c r="B86">
        <v>96.284400000000005</v>
      </c>
    </row>
    <row r="87" spans="1:14" x14ac:dyDescent="0.3">
      <c r="A87" s="1" t="s">
        <v>248</v>
      </c>
    </row>
    <row r="88" spans="1:14" x14ac:dyDescent="0.3">
      <c r="A88" s="2" t="s">
        <v>258</v>
      </c>
      <c r="B88">
        <v>103.29510000000001</v>
      </c>
    </row>
    <row r="89" spans="1:14" x14ac:dyDescent="0.3">
      <c r="A89" s="1" t="s">
        <v>249</v>
      </c>
    </row>
    <row r="90" spans="1:14" x14ac:dyDescent="0.3">
      <c r="A90" s="2" t="s">
        <v>258</v>
      </c>
      <c r="B90">
        <v>87</v>
      </c>
    </row>
    <row r="91" spans="1:14" x14ac:dyDescent="0.3">
      <c r="A91" s="1" t="s">
        <v>2</v>
      </c>
    </row>
    <row r="92" spans="1:14" x14ac:dyDescent="0.3">
      <c r="A92" s="1" t="s">
        <v>250</v>
      </c>
    </row>
    <row r="93" spans="1:14" x14ac:dyDescent="0.3">
      <c r="A93" s="1" t="s">
        <v>251</v>
      </c>
    </row>
    <row r="94" spans="1:14" x14ac:dyDescent="0.3">
      <c r="A94" s="2"/>
      <c r="B94" t="s">
        <v>259</v>
      </c>
      <c r="C94" t="s">
        <v>260</v>
      </c>
      <c r="D94" t="s">
        <v>261</v>
      </c>
      <c r="E94" t="s">
        <v>262</v>
      </c>
    </row>
    <row r="95" spans="1:14" x14ac:dyDescent="0.3">
      <c r="A95" s="2">
        <v>1</v>
      </c>
      <c r="B95" t="s">
        <v>263</v>
      </c>
      <c r="C95">
        <v>124252949</v>
      </c>
      <c r="D95">
        <v>0.48664129</v>
      </c>
      <c r="E95">
        <v>279.81873999999999</v>
      </c>
    </row>
    <row r="96" spans="1:14" x14ac:dyDescent="0.3">
      <c r="A96" s="2">
        <v>2</v>
      </c>
      <c r="B96" t="s">
        <v>264</v>
      </c>
      <c r="C96">
        <v>131074644</v>
      </c>
      <c r="D96">
        <v>0.51335871</v>
      </c>
      <c r="E96">
        <v>295.18126000000001</v>
      </c>
    </row>
    <row r="97" spans="1:5" x14ac:dyDescent="0.3">
      <c r="A97" s="2">
        <v>3</v>
      </c>
      <c r="B97" t="s">
        <v>265</v>
      </c>
      <c r="C97">
        <v>30369807</v>
      </c>
      <c r="D97">
        <v>0.11894448000000001</v>
      </c>
      <c r="E97">
        <v>68.393069999999994</v>
      </c>
    </row>
    <row r="98" spans="1:5" x14ac:dyDescent="0.3">
      <c r="A98" s="2">
        <v>4</v>
      </c>
      <c r="B98" t="s">
        <v>266</v>
      </c>
      <c r="C98">
        <v>45565407</v>
      </c>
      <c r="D98">
        <v>0.17845860999999999</v>
      </c>
      <c r="E98">
        <v>102.61369999999999</v>
      </c>
    </row>
    <row r="99" spans="1:5" x14ac:dyDescent="0.3">
      <c r="A99" s="2">
        <v>5</v>
      </c>
      <c r="B99" t="s">
        <v>267</v>
      </c>
      <c r="C99">
        <v>42070862</v>
      </c>
      <c r="D99">
        <v>0.16477209000000001</v>
      </c>
      <c r="E99">
        <v>94.743949999999998</v>
      </c>
    </row>
    <row r="100" spans="1:5" x14ac:dyDescent="0.3">
      <c r="A100" s="2">
        <v>6</v>
      </c>
      <c r="B100" t="s">
        <v>268</v>
      </c>
      <c r="C100">
        <v>40786550</v>
      </c>
      <c r="D100">
        <v>0.15974204</v>
      </c>
      <c r="E100">
        <v>91.851669999999999</v>
      </c>
    </row>
    <row r="101" spans="1:5" x14ac:dyDescent="0.3">
      <c r="A101" s="2">
        <v>7</v>
      </c>
      <c r="B101" t="s">
        <v>269</v>
      </c>
      <c r="C101">
        <v>42458184</v>
      </c>
      <c r="D101">
        <v>0.16628904999999999</v>
      </c>
      <c r="E101">
        <v>95.616209999999995</v>
      </c>
    </row>
    <row r="102" spans="1:5" x14ac:dyDescent="0.3">
      <c r="A102" s="2">
        <v>8</v>
      </c>
      <c r="B102" t="s">
        <v>270</v>
      </c>
      <c r="C102">
        <v>54076783</v>
      </c>
      <c r="D102">
        <v>0.21179373000000001</v>
      </c>
      <c r="E102">
        <v>121.78139</v>
      </c>
    </row>
    <row r="103" spans="1:5" x14ac:dyDescent="0.3">
      <c r="A103" s="2">
        <v>9</v>
      </c>
      <c r="B103" t="s">
        <v>271</v>
      </c>
      <c r="C103">
        <v>31206366</v>
      </c>
      <c r="D103">
        <v>0.12222089</v>
      </c>
      <c r="E103">
        <v>70.277010000000004</v>
      </c>
    </row>
    <row r="104" spans="1:5" x14ac:dyDescent="0.3">
      <c r="A104" s="2">
        <v>10</v>
      </c>
      <c r="B104" t="s">
        <v>272</v>
      </c>
      <c r="C104">
        <v>43892912</v>
      </c>
      <c r="D104">
        <v>0.17190822</v>
      </c>
      <c r="E104">
        <v>98.847229999999996</v>
      </c>
    </row>
    <row r="105" spans="1:5" x14ac:dyDescent="0.3">
      <c r="A105" s="2">
        <v>11</v>
      </c>
      <c r="B105" t="s">
        <v>273</v>
      </c>
      <c r="C105">
        <v>43004057</v>
      </c>
      <c r="D105">
        <v>0.16842699</v>
      </c>
      <c r="E105">
        <v>96.845519999999993</v>
      </c>
    </row>
    <row r="106" spans="1:5" x14ac:dyDescent="0.3">
      <c r="A106" s="2">
        <v>12</v>
      </c>
      <c r="B106" t="s">
        <v>274</v>
      </c>
      <c r="C106">
        <v>35064852</v>
      </c>
      <c r="D106">
        <v>0.1373328</v>
      </c>
      <c r="E106">
        <v>78.966359999999995</v>
      </c>
    </row>
    <row r="107" spans="1:5" x14ac:dyDescent="0.3">
      <c r="A107" s="2">
        <v>13</v>
      </c>
      <c r="B107" t="s">
        <v>275</v>
      </c>
      <c r="C107">
        <v>45690680</v>
      </c>
      <c r="D107">
        <v>0.17894925</v>
      </c>
      <c r="E107">
        <v>102.89582</v>
      </c>
    </row>
    <row r="108" spans="1:5" x14ac:dyDescent="0.3">
      <c r="A108" s="2">
        <v>14</v>
      </c>
      <c r="B108" t="s">
        <v>276</v>
      </c>
      <c r="C108">
        <v>48572944</v>
      </c>
      <c r="D108">
        <v>0.19023773999999999</v>
      </c>
      <c r="E108">
        <v>109.3867</v>
      </c>
    </row>
    <row r="109" spans="1:5" x14ac:dyDescent="0.3">
      <c r="A109" s="2">
        <v>15</v>
      </c>
      <c r="B109" t="s">
        <v>277</v>
      </c>
      <c r="C109">
        <v>7895782</v>
      </c>
      <c r="D109">
        <v>3.0924119999999999E-2</v>
      </c>
      <c r="E109">
        <v>17.781369999999999</v>
      </c>
    </row>
    <row r="110" spans="1:5" x14ac:dyDescent="0.3">
      <c r="A110" s="2">
        <v>16</v>
      </c>
      <c r="B110" t="s">
        <v>278</v>
      </c>
      <c r="C110">
        <v>70280757</v>
      </c>
      <c r="D110">
        <v>0.27525719999999998</v>
      </c>
      <c r="E110">
        <v>158.27288999999999</v>
      </c>
    </row>
    <row r="111" spans="1:5" x14ac:dyDescent="0.3">
      <c r="A111" s="2">
        <v>17</v>
      </c>
      <c r="B111" t="s">
        <v>279</v>
      </c>
      <c r="C111">
        <v>29044900</v>
      </c>
      <c r="D111">
        <v>0.11375543</v>
      </c>
      <c r="E111">
        <v>65.409369999999996</v>
      </c>
    </row>
    <row r="112" spans="1:5" x14ac:dyDescent="0.3">
      <c r="A112" s="2">
        <v>18</v>
      </c>
      <c r="B112" t="s">
        <v>280</v>
      </c>
      <c r="C112">
        <v>156001936</v>
      </c>
      <c r="D112">
        <v>0.61098737999999997</v>
      </c>
      <c r="E112">
        <v>351.31774000000001</v>
      </c>
    </row>
    <row r="113" spans="1:5" x14ac:dyDescent="0.3">
      <c r="A113" s="2">
        <v>19</v>
      </c>
      <c r="B113" t="s">
        <v>281</v>
      </c>
      <c r="C113">
        <v>187930246</v>
      </c>
      <c r="D113">
        <v>0.73603578999999997</v>
      </c>
      <c r="E113">
        <v>423.22057999999998</v>
      </c>
    </row>
    <row r="114" spans="1:5" x14ac:dyDescent="0.3">
      <c r="A114" s="2">
        <v>20</v>
      </c>
      <c r="B114" t="s">
        <v>282</v>
      </c>
      <c r="C114">
        <v>67397347</v>
      </c>
      <c r="D114">
        <v>0.26396420999999998</v>
      </c>
      <c r="E114">
        <v>151.77941999999999</v>
      </c>
    </row>
    <row r="115" spans="1:5" x14ac:dyDescent="0.3">
      <c r="A115" s="3"/>
    </row>
    <row r="116" spans="1:5" x14ac:dyDescent="0.3">
      <c r="A116" s="4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2021-06-19T01:01:28Z</dcterms:modified>
</cp:coreProperties>
</file>